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1218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BG36" i="9"/>
  <c r="BG35"/>
  <c r="BG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E40"/>
  <c r="AM40"/>
  <c r="U40"/>
  <c r="C40"/>
  <c r="CO39"/>
  <c r="BE39"/>
  <c r="AM39"/>
  <c r="U39"/>
  <c r="C39"/>
  <c r="CO38"/>
  <c r="BE38"/>
  <c r="AM38"/>
  <c r="U38"/>
  <c r="C38"/>
  <c r="CO37"/>
  <c r="BE37"/>
  <c r="AM37"/>
  <c r="U37"/>
  <c r="C37"/>
  <c r="CO36"/>
  <c r="AM36"/>
  <c r="C36"/>
  <c r="CO35"/>
  <c r="AM35"/>
  <c r="AM34"/>
  <c r="C34"/>
  <c r="C35"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4" i="9" l="1"/>
  <c r="U35" s="1"/>
  <c r="U36" s="1"/>
  <c r="BE34" l="1"/>
  <c r="BE35" s="1"/>
  <c r="BE36" s="1"/>
  <c r="BW34" l="1"/>
  <c r="BW35" s="1"/>
  <c r="BW36" s="1"/>
  <c r="BW37" s="1"/>
  <c r="BW38" s="1"/>
  <c r="BW39" s="1"/>
  <c r="BW40" s="1"/>
  <c r="CO34" l="1"/>
</calcChain>
</file>

<file path=xl/sharedStrings.xml><?xml version="1.0" encoding="utf-8"?>
<sst xmlns="http://schemas.openxmlformats.org/spreadsheetml/2006/main" count="1062" uniqueCount="567">
  <si>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</si>
  <si>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</si>
  <si>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</si>
  <si>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</si>
  <si>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</si>
  <si>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</si>
  <si>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</si>
  <si>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</si>
  <si>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</si>
  <si>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</si>
  <si>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</si>
  <si>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</si>
  <si>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</si>
  <si>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</si>
  <si>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</si>
  <si>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</si>
  <si>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</si>
  <si>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</si>
  <si>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</si>
  <si>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</si>
  <si>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</si>
  <si>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</si>
  <si>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</si>
  <si>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</si>
  <si>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</si>
  <si>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</si>
  <si>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</si>
  <si>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</si>
  <si>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</si>
  <si>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</si>
  <si>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</si>
  <si>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</si>
  <si>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</si>
  <si>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</si>
  <si>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</si>
  <si>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</si>
  <si>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</si>
  <si>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</si>
  <si>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</si>
  <si>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</si>
  <si>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</si>
  <si>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</si>
  <si>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</si>
  <si>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</si>
  <si>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</si>
  <si>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</si>
  <si>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</si>
  <si>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</si>
  <si>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</si>
  <si>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</si>
  <si>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</si>
  <si>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</si>
  <si>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</si>
  <si>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</si>
  <si>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</si>
  <si>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</si>
  <si>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</si>
  <si>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</si>
  <si>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</si>
  <si>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</si>
  <si>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</si>
  <si>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</si>
  <si>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</si>
  <si>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</si>
  <si>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</si>
  <si>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</si>
  <si>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</si>
  <si>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</si>
  <si>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</si>
  <si>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</si>
  <si>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</si>
  <si>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</si>
  <si>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</si>
  <si>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</si>
  <si>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</si>
  <si>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</si>
  <si>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</si>
  <si>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</si>
  <si>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</si>
  <si>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</si>
  <si>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</si>
  <si>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</si>
  <si>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</si>
  <si>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</si>
  <si>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</si>
  <si>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</si>
  <si>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</si>
  <si>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</si>
  <si>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</si>
  <si>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</si>
  <si>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</si>
  <si>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</si>
  <si>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</si>
  <si>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</si>
  <si>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</si>
  <si>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</si>
  <si>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</si>
  <si>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</si>
  <si>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</si>
  <si>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</si>
  <si>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</si>
  <si>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</si>
  <si>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</si>
  <si>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</si>
  <si>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</si>
  <si>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</si>
  <si>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</si>
  <si>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</si>
  <si>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</si>
  <si>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</si>
  <si>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</si>
  <si>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</si>
  <si>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</si>
  <si>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</si>
  <si>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</si>
  <si>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</si>
  <si>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</si>
  <si>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</si>
  <si>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</si>
  <si>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</si>
  <si>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</si>
  <si>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</si>
  <si>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</si>
  <si>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</si>
  <si>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</si>
  <si>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</si>
  <si>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</si>
  <si>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</si>
  <si>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</si>
  <si>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</si>
  <si>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</si>
  <si>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</si>
  <si>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</si>
  <si>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</si>
  <si>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</si>
  <si>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</si>
  <si>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</si>
  <si>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</si>
  <si>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</si>
  <si>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</si>
  <si>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</si>
  <si>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</si>
  <si>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</si>
  <si>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</si>
  <si>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</si>
  <si>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</si>
  <si>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</si>
  <si>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</si>
  <si>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</si>
  <si>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</si>
  <si>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</si>
  <si>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</si>
  <si>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</si>
  <si>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</si>
  <si>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</si>
  <si>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</si>
  <si>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</si>
  <si>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</si>
  <si>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</si>
  <si>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</si>
  <si>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</si>
  <si>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</si>
  <si>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</si>
  <si>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</si>
  <si>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</si>
  <si>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</si>
  <si>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</si>
  <si>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</si>
  <si>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</si>
  <si>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</si>
  <si>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</si>
  <si>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</si>
  <si>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</si>
  <si>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</si>
  <si>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</si>
  <si>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</si>
  <si>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</si>
  <si>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</si>
  <si>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</si>
  <si>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</si>
  <si>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</si>
  <si>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</si>
  <si>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</si>
  <si>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</si>
  <si>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</si>
  <si>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</si>
  <si>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</si>
  <si>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</si>
  <si>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</si>
  <si>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</si>
  <si>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</si>
  <si>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</si>
  <si>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</si>
  <si>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山形県大蔵村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</si>
  <si>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</si>
  <si>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</si>
  <si>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</si>
  <si>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</si>
  <si>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</si>
  <si>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</si>
  <si>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</si>
  <si>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</si>
  <si>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</si>
  <si>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</si>
  <si>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</si>
  <si>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</si>
  <si>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</si>
  <si>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</si>
  <si>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</si>
  <si>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</si>
  <si>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</si>
  <si>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</si>
  <si>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</si>
  <si>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</si>
  <si>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</si>
  <si>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</si>
  <si>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</si>
  <si>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</si>
  <si>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</si>
  <si>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</si>
  <si>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</si>
  <si>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</si>
  <si>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</si>
  <si>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</si>
  <si>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</si>
  <si>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</si>
  <si>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</si>
  <si>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</si>
  <si>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</si>
  <si>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</si>
  <si>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</si>
  <si>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</si>
  <si>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</si>
  <si>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</si>
  <si>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</si>
  <si>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</si>
  <si>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</si>
  <si>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</si>
  <si>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</si>
  <si>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</si>
  <si>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</si>
  <si>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</si>
  <si>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</si>
  <si>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</si>
  <si>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</si>
  <si>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</si>
  <si>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</si>
  <si>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</si>
  <si>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</si>
  <si>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</si>
  <si>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</si>
  <si>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</si>
  <si>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</si>
  <si>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</si>
  <si>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</si>
  <si>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</si>
  <si>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</si>
  <si>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</si>
  <si>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</si>
  <si>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</si>
  <si>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</si>
  <si>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</si>
  <si>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</si>
  <si>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</si>
  <si>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</si>
  <si>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</si>
  <si>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</si>
  <si>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</si>
  <si>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</si>
  <si>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</si>
  <si>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</si>
  <si>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</si>
  <si>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</si>
  <si>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</si>
  <si>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</si>
  <si>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</si>
  <si>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</si>
  <si>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</si>
  <si>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</si>
  <si>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</si>
  <si>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</si>
  <si>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</si>
  <si>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</si>
  <si>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</si>
  <si>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</si>
  <si>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</si>
  <si>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</si>
  <si>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</si>
  <si>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</si>
  <si>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</si>
  <si>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</si>
  <si>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</si>
  <si>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</si>
  <si>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</si>
  <si>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</si>
  <si>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</si>
  <si>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</si>
  <si>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</si>
  <si>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</si>
  <si>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</si>
  <si>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</si>
  <si>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</si>
  <si>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</si>
  <si>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</si>
  <si>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</si>
  <si>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</si>
  <si>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</si>
  <si>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</si>
  <si>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</si>
  <si>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</si>
  <si>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</si>
  <si>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</si>
  <si>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</si>
  <si>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</si>
  <si>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</si>
  <si>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</si>
  <si>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</si>
  <si>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</si>
  <si>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</si>
  <si>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</si>
  <si>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</si>
  <si>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</si>
  <si>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</si>
  <si>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</si>
  <si>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</si>
  <si>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</si>
  <si>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</si>
  <si>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</si>
  <si>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</si>
  <si>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</si>
  <si>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</si>
  <si>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</si>
  <si>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</si>
  <si>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</si>
  <si>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</si>
  <si>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</si>
  <si>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</si>
  <si>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</si>
  <si>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</si>
  <si>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</si>
  <si>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</si>
  <si>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山形県大蔵村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</si>
  <si>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</si>
  <si>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</si>
  <si>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</si>
  <si>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</si>
  <si>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</si>
  <si>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</si>
  <si>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</si>
  <si>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</si>
  <si>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</si>
  <si>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</si>
  <si>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</si>
  <si>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</si>
  <si>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</si>
  <si>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</si>
  <si>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</si>
  <si>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</si>
  <si>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</si>
  <si>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</si>
  <si>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</si>
  <si>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</si>
  <si>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</si>
  <si>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</si>
  <si>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</si>
  <si>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</si>
  <si>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</si>
  <si>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</si>
  <si>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</si>
  <si>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</si>
  <si>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</si>
  <si>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</si>
  <si>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</si>
  <si>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</si>
  <si>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</si>
  <si>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</si>
  <si>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</si>
  <si>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</si>
  <si>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</si>
  <si>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</si>
  <si>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</si>
  <si>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</si>
  <si>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</si>
  <si>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</si>
  <si>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</si>
  <si>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</si>
  <si>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</si>
  <si>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</si>
  <si>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</si>
  <si>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</si>
  <si>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</si>
  <si>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</si>
  <si>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</si>
  <si>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</si>
  <si>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</si>
  <si>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</si>
  <si>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</si>
  <si>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</si>
  <si>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</si>
  <si>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</si>
  <si>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</si>
  <si>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</si>
  <si>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</si>
  <si>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</si>
  <si>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</si>
  <si>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</si>
  <si>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</si>
  <si>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</si>
  <si>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</si>
  <si>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</si>
  <si>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</si>
  <si>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</si>
  <si>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</si>
  <si>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</si>
  <si>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</si>
  <si>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</si>
  <si>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</si>
  <si>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</si>
  <si>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</si>
  <si>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</si>
  <si>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</si>
  <si>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</si>
  <si>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</si>
  <si>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</si>
  <si>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</si>
  <si>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</si>
  <si>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</si>
  <si>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</si>
  <si>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</si>
  <si>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</si>
  <si>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</si>
  <si>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</si>
  <si>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</si>
  <si>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</si>
  <si>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</si>
  <si>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</si>
  <si>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</si>
  <si>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</si>
  <si>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</si>
  <si>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</si>
  <si>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</si>
  <si>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</si>
  <si>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</si>
  <si>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</si>
  <si>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</si>
  <si>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簡易水道事業特別会計</t>
    <phoneticPr fontId="5"/>
  </si>
  <si>
    <t>(Ｆ)</t>
    <phoneticPr fontId="5"/>
  </si>
  <si>
    <t>浄化槽整備事業特別会計</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</si>
  <si>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</si>
  <si>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</si>
  <si>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</si>
  <si>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</si>
  <si>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</si>
  <si>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</si>
  <si>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</si>
  <si>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</si>
  <si>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</si>
  <si>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</si>
  <si>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</si>
  <si>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</si>
  <si>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</si>
  <si>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</si>
  <si>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</si>
  <si>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</si>
  <si>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</si>
  <si>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</si>
  <si>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</si>
  <si>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</si>
  <si>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</si>
  <si>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</si>
  <si>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</si>
  <si>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t>
    <phoneticPr fontId="5"/>
  </si>
  <si>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</si>
  <si>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</si>
  <si>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</si>
  <si>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</si>
  <si>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</si>
  <si>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</si>
  <si>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</si>
  <si>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</si>
  <si>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</si>
  <si>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</si>
  <si>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</si>
  <si>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</si>
  <si>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</si>
  <si>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</si>
  <si>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</si>
  <si>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</si>
  <si>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</si>
  <si>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</si>
  <si>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</si>
  <si>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</si>
  <si>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</si>
  <si>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</si>
  <si>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</si>
  <si>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</si>
  <si>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</si>
  <si>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</si>
  <si>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</si>
  <si>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</si>
  <si>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</si>
  <si>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</si>
  <si>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</si>
  <si>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</si>
  <si>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</si>
  <si>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</si>
  <si>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</si>
  <si>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</si>
  <si>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</si>
  <si>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</si>
  <si>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</si>
  <si>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</si>
  <si>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</si>
  <si>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</si>
  <si>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</si>
  <si>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</si>
  <si>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</si>
  <si>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</si>
  <si>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</si>
  <si>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</si>
  <si>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</si>
  <si>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</si>
  <si>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</si>
  <si>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</si>
  <si>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</si>
  <si>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</si>
  <si>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</si>
  <si>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</si>
  <si>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</si>
  <si>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</si>
  <si>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</si>
  <si>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</si>
  <si>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0.10</t>
  </si>
  <si>
    <t>▲ 5.52</t>
  </si>
  <si>
    <t>▲ 5.99</t>
  </si>
  <si>
    <t>一般会計</t>
  </si>
  <si>
    <t>国民健康保険特別会計</t>
  </si>
  <si>
    <t>へき地診療所特別会計</t>
  </si>
  <si>
    <t>介護保険特別会計</t>
  </si>
  <si>
    <t>簡易水道事業特別会計</t>
  </si>
  <si>
    <t>特定環境保全公共下水道事業特別会計</t>
  </si>
  <si>
    <t>浄化槽整備事業特別会計</t>
  </si>
  <si>
    <t>後期高齢者医療特別会計</t>
  </si>
  <si>
    <t>その他会計（赤字）</t>
  </si>
  <si>
    <t>その他会計（黒字）</t>
  </si>
  <si>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</si>
  <si>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</si>
  <si>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</si>
  <si>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</si>
  <si>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</si>
  <si>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</si>
  <si>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phoneticPr fontId="2"/>
  </si>
  <si>
    <t>肘折温泉郷振興</t>
    <rPh sb="0" eb="1">
      <t>ヒジ</t>
    </rPh>
    <rPh sb="1" eb="2">
      <t>オリ</t>
    </rPh>
    <rPh sb="2" eb="4">
      <t>オンセン</t>
    </rPh>
    <rPh sb="4" eb="5">
      <t>キョウ</t>
    </rPh>
    <rPh sb="5" eb="7">
      <t>シンコウ</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</si>
  <si>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</si>
  <si>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</si>
  <si>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</si>
  <si>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</si>
  <si>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</si>
  <si>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</si>
  <si>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</si>
  <si>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</si>
  <si>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</si>
  <si>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</si>
  <si>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</si>
  <si>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</si>
  <si>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将来負担比率は充当可能財源等が上回っている状況で、実質公債費比率は年々低くなっているが、ここ２年は同水準であり、投資的経費の抑制を図っていく必要がある。</t>
    <rPh sb="0" eb="2">
      <t>ショウライ</t>
    </rPh>
    <rPh sb="2" eb="4">
      <t>フタン</t>
    </rPh>
    <rPh sb="4" eb="6">
      <t>ヒリツ</t>
    </rPh>
    <rPh sb="7" eb="9">
      <t>ジュウトウ</t>
    </rPh>
    <rPh sb="9" eb="11">
      <t>カノウ</t>
    </rPh>
    <rPh sb="11" eb="14">
      <t>ザイゲントウ</t>
    </rPh>
    <rPh sb="15" eb="17">
      <t>ウワマワ</t>
    </rPh>
    <rPh sb="21" eb="23">
      <t>ジョウキョウ</t>
    </rPh>
    <rPh sb="25" eb="27">
      <t>ジッシツ</t>
    </rPh>
    <rPh sb="27" eb="30">
      <t>コウサイヒ</t>
    </rPh>
    <rPh sb="30" eb="32">
      <t>ヒリツ</t>
    </rPh>
    <rPh sb="33" eb="35">
      <t>ネンネン</t>
    </rPh>
    <rPh sb="35" eb="36">
      <t>ヒク</t>
    </rPh>
    <rPh sb="47" eb="48">
      <t>ネン</t>
    </rPh>
    <rPh sb="49" eb="52">
      <t>ドウスイジュン</t>
    </rPh>
    <rPh sb="56" eb="59">
      <t>トウシテキ</t>
    </rPh>
    <rPh sb="59" eb="61">
      <t>ケイヒ</t>
    </rPh>
    <rPh sb="62" eb="64">
      <t>ヨクセイ</t>
    </rPh>
    <rPh sb="65" eb="66">
      <t>ハカ</t>
    </rPh>
    <rPh sb="70" eb="72">
      <t>ヒツヨウ</t>
    </rPh>
    <phoneticPr fontId="5"/>
  </si>
  <si>
    <t>将来負担比率は充当可能財源等が上回っている状況であるが、有形固定資産減価償却率は施設の老朽化により高い比率となっているため、今後施設の建て替え等が必要となった場合は、
将来負担比率に影響を及ぼすことが懸念される。</t>
    <rPh sb="0" eb="2">
      <t>ショウライ</t>
    </rPh>
    <rPh sb="2" eb="4">
      <t>フタン</t>
    </rPh>
    <rPh sb="4" eb="6">
      <t>ヒリツ</t>
    </rPh>
    <rPh sb="7" eb="9">
      <t>ジュウトウ</t>
    </rPh>
    <rPh sb="9" eb="11">
      <t>カノウ</t>
    </rPh>
    <rPh sb="11" eb="13">
      <t>ザイゲン</t>
    </rPh>
    <rPh sb="13" eb="14">
      <t>トウ</t>
    </rPh>
    <rPh sb="15" eb="17">
      <t>ウワマワ</t>
    </rPh>
    <rPh sb="21" eb="23">
      <t>ジョウキョウ</t>
    </rPh>
    <rPh sb="28" eb="30">
      <t>ユウケイ</t>
    </rPh>
    <rPh sb="30" eb="32">
      <t>コテイ</t>
    </rPh>
    <rPh sb="32" eb="34">
      <t>シサン</t>
    </rPh>
    <rPh sb="34" eb="36">
      <t>ゲンカ</t>
    </rPh>
    <rPh sb="36" eb="38">
      <t>ショウキャク</t>
    </rPh>
    <rPh sb="38" eb="39">
      <t>リツ</t>
    </rPh>
    <rPh sb="40" eb="42">
      <t>シセツ</t>
    </rPh>
    <rPh sb="43" eb="46">
      <t>ロウキュウカ</t>
    </rPh>
    <rPh sb="49" eb="50">
      <t>タカ</t>
    </rPh>
    <rPh sb="51" eb="53">
      <t>ヒリツ</t>
    </rPh>
    <rPh sb="62" eb="64">
      <t>コンゴ</t>
    </rPh>
    <rPh sb="64" eb="66">
      <t>シセツ</t>
    </rPh>
    <rPh sb="67" eb="68">
      <t>タ</t>
    </rPh>
    <rPh sb="69" eb="70">
      <t>カ</t>
    </rPh>
    <rPh sb="71" eb="72">
      <t>トウ</t>
    </rPh>
    <rPh sb="73" eb="75">
      <t>ヒツヨウ</t>
    </rPh>
    <rPh sb="79" eb="81">
      <t>バアイ</t>
    </rPh>
    <rPh sb="84" eb="86">
      <t>ショウライ</t>
    </rPh>
    <rPh sb="86" eb="88">
      <t>フタン</t>
    </rPh>
    <rPh sb="88" eb="90">
      <t>ヒリツ</t>
    </rPh>
    <rPh sb="91" eb="93">
      <t>エイキョウ</t>
    </rPh>
    <rPh sb="94" eb="95">
      <t>オヨ</t>
    </rPh>
    <rPh sb="100" eb="102">
      <t>ケネン</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</si>
</sst>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3"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5"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6"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5"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5"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5"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5"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5"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5"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65"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3"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0"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8" xfId="32" applyNumberFormat="1" applyFont="1" applyFill="1" applyBorder="1" applyAlignment="1" applyProtection="1">
      <alignment horizontal="right" vertical="center" shrinkToFit="1"/>
    </xf>
    <xf numFmtId="177" fontId="26" fillId="5" borderId="169" xfId="32"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4"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3"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88" fontId="26" fillId="5" borderId="161"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0"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1"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5"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7" xfId="30" applyNumberFormat="1" applyFont="1" applyFill="1" applyBorder="1" applyAlignment="1" applyProtection="1">
      <alignment horizontal="righ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1"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4" xfId="30" applyFont="1" applyFill="1" applyBorder="1" applyAlignment="1" applyProtection="1">
      <alignment horizontal="lef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7"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216155</c:v>
                </c:pt>
                <c:pt idx="1">
                  <c:v>228305</c:v>
                </c:pt>
                <c:pt idx="2">
                  <c:v>316331</c:v>
                </c:pt>
                <c:pt idx="3">
                  <c:v>333013</c:v>
                </c:pt>
                <c:pt idx="4">
                  <c:v>280458</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148365</c:v>
                </c:pt>
                <c:pt idx="1">
                  <c:v>184494</c:v>
                </c:pt>
                <c:pt idx="2">
                  <c:v>207962</c:v>
                </c:pt>
                <c:pt idx="3">
                  <c:v>148871</c:v>
                </c:pt>
                <c:pt idx="4">
                  <c:v>168330</c:v>
                </c:pt>
              </c:numCache>
            </c:numRef>
          </c:val>
        </c:ser>
        <c:dLbls/>
        <c:marker val="1"/>
        <c:axId val="76747136"/>
        <c:axId val="76748672"/>
      </c:lineChart>
      <c:catAx>
        <c:axId val="7674713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748672"/>
        <c:crosses val="autoZero"/>
        <c:auto val="1"/>
        <c:lblAlgn val="ctr"/>
        <c:lblOffset val="100"/>
        <c:tickLblSkip val="1"/>
        <c:tickMarkSkip val="1"/>
      </c:catAx>
      <c:valAx>
        <c:axId val="76748672"/>
        <c:scaling>
          <c:orientation val="minMax"/>
          <c:max val="4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74713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1.56</c:v>
                </c:pt>
                <c:pt idx="1">
                  <c:v>3.12</c:v>
                </c:pt>
                <c:pt idx="2">
                  <c:v>3.04</c:v>
                </c:pt>
                <c:pt idx="3">
                  <c:v>3.73</c:v>
                </c:pt>
                <c:pt idx="4">
                  <c:v>3.44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51.25</c:v>
                </c:pt>
                <c:pt idx="1">
                  <c:v>54.42</c:v>
                </c:pt>
                <c:pt idx="2">
                  <c:v>54.94</c:v>
                </c:pt>
                <c:pt idx="3">
                  <c:v>49.4</c:v>
                </c:pt>
                <c:pt idx="4">
                  <c:v>43.22</c:v>
                </c:pt>
              </c:numCache>
            </c:numRef>
          </c:val>
        </c:ser>
        <c:dLbls/>
        <c:gapWidth val="250"/>
        <c:overlap val="100"/>
        <c:axId val="111179264"/>
        <c:axId val="11118080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6.04</c:v>
                </c:pt>
                <c:pt idx="1">
                  <c:v>5.85</c:v>
                </c:pt>
                <c:pt idx="2">
                  <c:v>-0.1</c:v>
                </c:pt>
                <c:pt idx="3">
                  <c:v>-5.52</c:v>
                </c:pt>
                <c:pt idx="4">
                  <c:v>-5.99</c:v>
                </c:pt>
              </c:numCache>
            </c:numRef>
          </c:val>
        </c:ser>
        <c:dLbls/>
        <c:marker val="1"/>
        <c:axId val="111179264"/>
        <c:axId val="111180800"/>
      </c:lineChart>
      <c:catAx>
        <c:axId val="11117926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1180800"/>
        <c:crosses val="autoZero"/>
        <c:auto val="1"/>
        <c:lblAlgn val="ctr"/>
        <c:lblOffset val="100"/>
        <c:tickLblSkip val="1"/>
        <c:tickMarkSkip val="1"/>
      </c:catAx>
      <c:valAx>
        <c:axId val="11118080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1792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0.03</c:v>
                </c:pt>
                <c:pt idx="2">
                  <c:v>#N/A</c:v>
                </c:pt>
                <c:pt idx="3">
                  <c:v>0.01</c:v>
                </c:pt>
                <c:pt idx="4">
                  <c:v>#N/A</c:v>
                </c:pt>
                <c:pt idx="5">
                  <c:v>0.02</c:v>
                </c:pt>
                <c:pt idx="6">
                  <c:v>#N/A</c:v>
                </c:pt>
                <c:pt idx="7">
                  <c:v>0.01</c:v>
                </c:pt>
                <c:pt idx="8">
                  <c:v>#N/A</c:v>
                </c:pt>
                <c:pt idx="9">
                  <c:v>0.01</c:v>
                </c:pt>
              </c:numCache>
            </c:numRef>
          </c:val>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0.03</c:v>
                </c:pt>
                <c:pt idx="2">
                  <c:v>#N/A</c:v>
                </c:pt>
                <c:pt idx="3">
                  <c:v>0.04</c:v>
                </c:pt>
                <c:pt idx="4">
                  <c:v>#N/A</c:v>
                </c:pt>
                <c:pt idx="5">
                  <c:v>0.04</c:v>
                </c:pt>
                <c:pt idx="6">
                  <c:v>#N/A</c:v>
                </c:pt>
                <c:pt idx="7">
                  <c:v>0.03</c:v>
                </c:pt>
                <c:pt idx="8">
                  <c:v>#N/A</c:v>
                </c:pt>
                <c:pt idx="9">
                  <c:v>0.03</c:v>
                </c:pt>
              </c:numCache>
            </c:numRef>
          </c:val>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0.06</c:v>
                </c:pt>
                <c:pt idx="2">
                  <c:v>#N/A</c:v>
                </c:pt>
                <c:pt idx="3">
                  <c:v>0.08</c:v>
                </c:pt>
                <c:pt idx="4">
                  <c:v>#N/A</c:v>
                </c:pt>
                <c:pt idx="5">
                  <c:v>0.08</c:v>
                </c:pt>
                <c:pt idx="6">
                  <c:v>#N/A</c:v>
                </c:pt>
                <c:pt idx="7">
                  <c:v>0.05</c:v>
                </c:pt>
                <c:pt idx="8">
                  <c:v>#N/A</c:v>
                </c:pt>
                <c:pt idx="9">
                  <c:v>0.05</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0.24</c:v>
                </c:pt>
                <c:pt idx="2">
                  <c:v>#N/A</c:v>
                </c:pt>
                <c:pt idx="3">
                  <c:v>0.13</c:v>
                </c:pt>
                <c:pt idx="4">
                  <c:v>#N/A</c:v>
                </c:pt>
                <c:pt idx="5">
                  <c:v>0.1</c:v>
                </c:pt>
                <c:pt idx="6">
                  <c:v>#N/A</c:v>
                </c:pt>
                <c:pt idx="7">
                  <c:v>0.55000000000000004</c:v>
                </c:pt>
                <c:pt idx="8">
                  <c:v>#N/A</c:v>
                </c:pt>
                <c:pt idx="9">
                  <c:v>0.18</c:v>
                </c:pt>
              </c:numCache>
            </c:numRef>
          </c:val>
        </c:ser>
        <c:ser>
          <c:idx val="7"/>
          <c:order val="7"/>
          <c:tx>
            <c:strRef>
              <c:f>データシート!$A$34</c:f>
              <c:strCache>
                <c:ptCount val="1"/>
                <c:pt idx="0">
                  <c:v>へき地診療所特別会計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0.26</c:v>
                </c:pt>
                <c:pt idx="2">
                  <c:v>#N/A</c:v>
                </c:pt>
                <c:pt idx="3">
                  <c:v>0.54</c:v>
                </c:pt>
                <c:pt idx="4">
                  <c:v>#N/A</c:v>
                </c:pt>
                <c:pt idx="5">
                  <c:v>0.19</c:v>
                </c:pt>
                <c:pt idx="6">
                  <c:v>#N/A</c:v>
                </c:pt>
                <c:pt idx="7">
                  <c:v>0.14000000000000001</c:v>
                </c:pt>
                <c:pt idx="8">
                  <c:v>#N/A</c:v>
                </c:pt>
                <c:pt idx="9">
                  <c:v>0.26</c:v>
                </c:pt>
              </c:numCache>
            </c:numRef>
          </c:val>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1.74</c:v>
                </c:pt>
                <c:pt idx="2">
                  <c:v>#N/A</c:v>
                </c:pt>
                <c:pt idx="3">
                  <c:v>1.44</c:v>
                </c:pt>
                <c:pt idx="4">
                  <c:v>#N/A</c:v>
                </c:pt>
                <c:pt idx="5">
                  <c:v>1.44</c:v>
                </c:pt>
                <c:pt idx="6">
                  <c:v>#N/A</c:v>
                </c:pt>
                <c:pt idx="7">
                  <c:v>1.41</c:v>
                </c:pt>
                <c:pt idx="8">
                  <c:v>#N/A</c:v>
                </c:pt>
                <c:pt idx="9">
                  <c:v>0.69</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1.29</c:v>
                </c:pt>
                <c:pt idx="2">
                  <c:v>#N/A</c:v>
                </c:pt>
                <c:pt idx="3">
                  <c:v>2.57</c:v>
                </c:pt>
                <c:pt idx="4">
                  <c:v>#N/A</c:v>
                </c:pt>
                <c:pt idx="5">
                  <c:v>2.84</c:v>
                </c:pt>
                <c:pt idx="6">
                  <c:v>#N/A</c:v>
                </c:pt>
                <c:pt idx="7">
                  <c:v>3.58</c:v>
                </c:pt>
                <c:pt idx="8">
                  <c:v>#N/A</c:v>
                </c:pt>
                <c:pt idx="9">
                  <c:v>3.16</c:v>
                </c:pt>
              </c:numCache>
            </c:numRef>
          </c:val>
        </c:ser>
        <c:dLbls/>
        <c:overlap val="100"/>
        <c:axId val="112871296"/>
        <c:axId val="112872832"/>
      </c:barChart>
      <c:catAx>
        <c:axId val="11287129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872832"/>
        <c:crosses val="autoZero"/>
        <c:auto val="1"/>
        <c:lblAlgn val="ctr"/>
        <c:lblOffset val="100"/>
        <c:tickLblSkip val="1"/>
        <c:tickMarkSkip val="1"/>
      </c:catAx>
      <c:valAx>
        <c:axId val="11287283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87129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484</c:v>
                </c:pt>
                <c:pt idx="5">
                  <c:v>503</c:v>
                </c:pt>
                <c:pt idx="8">
                  <c:v>499</c:v>
                </c:pt>
                <c:pt idx="11">
                  <c:v>521</c:v>
                </c:pt>
                <c:pt idx="14">
                  <c:v>446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15</c:v>
                </c:pt>
                <c:pt idx="3">
                  <c:v>10</c:v>
                </c:pt>
                <c:pt idx="6">
                  <c:v>9</c:v>
                </c:pt>
                <c:pt idx="9">
                  <c:v>10</c:v>
                </c:pt>
                <c:pt idx="12">
                  <c:v>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179</c:v>
                </c:pt>
                <c:pt idx="3">
                  <c:v>173</c:v>
                </c:pt>
                <c:pt idx="6">
                  <c:v>161</c:v>
                </c:pt>
                <c:pt idx="9">
                  <c:v>161</c:v>
                </c:pt>
                <c:pt idx="12">
                  <c:v>76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105</c:v>
                </c:pt>
                <c:pt idx="3">
                  <c:v>99</c:v>
                </c:pt>
                <c:pt idx="6">
                  <c:v>125</c:v>
                </c:pt>
                <c:pt idx="9">
                  <c:v>107</c:v>
                </c:pt>
                <c:pt idx="12">
                  <c:v>110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348</c:v>
                </c:pt>
                <c:pt idx="3">
                  <c:v>351</c:v>
                </c:pt>
                <c:pt idx="6">
                  <c:v>349</c:v>
                </c:pt>
                <c:pt idx="9">
                  <c:v>349</c:v>
                </c:pt>
                <c:pt idx="12">
                  <c:v>380</c:v>
                </c:pt>
              </c:numCache>
            </c:numRef>
          </c:val>
        </c:ser>
        <c:dLbls/>
        <c:gapWidth val="100"/>
        <c:overlap val="100"/>
        <c:axId val="113896064"/>
        <c:axId val="11390604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163</c:v>
                </c:pt>
                <c:pt idx="2">
                  <c:v>#N/A</c:v>
                </c:pt>
                <c:pt idx="3">
                  <c:v>#N/A</c:v>
                </c:pt>
                <c:pt idx="4">
                  <c:v>130</c:v>
                </c:pt>
                <c:pt idx="5">
                  <c:v>#N/A</c:v>
                </c:pt>
                <c:pt idx="6">
                  <c:v>#N/A</c:v>
                </c:pt>
                <c:pt idx="7">
                  <c:v>145</c:v>
                </c:pt>
                <c:pt idx="8">
                  <c:v>#N/A</c:v>
                </c:pt>
                <c:pt idx="9">
                  <c:v>#N/A</c:v>
                </c:pt>
                <c:pt idx="10">
                  <c:v>106</c:v>
                </c:pt>
                <c:pt idx="11">
                  <c:v>#N/A</c:v>
                </c:pt>
                <c:pt idx="12">
                  <c:v>#N/A</c:v>
                </c:pt>
                <c:pt idx="13">
                  <c:v>129</c:v>
                </c:pt>
                <c:pt idx="14">
                  <c:v>#N/A</c:v>
                </c:pt>
              </c:numCache>
            </c:numRef>
          </c:val>
        </c:ser>
        <c:dLbls/>
        <c:marker val="1"/>
        <c:axId val="113896064"/>
        <c:axId val="113906048"/>
      </c:lineChart>
      <c:catAx>
        <c:axId val="11389606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3906048"/>
        <c:crosses val="autoZero"/>
        <c:auto val="1"/>
        <c:lblAlgn val="ctr"/>
        <c:lblOffset val="100"/>
        <c:tickLblSkip val="1"/>
        <c:tickMarkSkip val="1"/>
      </c:catAx>
      <c:valAx>
        <c:axId val="11390604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8960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4502</c:v>
                </c:pt>
                <c:pt idx="5">
                  <c:v>4162</c:v>
                </c:pt>
                <c:pt idx="8">
                  <c:v>4275</c:v>
                </c:pt>
                <c:pt idx="11">
                  <c:v>4120</c:v>
                </c:pt>
                <c:pt idx="14">
                  <c:v>4071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2541</c:v>
                </c:pt>
                <c:pt idx="5">
                  <c:v>2727</c:v>
                </c:pt>
                <c:pt idx="8">
                  <c:v>2905</c:v>
                </c:pt>
                <c:pt idx="11">
                  <c:v>3036</c:v>
                </c:pt>
                <c:pt idx="14">
                  <c:v>3314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306</c:v>
                </c:pt>
                <c:pt idx="3">
                  <c:v>301</c:v>
                </c:pt>
                <c:pt idx="6">
                  <c:v>217</c:v>
                </c:pt>
                <c:pt idx="9">
                  <c:v>160</c:v>
                </c:pt>
                <c:pt idx="12">
                  <c:v>114</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317</c:v>
                </c:pt>
                <c:pt idx="3">
                  <c:v>289</c:v>
                </c:pt>
                <c:pt idx="6">
                  <c:v>137</c:v>
                </c:pt>
                <c:pt idx="9">
                  <c:v>89</c:v>
                </c:pt>
                <c:pt idx="12">
                  <c:v>78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1515</c:v>
                </c:pt>
                <c:pt idx="3">
                  <c:v>1561</c:v>
                </c:pt>
                <c:pt idx="6">
                  <c:v>1510</c:v>
                </c:pt>
                <c:pt idx="9">
                  <c:v>1404</c:v>
                </c:pt>
                <c:pt idx="12">
                  <c:v>1347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78</c:v>
                </c:pt>
                <c:pt idx="3">
                  <c:v>76</c:v>
                </c:pt>
                <c:pt idx="6">
                  <c:v>60</c:v>
                </c:pt>
                <c:pt idx="9">
                  <c:v>50</c:v>
                </c:pt>
                <c:pt idx="12">
                  <c:v>41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3350</c:v>
                </c:pt>
                <c:pt idx="3">
                  <c:v>3527</c:v>
                </c:pt>
                <c:pt idx="6">
                  <c:v>3844</c:v>
                </c:pt>
                <c:pt idx="9">
                  <c:v>3925</c:v>
                </c:pt>
                <c:pt idx="12">
                  <c:v>4021</c:v>
                </c:pt>
              </c:numCache>
            </c:numRef>
          </c:val>
        </c:ser>
        <c:dLbls/>
        <c:gapWidth val="100"/>
        <c:overlap val="100"/>
        <c:axId val="121659776"/>
        <c:axId val="121661312"/>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er>
        <c:dLbls/>
        <c:marker val="1"/>
        <c:axId val="121659776"/>
        <c:axId val="121661312"/>
      </c:lineChart>
      <c:catAx>
        <c:axId val="12165977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1661312"/>
        <c:crosses val="autoZero"/>
        <c:auto val="1"/>
        <c:lblAlgn val="ctr"/>
        <c:lblOffset val="100"/>
        <c:tickLblSkip val="1"/>
        <c:tickMarkSkip val="1"/>
      </c:catAx>
      <c:valAx>
        <c:axId val="12166131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659776"/>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{1F62A921-FF08-46DC-82E1-A65631735846}</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{FA103DE4-6C2C-4703-A4CB-36825E89ABD7}</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{94010FEE-A966-4D25-B93F-5EDFCEE2A17F}</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{793E1342-7D51-4BEC-A416-2BA6A61A6861}</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{A4382C87-3794-43A1-92C7-B01BB05AC0A7}</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74.3</c:v>
                </c:pt>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{74D02B01-9587-4587-A5D6-54BF38672DF5}</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{0BC25AF3-ED4E-426E-8A75-5E335CE8B946}</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{A6AB1FCC-D5F2-4CFD-989A-8437A27960BA}</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{83385C1A-FAC5-40DB-81DB-A4988B4E6692}</c15:txfldGUID>
                      <c15:f>公会計指標分析・財政指標組合せ分析表!$N$50</c15:f>
                      <c15:dlblFieldTableCache>
                        <c:ptCount val="1"/>
                        <c:pt idx="0">
                          <c:v>H26</c:v>
                        </c:pt>
                      </c15:dlblFieldTableCache>
                    </c15:dlblFTEntry>
                  </c15:dlblFieldTable>
                  <c15:showDataLabelsRange val="0"/>
                </c:ext>
              </c:extLst>
            </c:dLbl>
            <c:dLbl>
              <c:idx val="4"/>
              <c:layout/>
              <c:tx>
                <c:strRef>
                  <c:f>公会計指標分析・財政指標組合せ分析表!$O$50</c:f>
                  <c:strCache>
                    <c:ptCount val="1"/>
                    <c:pt idx="0">
                      <c:v>H27</c:v>
                    </c:pt>
                  </c:strCache>
                </c:strRef>
              </c:tx>
              <c:dLblPos val="r"/>
              <c:extLst>
                <c:ext xmlns:c15="http://schemas.microsoft.com/office/drawing/2012/chart" uri="{CE6537A1-D6FC-4f65-9D91-7224C49458BB}">
                  <c15:layout/>
                  <c15:dlblFieldTable>
                    <c15:dlblFTEntry>
                      <c15:txfldGUID>{51057829-1756-47D4-BF6A-AE87D532FA2E}</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51.6</c:v>
                </c:pt>
              </c:numCache>
            </c:numRef>
          </c:xVal>
          <c:yVal>
            <c:numRef>
              <c:f>公会計指標分析・財政指標組合せ分析表!$K$55:$O$55</c:f>
              <c:numCache>
                <c:formatCode>#,##0.0;"▲ "#,##0.0</c:formatCode>
                <c:ptCount val="5"/>
                <c:pt idx="4">
                  <c:v>0</c:v>
                </c:pt>
              </c:numCache>
            </c:numRef>
          </c:yVal>
        </c:ser>
        <c:dLbls/>
        <c:axId val="128183680"/>
        <c:axId val="128206336"/>
      </c:scatterChart>
      <c:valAx>
        <c:axId val="128183680"/>
        <c:scaling>
          <c:orientation val="minMax"/>
          <c:max val="62"/>
          <c:min val="41.2"/>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8206336"/>
        <c:crosses val="autoZero"/>
        <c:crossBetween val="midCat"/>
      </c:valAx>
      <c:valAx>
        <c:axId val="128206336"/>
        <c:scaling>
          <c:orientation val="minMax"/>
          <c:max val="10"/>
          <c:min val="-2"/>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2818368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{A2C05A28-4AB5-4564-BAFA-CCDD0C1F6E83}</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{01028A73-40CA-426B-9633-F9C72ED8FEBE}</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{0AD9D8F0-7B36-40A8-8CFD-37E2BB6D009C}</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{07240DF8-D7A6-408F-89DA-386AB0C1B2B7}</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{27287053-6E04-4E49-803F-739833A4400E}</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10.6</c:v>
                </c:pt>
                <c:pt idx="1">
                  <c:v>8.6</c:v>
                </c:pt>
                <c:pt idx="2">
                  <c:v>8.1</c:v>
                </c:pt>
                <c:pt idx="3">
                  <c:v>7.1</c:v>
                </c:pt>
                <c:pt idx="4">
                  <c:v>7.1</c:v>
                </c:pt>
              </c:numCache>
            </c:numRef>
          </c:xVal>
          <c:yVal>
            <c:numRef>
              <c:f>公会計指標分析・財政指標組合せ分析表!$K$73:$O$73</c:f>
              <c:numCache>
                <c:formatCode>#,##0.0;"▲ "#,##0.0</c:formatCode>
                <c:ptCount val="5"/>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{AA059FDE-165D-40DD-A432-22016B3BDCBA}</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{02DBE989-818C-4195-8C8F-55C0590A9289}</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{BB0922BB-99E7-48F3-8B8D-9E3F45F8C1E9}</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{62342C5C-5B81-4AAA-B889-FD4C715DF030}</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{878BF0C9-5980-4408-B1F4-C4EF55B0D39B}</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11.4</c:v>
                </c:pt>
                <c:pt idx="1">
                  <c:v>10.1</c:v>
                </c:pt>
                <c:pt idx="2">
                  <c:v>9.1999999999999993</c:v>
                </c:pt>
                <c:pt idx="3">
                  <c:v>8.1999999999999993</c:v>
                </c:pt>
                <c:pt idx="4">
                  <c:v>7.8</c:v>
                </c:pt>
              </c:numCache>
            </c:numRef>
          </c:xVal>
          <c:yVal>
            <c:numRef>
              <c:f>公会計指標分析・財政指標組合せ分析表!$K$77:$O$77</c:f>
              <c:numCache>
                <c:formatCode>#,##0.0;"▲ "#,##0.0</c:formatCode>
                <c:ptCount val="5"/>
                <c:pt idx="0">
                  <c:v>0</c:v>
                </c:pt>
                <c:pt idx="1">
                  <c:v>0</c:v>
                </c:pt>
                <c:pt idx="2">
                  <c:v>0</c:v>
                </c:pt>
                <c:pt idx="3">
                  <c:v>0</c:v>
                </c:pt>
                <c:pt idx="4">
                  <c:v>0</c:v>
                </c:pt>
              </c:numCache>
            </c:numRef>
          </c:yVal>
        </c:ser>
        <c:dLbls/>
        <c:axId val="128346368"/>
        <c:axId val="128385408"/>
      </c:scatterChart>
      <c:valAx>
        <c:axId val="128346368"/>
        <c:scaling>
          <c:orientation val="minMax"/>
          <c:max val="11.7"/>
          <c:min val="7.5"/>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8385408"/>
        <c:crosses val="autoZero"/>
        <c:crossBetween val="midCat"/>
      </c:valAx>
      <c:valAx>
        <c:axId val="128385408"/>
        <c:scaling>
          <c:orientation val="minMax"/>
          <c:max val="10"/>
          <c:min val="-2"/>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28346368"/>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74/147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kumimoji="1" lang="ja-JP" altLang="ja-JP" sz="1600">
              <a:solidFill>
                <a:schemeClr val="dk1"/>
              </a:solidFill>
              <a:effectLst/>
              <a:latin typeface="+mn-lt"/>
              <a:ea typeface="+mn-ea"/>
              <a:cs typeface="+mn-cs"/>
            </a:rPr>
            <a:t>人口の減少等や村内に大規模な産業が無いこと等から課税客体が少なく、財政基盤が弱く類似団体平均値を下回っている。歳出削減や事務事業の見直し、また定員管理の適正化を図り行政の効率化を進め、財政の健全化を図る。投資的経費についても、縮減を進めている。</a:t>
          </a:r>
          <a:endParaRPr lang="ja-JP" altLang="ja-JP" sz="16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45</xdr:row>
      <xdr:rowOff>28122</xdr:rowOff>
    </xdr:to>
    <xdr:cxnSp macro="">
      <xdr:nvCxnSpPr>
        <xdr:cNvPr id="64" name="直線コネクタ 63"/>
        <xdr:cNvCxnSpPr/>
      </xdr:nvCxnSpPr>
      <xdr:spPr>
        <a:xfrm flipV="1">
          <a:off x="4953000" y="6261100"/>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199</xdr:rowOff>
    </xdr:from>
    <xdr:ext cx="762000" cy="259045"/>
    <xdr:sp macro="" textlink="">
      <xdr:nvSpPr>
        <xdr:cNvPr id="65" name="財政力最小値テキスト"/>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45</xdr:row>
      <xdr:rowOff>28122</xdr:rowOff>
    </xdr:from>
    <xdr:to>
      <xdr:col>7</xdr:col>
      <xdr:colOff>241300</xdr:colOff>
      <xdr:row>45</xdr:row>
      <xdr:rowOff>28122</xdr:rowOff>
    </xdr:to>
    <xdr:cxnSp macro="">
      <xdr:nvCxnSpPr>
        <xdr:cNvPr id="66" name="直線コネクタ 65"/>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7"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8" name="直線コネクタ 67"/>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44450</xdr:rowOff>
    </xdr:from>
    <xdr:to>
      <xdr:col>7</xdr:col>
      <xdr:colOff>152400</xdr:colOff>
      <xdr:row>44</xdr:row>
      <xdr:rowOff>61685</xdr:rowOff>
    </xdr:to>
    <xdr:cxnSp macro="">
      <xdr:nvCxnSpPr>
        <xdr:cNvPr id="69" name="直線コネクタ 68"/>
        <xdr:cNvCxnSpPr/>
      </xdr:nvCxnSpPr>
      <xdr:spPr>
        <a:xfrm flipV="1">
          <a:off x="4114800" y="75882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147155</xdr:rowOff>
    </xdr:from>
    <xdr:ext cx="762000" cy="259045"/>
    <xdr:sp macro="" textlink="">
      <xdr:nvSpPr>
        <xdr:cNvPr id="70" name="財政力平均値テキスト"/>
        <xdr:cNvSpPr txBox="1"/>
      </xdr:nvSpPr>
      <xdr:spPr>
        <a:xfrm>
          <a:off x="5041900" y="7348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130628</xdr:rowOff>
    </xdr:from>
    <xdr:to>
      <xdr:col>7</xdr:col>
      <xdr:colOff>203200</xdr:colOff>
      <xdr:row>44</xdr:row>
      <xdr:rowOff>60778</xdr:rowOff>
    </xdr:to>
    <xdr:sp macro="" textlink="">
      <xdr:nvSpPr>
        <xdr:cNvPr id="71" name="フローチャート : 判断 70"/>
        <xdr:cNvSpPr/>
      </xdr:nvSpPr>
      <xdr:spPr>
        <a:xfrm>
          <a:off x="49022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61685</xdr:rowOff>
    </xdr:from>
    <xdr:to>
      <xdr:col>6</xdr:col>
      <xdr:colOff>0</xdr:colOff>
      <xdr:row>44</xdr:row>
      <xdr:rowOff>61685</xdr:rowOff>
    </xdr:to>
    <xdr:cxnSp macro="">
      <xdr:nvCxnSpPr>
        <xdr:cNvPr id="72" name="直線コネクタ 71"/>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147865</xdr:rowOff>
    </xdr:from>
    <xdr:to>
      <xdr:col>6</xdr:col>
      <xdr:colOff>50800</xdr:colOff>
      <xdr:row>44</xdr:row>
      <xdr:rowOff>78015</xdr:rowOff>
    </xdr:to>
    <xdr:sp macro="" textlink="">
      <xdr:nvSpPr>
        <xdr:cNvPr id="73" name="フローチャート : 判断 72"/>
        <xdr:cNvSpPr/>
      </xdr:nvSpPr>
      <xdr:spPr>
        <a:xfrm>
          <a:off x="4064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88192</xdr:rowOff>
    </xdr:from>
    <xdr:ext cx="736600" cy="259045"/>
    <xdr:sp macro="" textlink="">
      <xdr:nvSpPr>
        <xdr:cNvPr id="74" name="テキスト ボックス 73"/>
        <xdr:cNvSpPr txBox="1"/>
      </xdr:nvSpPr>
      <xdr:spPr>
        <a:xfrm>
          <a:off x="3733800" y="728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44450</xdr:rowOff>
    </xdr:from>
    <xdr:to>
      <xdr:col>4</xdr:col>
      <xdr:colOff>482600</xdr:colOff>
      <xdr:row>44</xdr:row>
      <xdr:rowOff>61685</xdr:rowOff>
    </xdr:to>
    <xdr:cxnSp macro="">
      <xdr:nvCxnSpPr>
        <xdr:cNvPr id="75" name="直線コネクタ 74"/>
        <xdr:cNvCxnSpPr/>
      </xdr:nvCxnSpPr>
      <xdr:spPr>
        <a:xfrm>
          <a:off x="2336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147865</xdr:rowOff>
    </xdr:from>
    <xdr:to>
      <xdr:col>4</xdr:col>
      <xdr:colOff>533400</xdr:colOff>
      <xdr:row>44</xdr:row>
      <xdr:rowOff>78015</xdr:rowOff>
    </xdr:to>
    <xdr:sp macro="" textlink="">
      <xdr:nvSpPr>
        <xdr:cNvPr id="76" name="フローチャート : 判断 75"/>
        <xdr:cNvSpPr/>
      </xdr:nvSpPr>
      <xdr:spPr>
        <a:xfrm>
          <a:off x="3175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88192</xdr:rowOff>
    </xdr:from>
    <xdr:ext cx="762000" cy="259045"/>
    <xdr:sp macro="" textlink="">
      <xdr:nvSpPr>
        <xdr:cNvPr id="77" name="テキスト ボックス 76"/>
        <xdr:cNvSpPr txBox="1"/>
      </xdr:nvSpPr>
      <xdr:spPr>
        <a:xfrm>
          <a:off x="2844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44450</xdr:rowOff>
    </xdr:from>
    <xdr:to>
      <xdr:col>3</xdr:col>
      <xdr:colOff>279400</xdr:colOff>
      <xdr:row>44</xdr:row>
      <xdr:rowOff>44450</xdr:rowOff>
    </xdr:to>
    <xdr:cxnSp macro="">
      <xdr:nvCxnSpPr>
        <xdr:cNvPr id="78" name="直線コネクタ 77"/>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130628</xdr:rowOff>
    </xdr:from>
    <xdr:to>
      <xdr:col>3</xdr:col>
      <xdr:colOff>330200</xdr:colOff>
      <xdr:row>44</xdr:row>
      <xdr:rowOff>60778</xdr:rowOff>
    </xdr:to>
    <xdr:sp macro="" textlink="">
      <xdr:nvSpPr>
        <xdr:cNvPr id="79" name="フローチャート : 判断 78"/>
        <xdr:cNvSpPr/>
      </xdr:nvSpPr>
      <xdr:spPr>
        <a:xfrm>
          <a:off x="22860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70955</xdr:rowOff>
    </xdr:from>
    <xdr:ext cx="762000" cy="259045"/>
    <xdr:sp macro="" textlink="">
      <xdr:nvSpPr>
        <xdr:cNvPr id="80" name="テキスト ボックス 79"/>
        <xdr:cNvSpPr txBox="1"/>
      </xdr:nvSpPr>
      <xdr:spPr>
        <a:xfrm>
          <a:off x="1955800" y="727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130628</xdr:rowOff>
    </xdr:from>
    <xdr:to>
      <xdr:col>2</xdr:col>
      <xdr:colOff>127000</xdr:colOff>
      <xdr:row>44</xdr:row>
      <xdr:rowOff>60778</xdr:rowOff>
    </xdr:to>
    <xdr:sp macro="" textlink="">
      <xdr:nvSpPr>
        <xdr:cNvPr id="81" name="フローチャート : 判断 80"/>
        <xdr:cNvSpPr/>
      </xdr:nvSpPr>
      <xdr:spPr>
        <a:xfrm>
          <a:off x="1397000" y="75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70955</xdr:rowOff>
    </xdr:from>
    <xdr:ext cx="762000" cy="259045"/>
    <xdr:sp macro="" textlink="">
      <xdr:nvSpPr>
        <xdr:cNvPr id="82" name="テキスト ボックス 81"/>
        <xdr:cNvSpPr txBox="1"/>
      </xdr:nvSpPr>
      <xdr:spPr>
        <a:xfrm>
          <a:off x="1066800" y="727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165100</xdr:rowOff>
    </xdr:from>
    <xdr:to>
      <xdr:col>7</xdr:col>
      <xdr:colOff>203200</xdr:colOff>
      <xdr:row>44</xdr:row>
      <xdr:rowOff>95250</xdr:rowOff>
    </xdr:to>
    <xdr:sp macro="" textlink="">
      <xdr:nvSpPr>
        <xdr:cNvPr id="88" name="円/楕円 87"/>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137177</xdr:rowOff>
    </xdr:from>
    <xdr:ext cx="762000" cy="259045"/>
    <xdr:sp macro="" textlink="">
      <xdr:nvSpPr>
        <xdr:cNvPr id="89" name="財政力該当値テキスト"/>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10885</xdr:rowOff>
    </xdr:from>
    <xdr:to>
      <xdr:col>6</xdr:col>
      <xdr:colOff>50800</xdr:colOff>
      <xdr:row>44</xdr:row>
      <xdr:rowOff>112485</xdr:rowOff>
    </xdr:to>
    <xdr:sp macro="" textlink="">
      <xdr:nvSpPr>
        <xdr:cNvPr id="90" name="円/楕円 89"/>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97262</xdr:rowOff>
    </xdr:from>
    <xdr:ext cx="736600" cy="259045"/>
    <xdr:sp macro="" textlink="">
      <xdr:nvSpPr>
        <xdr:cNvPr id="91" name="テキスト ボックス 90"/>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10885</xdr:rowOff>
    </xdr:from>
    <xdr:to>
      <xdr:col>4</xdr:col>
      <xdr:colOff>533400</xdr:colOff>
      <xdr:row>44</xdr:row>
      <xdr:rowOff>112485</xdr:rowOff>
    </xdr:to>
    <xdr:sp macro="" textlink="">
      <xdr:nvSpPr>
        <xdr:cNvPr id="92" name="円/楕円 91"/>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97262</xdr:rowOff>
    </xdr:from>
    <xdr:ext cx="762000" cy="259045"/>
    <xdr:sp macro="" textlink="">
      <xdr:nvSpPr>
        <xdr:cNvPr id="93" name="テキスト ボックス 92"/>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165100</xdr:rowOff>
    </xdr:from>
    <xdr:to>
      <xdr:col>3</xdr:col>
      <xdr:colOff>330200</xdr:colOff>
      <xdr:row>44</xdr:row>
      <xdr:rowOff>95250</xdr:rowOff>
    </xdr:to>
    <xdr:sp macro="" textlink="">
      <xdr:nvSpPr>
        <xdr:cNvPr id="94" name="円/楕円 93"/>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80027</xdr:rowOff>
    </xdr:from>
    <xdr:ext cx="762000" cy="259045"/>
    <xdr:sp macro="" textlink="">
      <xdr:nvSpPr>
        <xdr:cNvPr id="95" name="テキスト ボックス 94"/>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165100</xdr:rowOff>
    </xdr:from>
    <xdr:to>
      <xdr:col>2</xdr:col>
      <xdr:colOff>127000</xdr:colOff>
      <xdr:row>44</xdr:row>
      <xdr:rowOff>95250</xdr:rowOff>
    </xdr:to>
    <xdr:sp macro="" textlink="">
      <xdr:nvSpPr>
        <xdr:cNvPr id="96" name="円/楕円 95"/>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80027</xdr:rowOff>
    </xdr:from>
    <xdr:ext cx="762000" cy="259045"/>
    <xdr:sp macro="" textlink="">
      <xdr:nvSpPr>
        <xdr:cNvPr id="97" name="テキスト ボックス 96"/>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109/147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400">
              <a:effectLst/>
            </a:rPr>
            <a:t>類似団体と比較して、</a:t>
          </a:r>
          <a:r>
            <a:rPr lang="en-US" altLang="ja-JP" sz="1400">
              <a:effectLst/>
            </a:rPr>
            <a:t>H27</a:t>
          </a:r>
          <a:r>
            <a:rPr lang="ja-JP" altLang="en-US" sz="1400">
              <a:effectLst/>
            </a:rPr>
            <a:t>は類似団体平均を５．４ポイントと大きく上回っている。その要因は、へき地診療所が普通会計に属しているため人件費が影響するためである。経常収支比率のＨ２６とＨ２７の対比は</a:t>
          </a:r>
          <a:r>
            <a:rPr lang="en-US" altLang="ja-JP" sz="1400">
              <a:effectLst/>
            </a:rPr>
            <a:t>3.2</a:t>
          </a:r>
          <a:r>
            <a:rPr lang="ja-JP" altLang="en-US" sz="1400">
              <a:effectLst/>
            </a:rPr>
            <a:t>ポイントの減となったのは、一部事務組合に対する補助費の減によるものである。今後は、物件費や繰出金等の抑制に努めるなど更なる経常的支出の削減により経常収支比率の改善に努める。</a:t>
          </a:r>
        </a:p>
        <a:p>
          <a:pPr algn="l" rtl="1" eaLnBrk="1" fontAlgn="auto" latinLnBrk="0" hangingPunct="1"/>
          <a:endParaRPr lang="ja-JP" altLang="ja-JP" sz="16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171238</xdr:rowOff>
    </xdr:from>
    <xdr:to>
      <xdr:col>7</xdr:col>
      <xdr:colOff>152400</xdr:colOff>
      <xdr:row>67</xdr:row>
      <xdr:rowOff>51858</xdr:rowOff>
    </xdr:to>
    <xdr:cxnSp macro="">
      <xdr:nvCxnSpPr>
        <xdr:cNvPr id="127" name="直線コネクタ 126"/>
        <xdr:cNvCxnSpPr/>
      </xdr:nvCxnSpPr>
      <xdr:spPr>
        <a:xfrm flipV="1">
          <a:off x="4953000" y="10115338"/>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23935</xdr:rowOff>
    </xdr:from>
    <xdr:ext cx="762000" cy="259045"/>
    <xdr:sp macro="" textlink="">
      <xdr:nvSpPr>
        <xdr:cNvPr id="128" name="財政構造の弾力性最小値テキスト"/>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98.5</a:t>
          </a:r>
          <a:endParaRPr kumimoji="1" lang="ja-JP" altLang="en-US" sz="1000" b="1">
            <a:latin typeface="ＭＳ Ｐゴシック"/>
          </a:endParaRPr>
        </a:p>
      </xdr:txBody>
    </xdr:sp>
    <xdr:clientData/>
  </xdr:oneCellAnchor>
  <xdr:twoCellAnchor>
    <xdr:from>
      <xdr:col>7</xdr:col>
      <xdr:colOff>63500</xdr:colOff>
      <xdr:row>67</xdr:row>
      <xdr:rowOff>51858</xdr:rowOff>
    </xdr:from>
    <xdr:to>
      <xdr:col>7</xdr:col>
      <xdr:colOff>241300</xdr:colOff>
      <xdr:row>67</xdr:row>
      <xdr:rowOff>51858</xdr:rowOff>
    </xdr:to>
    <xdr:cxnSp macro="">
      <xdr:nvCxnSpPr>
        <xdr:cNvPr id="129" name="直線コネクタ 128"/>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86165</xdr:rowOff>
    </xdr:from>
    <xdr:ext cx="762000" cy="259045"/>
    <xdr:sp macro="" textlink="">
      <xdr:nvSpPr>
        <xdr:cNvPr id="130" name="財政構造の弾力性最大値テキスト"/>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63.1</a:t>
          </a:r>
          <a:endParaRPr kumimoji="1" lang="ja-JP" altLang="en-US" sz="1000" b="1">
            <a:latin typeface="ＭＳ Ｐゴシック"/>
          </a:endParaRPr>
        </a:p>
      </xdr:txBody>
    </xdr:sp>
    <xdr:clientData/>
  </xdr:oneCellAnchor>
  <xdr:twoCellAnchor>
    <xdr:from>
      <xdr:col>7</xdr:col>
      <xdr:colOff>63500</xdr:colOff>
      <xdr:row>58</xdr:row>
      <xdr:rowOff>171238</xdr:rowOff>
    </xdr:from>
    <xdr:to>
      <xdr:col>7</xdr:col>
      <xdr:colOff>241300</xdr:colOff>
      <xdr:row>58</xdr:row>
      <xdr:rowOff>171238</xdr:rowOff>
    </xdr:to>
    <xdr:cxnSp macro="">
      <xdr:nvCxnSpPr>
        <xdr:cNvPr id="131" name="直線コネクタ 130"/>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15240</xdr:rowOff>
    </xdr:from>
    <xdr:to>
      <xdr:col>7</xdr:col>
      <xdr:colOff>152400</xdr:colOff>
      <xdr:row>64</xdr:row>
      <xdr:rowOff>143933</xdr:rowOff>
    </xdr:to>
    <xdr:cxnSp macro="">
      <xdr:nvCxnSpPr>
        <xdr:cNvPr id="132" name="直線コネクタ 131"/>
        <xdr:cNvCxnSpPr/>
      </xdr:nvCxnSpPr>
      <xdr:spPr>
        <a:xfrm flipV="1">
          <a:off x="4114800" y="10988040"/>
          <a:ext cx="8382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106697</xdr:rowOff>
    </xdr:from>
    <xdr:ext cx="762000" cy="259045"/>
    <xdr:sp macro="" textlink="">
      <xdr:nvSpPr>
        <xdr:cNvPr id="133" name="財政構造の弾力性平均値テキスト"/>
        <xdr:cNvSpPr txBox="1"/>
      </xdr:nvSpPr>
      <xdr:spPr>
        <a:xfrm>
          <a:off x="5041900" y="1056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79.4</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90170</xdr:rowOff>
    </xdr:from>
    <xdr:to>
      <xdr:col>7</xdr:col>
      <xdr:colOff>203200</xdr:colOff>
      <xdr:row>63</xdr:row>
      <xdr:rowOff>20320</xdr:rowOff>
    </xdr:to>
    <xdr:sp macro="" textlink="">
      <xdr:nvSpPr>
        <xdr:cNvPr id="134" name="フローチャート : 判断 133"/>
        <xdr:cNvSpPr/>
      </xdr:nvSpPr>
      <xdr:spPr>
        <a:xfrm>
          <a:off x="49022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139912</xdr:rowOff>
    </xdr:from>
    <xdr:to>
      <xdr:col>6</xdr:col>
      <xdr:colOff>0</xdr:colOff>
      <xdr:row>64</xdr:row>
      <xdr:rowOff>143933</xdr:rowOff>
    </xdr:to>
    <xdr:cxnSp macro="">
      <xdr:nvCxnSpPr>
        <xdr:cNvPr id="135" name="直線コネクタ 134"/>
        <xdr:cNvCxnSpPr/>
      </xdr:nvCxnSpPr>
      <xdr:spPr>
        <a:xfrm>
          <a:off x="3225800" y="1111271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19262</xdr:rowOff>
    </xdr:from>
    <xdr:to>
      <xdr:col>6</xdr:col>
      <xdr:colOff>50800</xdr:colOff>
      <xdr:row>63</xdr:row>
      <xdr:rowOff>120862</xdr:rowOff>
    </xdr:to>
    <xdr:sp macro="" textlink="">
      <xdr:nvSpPr>
        <xdr:cNvPr id="136" name="フローチャート : 判断 135"/>
        <xdr:cNvSpPr/>
      </xdr:nvSpPr>
      <xdr:spPr>
        <a:xfrm>
          <a:off x="4064000" y="1082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131039</xdr:rowOff>
    </xdr:from>
    <xdr:ext cx="736600" cy="259045"/>
    <xdr:sp macro="" textlink="">
      <xdr:nvSpPr>
        <xdr:cNvPr id="137" name="テキスト ボックス 136"/>
        <xdr:cNvSpPr txBox="1"/>
      </xdr:nvSpPr>
      <xdr:spPr>
        <a:xfrm>
          <a:off x="3733800" y="10589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81.9</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111760</xdr:rowOff>
    </xdr:from>
    <xdr:to>
      <xdr:col>4</xdr:col>
      <xdr:colOff>482600</xdr:colOff>
      <xdr:row>64</xdr:row>
      <xdr:rowOff>139912</xdr:rowOff>
    </xdr:to>
    <xdr:cxnSp macro="">
      <xdr:nvCxnSpPr>
        <xdr:cNvPr id="138" name="直線コネクタ 137"/>
        <xdr:cNvCxnSpPr/>
      </xdr:nvCxnSpPr>
      <xdr:spPr>
        <a:xfrm>
          <a:off x="2336800" y="1108456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62019</xdr:rowOff>
    </xdr:from>
    <xdr:to>
      <xdr:col>4</xdr:col>
      <xdr:colOff>533400</xdr:colOff>
      <xdr:row>62</xdr:row>
      <xdr:rowOff>163619</xdr:rowOff>
    </xdr:to>
    <xdr:sp macro="" textlink="">
      <xdr:nvSpPr>
        <xdr:cNvPr id="139" name="フローチャート : 判断 138"/>
        <xdr:cNvSpPr/>
      </xdr:nvSpPr>
      <xdr:spPr>
        <a:xfrm>
          <a:off x="3175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2346</xdr:rowOff>
    </xdr:from>
    <xdr:ext cx="762000" cy="259045"/>
    <xdr:sp macro="" textlink="">
      <xdr:nvSpPr>
        <xdr:cNvPr id="140" name="テキスト ボックス 139"/>
        <xdr:cNvSpPr txBox="1"/>
      </xdr:nvSpPr>
      <xdr:spPr>
        <a:xfrm>
          <a:off x="2844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78.7</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15240</xdr:rowOff>
    </xdr:from>
    <xdr:to>
      <xdr:col>3</xdr:col>
      <xdr:colOff>279400</xdr:colOff>
      <xdr:row>64</xdr:row>
      <xdr:rowOff>111760</xdr:rowOff>
    </xdr:to>
    <xdr:cxnSp macro="">
      <xdr:nvCxnSpPr>
        <xdr:cNvPr id="141" name="直線コネクタ 140"/>
        <xdr:cNvCxnSpPr/>
      </xdr:nvCxnSpPr>
      <xdr:spPr>
        <a:xfrm>
          <a:off x="1447800" y="1098804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57996</xdr:rowOff>
    </xdr:from>
    <xdr:to>
      <xdr:col>3</xdr:col>
      <xdr:colOff>330200</xdr:colOff>
      <xdr:row>62</xdr:row>
      <xdr:rowOff>159596</xdr:rowOff>
    </xdr:to>
    <xdr:sp macro="" textlink="">
      <xdr:nvSpPr>
        <xdr:cNvPr id="142" name="フローチャート : 判断 141"/>
        <xdr:cNvSpPr/>
      </xdr:nvSpPr>
      <xdr:spPr>
        <a:xfrm>
          <a:off x="2286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169773</xdr:rowOff>
    </xdr:from>
    <xdr:ext cx="762000" cy="259045"/>
    <xdr:sp macro="" textlink="">
      <xdr:nvSpPr>
        <xdr:cNvPr id="143" name="テキスト ボックス 142"/>
        <xdr:cNvSpPr txBox="1"/>
      </xdr:nvSpPr>
      <xdr:spPr>
        <a:xfrm>
          <a:off x="1955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162560</xdr:rowOff>
    </xdr:from>
    <xdr:to>
      <xdr:col>2</xdr:col>
      <xdr:colOff>127000</xdr:colOff>
      <xdr:row>63</xdr:row>
      <xdr:rowOff>92710</xdr:rowOff>
    </xdr:to>
    <xdr:sp macro="" textlink="">
      <xdr:nvSpPr>
        <xdr:cNvPr id="144" name="フローチャート : 判断 143"/>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102887</xdr:rowOff>
    </xdr:from>
    <xdr:ext cx="762000" cy="259045"/>
    <xdr:sp macro="" textlink="">
      <xdr:nvSpPr>
        <xdr:cNvPr id="145" name="テキスト ボックス 144"/>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135890</xdr:rowOff>
    </xdr:from>
    <xdr:to>
      <xdr:col>7</xdr:col>
      <xdr:colOff>203200</xdr:colOff>
      <xdr:row>64</xdr:row>
      <xdr:rowOff>66040</xdr:rowOff>
    </xdr:to>
    <xdr:sp macro="" textlink="">
      <xdr:nvSpPr>
        <xdr:cNvPr id="151" name="円/楕円 150"/>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107967</xdr:rowOff>
    </xdr:from>
    <xdr:ext cx="762000" cy="259045"/>
    <xdr:sp macro="" textlink="">
      <xdr:nvSpPr>
        <xdr:cNvPr id="152" name="財政構造の弾力性該当値テキスト"/>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93133</xdr:rowOff>
    </xdr:from>
    <xdr:to>
      <xdr:col>6</xdr:col>
      <xdr:colOff>50800</xdr:colOff>
      <xdr:row>65</xdr:row>
      <xdr:rowOff>23283</xdr:rowOff>
    </xdr:to>
    <xdr:sp macro="" textlink="">
      <xdr:nvSpPr>
        <xdr:cNvPr id="153" name="円/楕円 152"/>
        <xdr:cNvSpPr/>
      </xdr:nvSpPr>
      <xdr:spPr>
        <a:xfrm>
          <a:off x="4064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8060</xdr:rowOff>
    </xdr:from>
    <xdr:ext cx="736600" cy="259045"/>
    <xdr:sp macro="" textlink="">
      <xdr:nvSpPr>
        <xdr:cNvPr id="154" name="テキスト ボックス 153"/>
        <xdr:cNvSpPr txBox="1"/>
      </xdr:nvSpPr>
      <xdr:spPr>
        <a:xfrm>
          <a:off x="3733800" y="1115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89112</xdr:rowOff>
    </xdr:from>
    <xdr:to>
      <xdr:col>4</xdr:col>
      <xdr:colOff>533400</xdr:colOff>
      <xdr:row>65</xdr:row>
      <xdr:rowOff>19262</xdr:rowOff>
    </xdr:to>
    <xdr:sp macro="" textlink="">
      <xdr:nvSpPr>
        <xdr:cNvPr id="155" name="円/楕円 154"/>
        <xdr:cNvSpPr/>
      </xdr:nvSpPr>
      <xdr:spPr>
        <a:xfrm>
          <a:off x="3175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4039</xdr:rowOff>
    </xdr:from>
    <xdr:ext cx="762000" cy="259045"/>
    <xdr:sp macro="" textlink="">
      <xdr:nvSpPr>
        <xdr:cNvPr id="156" name="テキスト ボックス 155"/>
        <xdr:cNvSpPr txBox="1"/>
      </xdr:nvSpPr>
      <xdr:spPr>
        <a:xfrm>
          <a:off x="2844800" y="11148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60960</xdr:rowOff>
    </xdr:from>
    <xdr:to>
      <xdr:col>3</xdr:col>
      <xdr:colOff>330200</xdr:colOff>
      <xdr:row>64</xdr:row>
      <xdr:rowOff>162560</xdr:rowOff>
    </xdr:to>
    <xdr:sp macro="" textlink="">
      <xdr:nvSpPr>
        <xdr:cNvPr id="157" name="円/楕円 156"/>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147337</xdr:rowOff>
    </xdr:from>
    <xdr:ext cx="762000" cy="259045"/>
    <xdr:sp macro="" textlink="">
      <xdr:nvSpPr>
        <xdr:cNvPr id="158" name="テキスト ボックス 157"/>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87.2</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135890</xdr:rowOff>
    </xdr:from>
    <xdr:to>
      <xdr:col>2</xdr:col>
      <xdr:colOff>127000</xdr:colOff>
      <xdr:row>64</xdr:row>
      <xdr:rowOff>66040</xdr:rowOff>
    </xdr:to>
    <xdr:sp macro="" textlink="">
      <xdr:nvSpPr>
        <xdr:cNvPr id="159" name="円/楕円 158"/>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50817</xdr:rowOff>
    </xdr:from>
    <xdr:ext cx="762000" cy="259045"/>
    <xdr:sp macro="" textlink="">
      <xdr:nvSpPr>
        <xdr:cNvPr id="160" name="テキスト ボックス 159"/>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[423,037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83/147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400">
              <a:effectLst/>
            </a:rPr>
            <a:t>Ｈ２３以降、人件費・物件費等の状況は類似団体平均を上回っている。上回っている主な要因としては、普通会計にへき地診療所が属していることや、地形的な理由から保育所を</a:t>
          </a:r>
          <a:r>
            <a:rPr lang="en-US" altLang="ja-JP" sz="1400">
              <a:effectLst/>
            </a:rPr>
            <a:t>3</a:t>
          </a:r>
          <a:r>
            <a:rPr lang="ja-JP" altLang="en-US" sz="1400">
              <a:effectLst/>
            </a:rPr>
            <a:t>所設置していることなど人件費が増加している要因となっている。</a:t>
          </a:r>
          <a:endParaRPr lang="en-US" altLang="ja-JP" sz="1400">
            <a:effectLst/>
          </a:endParaRPr>
        </a:p>
        <a:p>
          <a:pPr algn="l" rtl="1" eaLnBrk="1" fontAlgn="auto" latinLnBrk="0" hangingPunct="1"/>
          <a:r>
            <a:rPr lang="ja-JP" altLang="en-US" sz="1400">
              <a:effectLst/>
            </a:rPr>
            <a:t>今後は、施設の統廃合、コストの低減を図るように努めていく必要がある。</a:t>
          </a:r>
          <a:endParaRPr lang="ja-JP" altLang="ja-JP" sz="1400">
            <a:effectLst/>
          </a:endParaRPr>
        </a:p>
        <a:p>
          <a:pPr algn="l"/>
          <a:endParaRPr kumimoji="1" lang="ja-JP" altLang="en-US" sz="16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66898</xdr:rowOff>
    </xdr:from>
    <xdr:to>
      <xdr:col>7</xdr:col>
      <xdr:colOff>152400</xdr:colOff>
      <xdr:row>90</xdr:row>
      <xdr:rowOff>44619</xdr:rowOff>
    </xdr:to>
    <xdr:cxnSp macro="">
      <xdr:nvCxnSpPr>
        <xdr:cNvPr id="191" name="直線コネクタ 190"/>
        <xdr:cNvCxnSpPr/>
      </xdr:nvCxnSpPr>
      <xdr:spPr>
        <a:xfrm flipV="1">
          <a:off x="4953000" y="13954348"/>
          <a:ext cx="0" cy="152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16696</xdr:rowOff>
    </xdr:from>
    <xdr:ext cx="762000" cy="259045"/>
    <xdr:sp macro="" textlink="">
      <xdr:nvSpPr>
        <xdr:cNvPr id="192" name="人件費・物件費等の状況最小値テキスト"/>
        <xdr:cNvSpPr txBox="1"/>
      </xdr:nvSpPr>
      <xdr:spPr>
        <a:xfrm>
          <a:off x="5041900" y="1544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1,507,252</a:t>
          </a:r>
          <a:endParaRPr kumimoji="1" lang="ja-JP" altLang="en-US" sz="1000" b="1">
            <a:latin typeface="ＭＳ Ｐゴシック"/>
          </a:endParaRPr>
        </a:p>
      </xdr:txBody>
    </xdr:sp>
    <xdr:clientData/>
  </xdr:oneCellAnchor>
  <xdr:twoCellAnchor>
    <xdr:from>
      <xdr:col>7</xdr:col>
      <xdr:colOff>63500</xdr:colOff>
      <xdr:row>90</xdr:row>
      <xdr:rowOff>44619</xdr:rowOff>
    </xdr:from>
    <xdr:to>
      <xdr:col>7</xdr:col>
      <xdr:colOff>241300</xdr:colOff>
      <xdr:row>90</xdr:row>
      <xdr:rowOff>44619</xdr:rowOff>
    </xdr:to>
    <xdr:cxnSp macro="">
      <xdr:nvCxnSpPr>
        <xdr:cNvPr id="193" name="直線コネクタ 192"/>
        <xdr:cNvCxnSpPr/>
      </xdr:nvCxnSpPr>
      <xdr:spPr>
        <a:xfrm>
          <a:off x="4864100" y="1547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153275</xdr:rowOff>
    </xdr:from>
    <xdr:ext cx="762000" cy="259045"/>
    <xdr:sp macro="" textlink="">
      <xdr:nvSpPr>
        <xdr:cNvPr id="194" name="人件費・物件費等の状況最大値テキスト"/>
        <xdr:cNvSpPr txBox="1"/>
      </xdr:nvSpPr>
      <xdr:spPr>
        <a:xfrm>
          <a:off x="5041900" y="1369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183,747</a:t>
          </a:r>
          <a:endParaRPr kumimoji="1" lang="ja-JP" altLang="en-US" sz="1000" b="1">
            <a:latin typeface="ＭＳ Ｐゴシック"/>
          </a:endParaRPr>
        </a:p>
      </xdr:txBody>
    </xdr:sp>
    <xdr:clientData/>
  </xdr:oneCellAnchor>
  <xdr:twoCellAnchor>
    <xdr:from>
      <xdr:col>7</xdr:col>
      <xdr:colOff>63500</xdr:colOff>
      <xdr:row>81</xdr:row>
      <xdr:rowOff>66898</xdr:rowOff>
    </xdr:from>
    <xdr:to>
      <xdr:col>7</xdr:col>
      <xdr:colOff>241300</xdr:colOff>
      <xdr:row>81</xdr:row>
      <xdr:rowOff>66898</xdr:rowOff>
    </xdr:to>
    <xdr:cxnSp macro="">
      <xdr:nvCxnSpPr>
        <xdr:cNvPr id="195" name="直線コネクタ 194"/>
        <xdr:cNvCxnSpPr/>
      </xdr:nvCxnSpPr>
      <xdr:spPr>
        <a:xfrm>
          <a:off x="4864100" y="1395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133251</xdr:rowOff>
    </xdr:from>
    <xdr:to>
      <xdr:col>7</xdr:col>
      <xdr:colOff>152400</xdr:colOff>
      <xdr:row>82</xdr:row>
      <xdr:rowOff>170404</xdr:rowOff>
    </xdr:to>
    <xdr:cxnSp macro="">
      <xdr:nvCxnSpPr>
        <xdr:cNvPr id="196" name="直線コネクタ 195"/>
        <xdr:cNvCxnSpPr/>
      </xdr:nvCxnSpPr>
      <xdr:spPr>
        <a:xfrm>
          <a:off x="4114800" y="14192151"/>
          <a:ext cx="838200" cy="3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94773</xdr:rowOff>
    </xdr:from>
    <xdr:ext cx="762000" cy="259045"/>
    <xdr:sp macro="" textlink="">
      <xdr:nvSpPr>
        <xdr:cNvPr id="197" name="人件費・物件費等の状況平均値テキスト"/>
        <xdr:cNvSpPr txBox="1"/>
      </xdr:nvSpPr>
      <xdr:spPr>
        <a:xfrm>
          <a:off x="5041900" y="13982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387,044</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78246</xdr:rowOff>
    </xdr:from>
    <xdr:to>
      <xdr:col>7</xdr:col>
      <xdr:colOff>203200</xdr:colOff>
      <xdr:row>83</xdr:row>
      <xdr:rowOff>8396</xdr:rowOff>
    </xdr:to>
    <xdr:sp macro="" textlink="">
      <xdr:nvSpPr>
        <xdr:cNvPr id="198" name="フローチャート : 判断 197"/>
        <xdr:cNvSpPr/>
      </xdr:nvSpPr>
      <xdr:spPr>
        <a:xfrm>
          <a:off x="49022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133251</xdr:rowOff>
    </xdr:from>
    <xdr:to>
      <xdr:col>6</xdr:col>
      <xdr:colOff>0</xdr:colOff>
      <xdr:row>82</xdr:row>
      <xdr:rowOff>142887</xdr:rowOff>
    </xdr:to>
    <xdr:cxnSp macro="">
      <xdr:nvCxnSpPr>
        <xdr:cNvPr id="199" name="直線コネクタ 198"/>
        <xdr:cNvCxnSpPr/>
      </xdr:nvCxnSpPr>
      <xdr:spPr>
        <a:xfrm flipV="1">
          <a:off x="3225800" y="14192151"/>
          <a:ext cx="889000" cy="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71158</xdr:rowOff>
    </xdr:from>
    <xdr:to>
      <xdr:col>6</xdr:col>
      <xdr:colOff>50800</xdr:colOff>
      <xdr:row>83</xdr:row>
      <xdr:rowOff>1308</xdr:rowOff>
    </xdr:to>
    <xdr:sp macro="" textlink="">
      <xdr:nvSpPr>
        <xdr:cNvPr id="200" name="フローチャート : 判断 199"/>
        <xdr:cNvSpPr/>
      </xdr:nvSpPr>
      <xdr:spPr>
        <a:xfrm>
          <a:off x="4064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11485</xdr:rowOff>
    </xdr:from>
    <xdr:ext cx="736600" cy="259045"/>
    <xdr:sp macro="" textlink="">
      <xdr:nvSpPr>
        <xdr:cNvPr id="201" name="テキスト ボックス 200"/>
        <xdr:cNvSpPr txBox="1"/>
      </xdr:nvSpPr>
      <xdr:spPr>
        <a:xfrm>
          <a:off x="3733800" y="13898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380,876</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142887</xdr:rowOff>
    </xdr:from>
    <xdr:to>
      <xdr:col>4</xdr:col>
      <xdr:colOff>482600</xdr:colOff>
      <xdr:row>82</xdr:row>
      <xdr:rowOff>153746</xdr:rowOff>
    </xdr:to>
    <xdr:cxnSp macro="">
      <xdr:nvCxnSpPr>
        <xdr:cNvPr id="202" name="直線コネクタ 201"/>
        <xdr:cNvCxnSpPr/>
      </xdr:nvCxnSpPr>
      <xdr:spPr>
        <a:xfrm flipV="1">
          <a:off x="2336800" y="1420178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41542</xdr:rowOff>
    </xdr:from>
    <xdr:to>
      <xdr:col>4</xdr:col>
      <xdr:colOff>533400</xdr:colOff>
      <xdr:row>82</xdr:row>
      <xdr:rowOff>143142</xdr:rowOff>
    </xdr:to>
    <xdr:sp macro="" textlink="">
      <xdr:nvSpPr>
        <xdr:cNvPr id="203" name="フローチャート : 判断 202"/>
        <xdr:cNvSpPr/>
      </xdr:nvSpPr>
      <xdr:spPr>
        <a:xfrm>
          <a:off x="3175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153319</xdr:rowOff>
    </xdr:from>
    <xdr:ext cx="762000" cy="259045"/>
    <xdr:sp macro="" textlink="">
      <xdr:nvSpPr>
        <xdr:cNvPr id="204" name="テキスト ボックス 203"/>
        <xdr:cNvSpPr txBox="1"/>
      </xdr:nvSpPr>
      <xdr:spPr>
        <a:xfrm>
          <a:off x="2844800" y="1386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355,101</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140494</xdr:rowOff>
    </xdr:from>
    <xdr:to>
      <xdr:col>3</xdr:col>
      <xdr:colOff>279400</xdr:colOff>
      <xdr:row>82</xdr:row>
      <xdr:rowOff>153746</xdr:rowOff>
    </xdr:to>
    <xdr:cxnSp macro="">
      <xdr:nvCxnSpPr>
        <xdr:cNvPr id="205" name="直線コネクタ 204"/>
        <xdr:cNvCxnSpPr/>
      </xdr:nvCxnSpPr>
      <xdr:spPr>
        <a:xfrm>
          <a:off x="1447800" y="14199394"/>
          <a:ext cx="889000" cy="1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46436</xdr:rowOff>
    </xdr:from>
    <xdr:to>
      <xdr:col>3</xdr:col>
      <xdr:colOff>330200</xdr:colOff>
      <xdr:row>82</xdr:row>
      <xdr:rowOff>148036</xdr:rowOff>
    </xdr:to>
    <xdr:sp macro="" textlink="">
      <xdr:nvSpPr>
        <xdr:cNvPr id="206" name="フローチャート : 判断 205"/>
        <xdr:cNvSpPr/>
      </xdr:nvSpPr>
      <xdr:spPr>
        <a:xfrm>
          <a:off x="2286000" y="1410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158213</xdr:rowOff>
    </xdr:from>
    <xdr:ext cx="762000" cy="259045"/>
    <xdr:sp macro="" textlink="">
      <xdr:nvSpPr>
        <xdr:cNvPr id="207" name="テキスト ボックス 206"/>
        <xdr:cNvSpPr txBox="1"/>
      </xdr:nvSpPr>
      <xdr:spPr>
        <a:xfrm>
          <a:off x="1955800" y="1387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359,360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24064</xdr:rowOff>
    </xdr:from>
    <xdr:to>
      <xdr:col>2</xdr:col>
      <xdr:colOff>127000</xdr:colOff>
      <xdr:row>82</xdr:row>
      <xdr:rowOff>125664</xdr:rowOff>
    </xdr:to>
    <xdr:sp macro="" textlink="">
      <xdr:nvSpPr>
        <xdr:cNvPr id="208" name="フローチャート : 判断 207"/>
        <xdr:cNvSpPr/>
      </xdr:nvSpPr>
      <xdr:spPr>
        <a:xfrm>
          <a:off x="1397000" y="140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135841</xdr:rowOff>
    </xdr:from>
    <xdr:ext cx="762000" cy="259045"/>
    <xdr:sp macro="" textlink="">
      <xdr:nvSpPr>
        <xdr:cNvPr id="209" name="テキスト ボックス 208"/>
        <xdr:cNvSpPr txBox="1"/>
      </xdr:nvSpPr>
      <xdr:spPr>
        <a:xfrm>
          <a:off x="1066800" y="1385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339,889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119604</xdr:rowOff>
    </xdr:from>
    <xdr:to>
      <xdr:col>7</xdr:col>
      <xdr:colOff>203200</xdr:colOff>
      <xdr:row>83</xdr:row>
      <xdr:rowOff>49754</xdr:rowOff>
    </xdr:to>
    <xdr:sp macro="" textlink="">
      <xdr:nvSpPr>
        <xdr:cNvPr id="215" name="円/楕円 214"/>
        <xdr:cNvSpPr/>
      </xdr:nvSpPr>
      <xdr:spPr>
        <a:xfrm>
          <a:off x="4902200" y="141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91681</xdr:rowOff>
    </xdr:from>
    <xdr:ext cx="762000" cy="259045"/>
    <xdr:sp macro="" textlink="">
      <xdr:nvSpPr>
        <xdr:cNvPr id="216" name="人件費・物件費等の状況該当値テキスト"/>
        <xdr:cNvSpPr txBox="1"/>
      </xdr:nvSpPr>
      <xdr:spPr>
        <a:xfrm>
          <a:off x="5041900" y="141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423,037</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82451</xdr:rowOff>
    </xdr:from>
    <xdr:to>
      <xdr:col>6</xdr:col>
      <xdr:colOff>50800</xdr:colOff>
      <xdr:row>83</xdr:row>
      <xdr:rowOff>12601</xdr:rowOff>
    </xdr:to>
    <xdr:sp macro="" textlink="">
      <xdr:nvSpPr>
        <xdr:cNvPr id="217" name="円/楕円 216"/>
        <xdr:cNvSpPr/>
      </xdr:nvSpPr>
      <xdr:spPr>
        <a:xfrm>
          <a:off x="4064000" y="141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168828</xdr:rowOff>
    </xdr:from>
    <xdr:ext cx="736600" cy="259045"/>
    <xdr:sp macro="" textlink="">
      <xdr:nvSpPr>
        <xdr:cNvPr id="218" name="テキスト ボックス 217"/>
        <xdr:cNvSpPr txBox="1"/>
      </xdr:nvSpPr>
      <xdr:spPr>
        <a:xfrm>
          <a:off x="3733800" y="14227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390,703</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92087</xdr:rowOff>
    </xdr:from>
    <xdr:to>
      <xdr:col>4</xdr:col>
      <xdr:colOff>533400</xdr:colOff>
      <xdr:row>83</xdr:row>
      <xdr:rowOff>22237</xdr:rowOff>
    </xdr:to>
    <xdr:sp macro="" textlink="">
      <xdr:nvSpPr>
        <xdr:cNvPr id="219" name="円/楕円 218"/>
        <xdr:cNvSpPr/>
      </xdr:nvSpPr>
      <xdr:spPr>
        <a:xfrm>
          <a:off x="3175000" y="1415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7014</xdr:rowOff>
    </xdr:from>
    <xdr:ext cx="762000" cy="259045"/>
    <xdr:sp macro="" textlink="">
      <xdr:nvSpPr>
        <xdr:cNvPr id="220" name="テキスト ボックス 219"/>
        <xdr:cNvSpPr txBox="1"/>
      </xdr:nvSpPr>
      <xdr:spPr>
        <a:xfrm>
          <a:off x="2844800" y="14237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399,090</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102946</xdr:rowOff>
    </xdr:from>
    <xdr:to>
      <xdr:col>3</xdr:col>
      <xdr:colOff>330200</xdr:colOff>
      <xdr:row>83</xdr:row>
      <xdr:rowOff>33096</xdr:rowOff>
    </xdr:to>
    <xdr:sp macro="" textlink="">
      <xdr:nvSpPr>
        <xdr:cNvPr id="221" name="円/楕円 220"/>
        <xdr:cNvSpPr/>
      </xdr:nvSpPr>
      <xdr:spPr>
        <a:xfrm>
          <a:off x="2286000" y="141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17873</xdr:rowOff>
    </xdr:from>
    <xdr:ext cx="762000" cy="259045"/>
    <xdr:sp macro="" textlink="">
      <xdr:nvSpPr>
        <xdr:cNvPr id="222" name="テキスト ボックス 221"/>
        <xdr:cNvSpPr txBox="1"/>
      </xdr:nvSpPr>
      <xdr:spPr>
        <a:xfrm>
          <a:off x="1955800" y="14248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408,539</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89694</xdr:rowOff>
    </xdr:from>
    <xdr:to>
      <xdr:col>2</xdr:col>
      <xdr:colOff>127000</xdr:colOff>
      <xdr:row>83</xdr:row>
      <xdr:rowOff>19844</xdr:rowOff>
    </xdr:to>
    <xdr:sp macro="" textlink="">
      <xdr:nvSpPr>
        <xdr:cNvPr id="223" name="円/楕円 222"/>
        <xdr:cNvSpPr/>
      </xdr:nvSpPr>
      <xdr:spPr>
        <a:xfrm>
          <a:off x="1397000" y="141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4621</xdr:rowOff>
    </xdr:from>
    <xdr:ext cx="762000" cy="259045"/>
    <xdr:sp macro="" textlink="">
      <xdr:nvSpPr>
        <xdr:cNvPr id="224" name="テキスト ボックス 223"/>
        <xdr:cNvSpPr txBox="1"/>
      </xdr:nvSpPr>
      <xdr:spPr>
        <a:xfrm>
          <a:off x="1066800" y="1423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397,007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133/147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200">
              <a:effectLst/>
            </a:rPr>
            <a:t>平成２３年度及び２４年度決算は、ラスパイレス指数が１００ポイントを超えた状況になっているが、国家公務員の給与改定特例法による措置が無いとした場合、Ｈ２３は９６．７、Ｈ２４は９６．８と推移し大きな変動はない。</a:t>
          </a:r>
        </a:p>
        <a:p>
          <a:pPr algn="l" rtl="1" eaLnBrk="1" fontAlgn="auto" latinLnBrk="0" hangingPunct="1"/>
          <a:r>
            <a:rPr lang="ja-JP" altLang="en-US" sz="1200">
              <a:effectLst/>
            </a:rPr>
            <a:t>ラスパイレス指数は、類似団体平均より高い水準にあるため、今後も行財政改革大綱への取組みを通じて、新規採用の抑制による職員数の削減や適正な人事配置等を進めることにより、給与の適正化等に努める。</a:t>
          </a:r>
        </a:p>
        <a:p>
          <a:pPr algn="l" rtl="1" eaLnBrk="1" fontAlgn="auto" latinLnBrk="0" hangingPunct="1"/>
          <a:endParaRPr lang="ja-JP" altLang="ja-JP" sz="12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166582</xdr:rowOff>
    </xdr:from>
    <xdr:to>
      <xdr:col>24</xdr:col>
      <xdr:colOff>558800</xdr:colOff>
      <xdr:row>87</xdr:row>
      <xdr:rowOff>143298</xdr:rowOff>
    </xdr:to>
    <xdr:cxnSp macro="">
      <xdr:nvCxnSpPr>
        <xdr:cNvPr id="253" name="直線コネクタ 252"/>
        <xdr:cNvCxnSpPr/>
      </xdr:nvCxnSpPr>
      <xdr:spPr>
        <a:xfrm flipV="1">
          <a:off x="17018000" y="14054032"/>
          <a:ext cx="0" cy="10054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115375</xdr:rowOff>
    </xdr:from>
    <xdr:ext cx="762000" cy="259045"/>
    <xdr:sp macro="" textlink="">
      <xdr:nvSpPr>
        <xdr:cNvPr id="254" name="給与水準   （国との比較）最小値テキスト"/>
        <xdr:cNvSpPr txBox="1"/>
      </xdr:nvSpPr>
      <xdr:spPr>
        <a:xfrm>
          <a:off x="17106900" y="15031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87</xdr:row>
      <xdr:rowOff>143298</xdr:rowOff>
    </xdr:from>
    <xdr:to>
      <xdr:col>24</xdr:col>
      <xdr:colOff>647700</xdr:colOff>
      <xdr:row>87</xdr:row>
      <xdr:rowOff>143298</xdr:rowOff>
    </xdr:to>
    <xdr:cxnSp macro="">
      <xdr:nvCxnSpPr>
        <xdr:cNvPr id="255" name="直線コネクタ 254"/>
        <xdr:cNvCxnSpPr/>
      </xdr:nvCxnSpPr>
      <xdr:spPr>
        <a:xfrm>
          <a:off x="16929100" y="1505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81509</xdr:rowOff>
    </xdr:from>
    <xdr:ext cx="762000" cy="259045"/>
    <xdr:sp macro="" textlink="">
      <xdr:nvSpPr>
        <xdr:cNvPr id="256" name="給与水準   （国との比較）最大値テキスト"/>
        <xdr:cNvSpPr txBox="1"/>
      </xdr:nvSpPr>
      <xdr:spPr>
        <a:xfrm>
          <a:off x="17106900" y="1379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76.3</a:t>
          </a:r>
          <a:endParaRPr kumimoji="1" lang="ja-JP" altLang="en-US" sz="1000" b="1">
            <a:latin typeface="ＭＳ Ｐゴシック"/>
          </a:endParaRPr>
        </a:p>
      </xdr:txBody>
    </xdr:sp>
    <xdr:clientData/>
  </xdr:oneCellAnchor>
  <xdr:twoCellAnchor>
    <xdr:from>
      <xdr:col>24</xdr:col>
      <xdr:colOff>469900</xdr:colOff>
      <xdr:row>81</xdr:row>
      <xdr:rowOff>166582</xdr:rowOff>
    </xdr:from>
    <xdr:to>
      <xdr:col>24</xdr:col>
      <xdr:colOff>647700</xdr:colOff>
      <xdr:row>81</xdr:row>
      <xdr:rowOff>166582</xdr:rowOff>
    </xdr:to>
    <xdr:cxnSp macro="">
      <xdr:nvCxnSpPr>
        <xdr:cNvPr id="257" name="直線コネクタ 256"/>
        <xdr:cNvCxnSpPr/>
      </xdr:nvCxnSpPr>
      <xdr:spPr>
        <a:xfrm>
          <a:off x="16929100" y="1405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149861</xdr:rowOff>
    </xdr:from>
    <xdr:to>
      <xdr:col>24</xdr:col>
      <xdr:colOff>558800</xdr:colOff>
      <xdr:row>87</xdr:row>
      <xdr:rowOff>62864</xdr:rowOff>
    </xdr:to>
    <xdr:cxnSp macro="">
      <xdr:nvCxnSpPr>
        <xdr:cNvPr id="258" name="直線コネクタ 257"/>
        <xdr:cNvCxnSpPr/>
      </xdr:nvCxnSpPr>
      <xdr:spPr>
        <a:xfrm>
          <a:off x="16179800" y="14894561"/>
          <a:ext cx="838200" cy="8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43197</xdr:rowOff>
    </xdr:from>
    <xdr:ext cx="762000" cy="259045"/>
    <xdr:sp macro="" textlink="">
      <xdr:nvSpPr>
        <xdr:cNvPr id="259" name="給与水準   （国との比較）平均値テキスト"/>
        <xdr:cNvSpPr txBox="1"/>
      </xdr:nvSpPr>
      <xdr:spPr>
        <a:xfrm>
          <a:off x="17106900" y="1461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24</xdr:col>
      <xdr:colOff>508000</xdr:colOff>
      <xdr:row>86</xdr:row>
      <xdr:rowOff>26670</xdr:rowOff>
    </xdr:from>
    <xdr:to>
      <xdr:col>24</xdr:col>
      <xdr:colOff>609600</xdr:colOff>
      <xdr:row>86</xdr:row>
      <xdr:rowOff>128270</xdr:rowOff>
    </xdr:to>
    <xdr:sp macro="" textlink="">
      <xdr:nvSpPr>
        <xdr:cNvPr id="260" name="フローチャート : 判断 259"/>
        <xdr:cNvSpPr/>
      </xdr:nvSpPr>
      <xdr:spPr>
        <a:xfrm>
          <a:off x="169672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141816</xdr:rowOff>
    </xdr:from>
    <xdr:to>
      <xdr:col>23</xdr:col>
      <xdr:colOff>406400</xdr:colOff>
      <xdr:row>86</xdr:row>
      <xdr:rowOff>149861</xdr:rowOff>
    </xdr:to>
    <xdr:cxnSp macro="">
      <xdr:nvCxnSpPr>
        <xdr:cNvPr id="261" name="直線コネクタ 260"/>
        <xdr:cNvCxnSpPr/>
      </xdr:nvCxnSpPr>
      <xdr:spPr>
        <a:xfrm>
          <a:off x="15290800" y="14886516"/>
          <a:ext cx="889000" cy="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86</xdr:row>
      <xdr:rowOff>10584</xdr:rowOff>
    </xdr:from>
    <xdr:to>
      <xdr:col>23</xdr:col>
      <xdr:colOff>457200</xdr:colOff>
      <xdr:row>86</xdr:row>
      <xdr:rowOff>112184</xdr:rowOff>
    </xdr:to>
    <xdr:sp macro="" textlink="">
      <xdr:nvSpPr>
        <xdr:cNvPr id="262" name="フローチャート : 判断 261"/>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122361</xdr:rowOff>
    </xdr:from>
    <xdr:ext cx="736600" cy="259045"/>
    <xdr:sp macro="" textlink="">
      <xdr:nvSpPr>
        <xdr:cNvPr id="263" name="テキスト ボックス 262"/>
        <xdr:cNvSpPr txBox="1"/>
      </xdr:nvSpPr>
      <xdr:spPr>
        <a:xfrm>
          <a:off x="15798800" y="14524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141816</xdr:rowOff>
    </xdr:from>
    <xdr:to>
      <xdr:col>22</xdr:col>
      <xdr:colOff>203200</xdr:colOff>
      <xdr:row>88</xdr:row>
      <xdr:rowOff>116629</xdr:rowOff>
    </xdr:to>
    <xdr:cxnSp macro="">
      <xdr:nvCxnSpPr>
        <xdr:cNvPr id="264" name="直線コネクタ 263"/>
        <xdr:cNvCxnSpPr/>
      </xdr:nvCxnSpPr>
      <xdr:spPr>
        <a:xfrm flipV="1">
          <a:off x="14401800" y="14886516"/>
          <a:ext cx="889000" cy="31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165946</xdr:rowOff>
    </xdr:from>
    <xdr:to>
      <xdr:col>22</xdr:col>
      <xdr:colOff>254000</xdr:colOff>
      <xdr:row>86</xdr:row>
      <xdr:rowOff>96096</xdr:rowOff>
    </xdr:to>
    <xdr:sp macro="" textlink="">
      <xdr:nvSpPr>
        <xdr:cNvPr id="265" name="フローチャート : 判断 264"/>
        <xdr:cNvSpPr/>
      </xdr:nvSpPr>
      <xdr:spPr>
        <a:xfrm>
          <a:off x="15240000" y="1473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106273</xdr:rowOff>
    </xdr:from>
    <xdr:ext cx="762000" cy="259045"/>
    <xdr:sp macro="" textlink="">
      <xdr:nvSpPr>
        <xdr:cNvPr id="266" name="テキスト ボックス 265"/>
        <xdr:cNvSpPr txBox="1"/>
      </xdr:nvSpPr>
      <xdr:spPr>
        <a:xfrm>
          <a:off x="14909800" y="1450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116629</xdr:rowOff>
    </xdr:from>
    <xdr:to>
      <xdr:col>21</xdr:col>
      <xdr:colOff>0</xdr:colOff>
      <xdr:row>88</xdr:row>
      <xdr:rowOff>116629</xdr:rowOff>
    </xdr:to>
    <xdr:cxnSp macro="">
      <xdr:nvCxnSpPr>
        <xdr:cNvPr id="267" name="直線コネクタ 266"/>
        <xdr:cNvCxnSpPr/>
      </xdr:nvCxnSpPr>
      <xdr:spPr>
        <a:xfrm>
          <a:off x="13512800" y="15204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132714</xdr:rowOff>
    </xdr:from>
    <xdr:to>
      <xdr:col>21</xdr:col>
      <xdr:colOff>50800</xdr:colOff>
      <xdr:row>88</xdr:row>
      <xdr:rowOff>62864</xdr:rowOff>
    </xdr:to>
    <xdr:sp macro="" textlink="">
      <xdr:nvSpPr>
        <xdr:cNvPr id="268" name="フローチャート : 判断 267"/>
        <xdr:cNvSpPr/>
      </xdr:nvSpPr>
      <xdr:spPr>
        <a:xfrm>
          <a:off x="14351000" y="1504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73041</xdr:rowOff>
    </xdr:from>
    <xdr:ext cx="762000" cy="259045"/>
    <xdr:sp macro="" textlink="">
      <xdr:nvSpPr>
        <xdr:cNvPr id="269" name="テキスト ボックス 268"/>
        <xdr:cNvSpPr txBox="1"/>
      </xdr:nvSpPr>
      <xdr:spPr>
        <a:xfrm>
          <a:off x="14020800" y="1481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102.3</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124671</xdr:rowOff>
    </xdr:from>
    <xdr:to>
      <xdr:col>19</xdr:col>
      <xdr:colOff>533400</xdr:colOff>
      <xdr:row>88</xdr:row>
      <xdr:rowOff>54821</xdr:rowOff>
    </xdr:to>
    <xdr:sp macro="" textlink="">
      <xdr:nvSpPr>
        <xdr:cNvPr id="270" name="フローチャート : 判断 269"/>
        <xdr:cNvSpPr/>
      </xdr:nvSpPr>
      <xdr:spPr>
        <a:xfrm>
          <a:off x="13462000" y="1504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64998</xdr:rowOff>
    </xdr:from>
    <xdr:ext cx="762000" cy="259045"/>
    <xdr:sp macro="" textlink="">
      <xdr:nvSpPr>
        <xdr:cNvPr id="271" name="テキスト ボックス 270"/>
        <xdr:cNvSpPr txBox="1"/>
      </xdr:nvSpPr>
      <xdr:spPr>
        <a:xfrm>
          <a:off x="13131800" y="14809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87</xdr:row>
      <xdr:rowOff>12064</xdr:rowOff>
    </xdr:from>
    <xdr:to>
      <xdr:col>24</xdr:col>
      <xdr:colOff>609600</xdr:colOff>
      <xdr:row>87</xdr:row>
      <xdr:rowOff>113664</xdr:rowOff>
    </xdr:to>
    <xdr:sp macro="" textlink="">
      <xdr:nvSpPr>
        <xdr:cNvPr id="277" name="円/楕円 276"/>
        <xdr:cNvSpPr/>
      </xdr:nvSpPr>
      <xdr:spPr>
        <a:xfrm>
          <a:off x="169672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79391</xdr:rowOff>
    </xdr:from>
    <xdr:ext cx="762000" cy="259045"/>
    <xdr:sp macro="" textlink="">
      <xdr:nvSpPr>
        <xdr:cNvPr id="278" name="給与水準   （国との比較）該当値テキスト"/>
        <xdr:cNvSpPr txBox="1"/>
      </xdr:nvSpPr>
      <xdr:spPr>
        <a:xfrm>
          <a:off x="17106900" y="1482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99061</xdr:rowOff>
    </xdr:from>
    <xdr:to>
      <xdr:col>23</xdr:col>
      <xdr:colOff>457200</xdr:colOff>
      <xdr:row>87</xdr:row>
      <xdr:rowOff>29211</xdr:rowOff>
    </xdr:to>
    <xdr:sp macro="" textlink="">
      <xdr:nvSpPr>
        <xdr:cNvPr id="279" name="円/楕円 278"/>
        <xdr:cNvSpPr/>
      </xdr:nvSpPr>
      <xdr:spPr>
        <a:xfrm>
          <a:off x="16129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13988</xdr:rowOff>
    </xdr:from>
    <xdr:ext cx="736600" cy="259045"/>
    <xdr:sp macro="" textlink="">
      <xdr:nvSpPr>
        <xdr:cNvPr id="280" name="テキスト ボックス 279"/>
        <xdr:cNvSpPr txBox="1"/>
      </xdr:nvSpPr>
      <xdr:spPr>
        <a:xfrm>
          <a:off x="15798800" y="14930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91016</xdr:rowOff>
    </xdr:from>
    <xdr:to>
      <xdr:col>22</xdr:col>
      <xdr:colOff>254000</xdr:colOff>
      <xdr:row>87</xdr:row>
      <xdr:rowOff>21166</xdr:rowOff>
    </xdr:to>
    <xdr:sp macro="" textlink="">
      <xdr:nvSpPr>
        <xdr:cNvPr id="281" name="円/楕円 280"/>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5943</xdr:rowOff>
    </xdr:from>
    <xdr:ext cx="762000" cy="259045"/>
    <xdr:sp macro="" textlink="">
      <xdr:nvSpPr>
        <xdr:cNvPr id="282" name="テキスト ボックス 281"/>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65829</xdr:rowOff>
    </xdr:from>
    <xdr:to>
      <xdr:col>21</xdr:col>
      <xdr:colOff>50800</xdr:colOff>
      <xdr:row>88</xdr:row>
      <xdr:rowOff>167429</xdr:rowOff>
    </xdr:to>
    <xdr:sp macro="" textlink="">
      <xdr:nvSpPr>
        <xdr:cNvPr id="283" name="円/楕円 282"/>
        <xdr:cNvSpPr/>
      </xdr:nvSpPr>
      <xdr:spPr>
        <a:xfrm>
          <a:off x="14351000" y="151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152206</xdr:rowOff>
    </xdr:from>
    <xdr:ext cx="762000" cy="259045"/>
    <xdr:sp macro="" textlink="">
      <xdr:nvSpPr>
        <xdr:cNvPr id="284" name="テキスト ボックス 283"/>
        <xdr:cNvSpPr txBox="1"/>
      </xdr:nvSpPr>
      <xdr:spPr>
        <a:xfrm>
          <a:off x="14020800" y="1523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104.9</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65829</xdr:rowOff>
    </xdr:from>
    <xdr:to>
      <xdr:col>19</xdr:col>
      <xdr:colOff>533400</xdr:colOff>
      <xdr:row>88</xdr:row>
      <xdr:rowOff>167429</xdr:rowOff>
    </xdr:to>
    <xdr:sp macro="" textlink="">
      <xdr:nvSpPr>
        <xdr:cNvPr id="285" name="円/楕円 284"/>
        <xdr:cNvSpPr/>
      </xdr:nvSpPr>
      <xdr:spPr>
        <a:xfrm>
          <a:off x="13462000" y="151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152206</xdr:rowOff>
    </xdr:from>
    <xdr:ext cx="762000" cy="259045"/>
    <xdr:sp macro="" textlink="">
      <xdr:nvSpPr>
        <xdr:cNvPr id="286" name="テキスト ボックス 285"/>
        <xdr:cNvSpPr txBox="1"/>
      </xdr:nvSpPr>
      <xdr:spPr>
        <a:xfrm>
          <a:off x="13131800" y="1523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[22.52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80/147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600">
              <a:solidFill>
                <a:schemeClr val="dk1"/>
              </a:solidFill>
              <a:effectLst/>
              <a:latin typeface="+mn-lt"/>
              <a:ea typeface="+mn-ea"/>
              <a:cs typeface="+mn-cs"/>
            </a:rPr>
            <a:t>人口１，０００人当たり職員数が類似団体より上回っている要因は、へき地診療所の設置や地形的な要因等により類似団体と比較して保育所数が多いことにある。今後は、人員適正化計画に基づく退職者の不補充や更なる行政組織の統廃合を視野に入れ、適正な人員管理に努める。</a:t>
          </a:r>
          <a:endParaRPr lang="ja-JP" altLang="ja-JP" sz="16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60</xdr:row>
      <xdr:rowOff>4407</xdr:rowOff>
    </xdr:from>
    <xdr:to>
      <xdr:col>24</xdr:col>
      <xdr:colOff>558800</xdr:colOff>
      <xdr:row>67</xdr:row>
      <xdr:rowOff>85319</xdr:rowOff>
    </xdr:to>
    <xdr:cxnSp macro="">
      <xdr:nvCxnSpPr>
        <xdr:cNvPr id="313" name="直線コネクタ 312"/>
        <xdr:cNvCxnSpPr/>
      </xdr:nvCxnSpPr>
      <xdr:spPr>
        <a:xfrm flipV="1">
          <a:off x="17018000" y="10291407"/>
          <a:ext cx="0" cy="12810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57396</xdr:rowOff>
    </xdr:from>
    <xdr:ext cx="762000" cy="259045"/>
    <xdr:sp macro="" textlink="">
      <xdr:nvSpPr>
        <xdr:cNvPr id="314" name="定員管理の状況最小値テキスト"/>
        <xdr:cNvSpPr txBox="1"/>
      </xdr:nvSpPr>
      <xdr:spPr>
        <a:xfrm>
          <a:off x="17106900" y="1154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62.22</a:t>
          </a:r>
          <a:endParaRPr kumimoji="1" lang="ja-JP" altLang="en-US" sz="1000" b="1">
            <a:latin typeface="ＭＳ Ｐゴシック"/>
          </a:endParaRPr>
        </a:p>
      </xdr:txBody>
    </xdr:sp>
    <xdr:clientData/>
  </xdr:oneCellAnchor>
  <xdr:twoCellAnchor>
    <xdr:from>
      <xdr:col>24</xdr:col>
      <xdr:colOff>469900</xdr:colOff>
      <xdr:row>67</xdr:row>
      <xdr:rowOff>85319</xdr:rowOff>
    </xdr:from>
    <xdr:to>
      <xdr:col>24</xdr:col>
      <xdr:colOff>647700</xdr:colOff>
      <xdr:row>67</xdr:row>
      <xdr:rowOff>85319</xdr:rowOff>
    </xdr:to>
    <xdr:cxnSp macro="">
      <xdr:nvCxnSpPr>
        <xdr:cNvPr id="315" name="直線コネクタ 314"/>
        <xdr:cNvCxnSpPr/>
      </xdr:nvCxnSpPr>
      <xdr:spPr>
        <a:xfrm>
          <a:off x="16929100" y="1157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90784</xdr:rowOff>
    </xdr:from>
    <xdr:ext cx="762000" cy="259045"/>
    <xdr:sp macro="" textlink="">
      <xdr:nvSpPr>
        <xdr:cNvPr id="316" name="定員管理の状況最大値テキスト"/>
        <xdr:cNvSpPr txBox="1"/>
      </xdr:nvSpPr>
      <xdr:spPr>
        <a:xfrm>
          <a:off x="17106900" y="1003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9.13</a:t>
          </a:r>
          <a:endParaRPr kumimoji="1" lang="ja-JP" altLang="en-US" sz="1000" b="1">
            <a:latin typeface="ＭＳ Ｐゴシック"/>
          </a:endParaRPr>
        </a:p>
      </xdr:txBody>
    </xdr:sp>
    <xdr:clientData/>
  </xdr:oneCellAnchor>
  <xdr:twoCellAnchor>
    <xdr:from>
      <xdr:col>24</xdr:col>
      <xdr:colOff>469900</xdr:colOff>
      <xdr:row>60</xdr:row>
      <xdr:rowOff>4407</xdr:rowOff>
    </xdr:from>
    <xdr:to>
      <xdr:col>24</xdr:col>
      <xdr:colOff>647700</xdr:colOff>
      <xdr:row>60</xdr:row>
      <xdr:rowOff>4407</xdr:rowOff>
    </xdr:to>
    <xdr:cxnSp macro="">
      <xdr:nvCxnSpPr>
        <xdr:cNvPr id="317" name="直線コネクタ 316"/>
        <xdr:cNvCxnSpPr/>
      </xdr:nvCxnSpPr>
      <xdr:spPr>
        <a:xfrm>
          <a:off x="16929100" y="10291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149060</xdr:rowOff>
    </xdr:from>
    <xdr:to>
      <xdr:col>24</xdr:col>
      <xdr:colOff>558800</xdr:colOff>
      <xdr:row>61</xdr:row>
      <xdr:rowOff>156058</xdr:rowOff>
    </xdr:to>
    <xdr:cxnSp macro="">
      <xdr:nvCxnSpPr>
        <xdr:cNvPr id="318" name="直線コネクタ 317"/>
        <xdr:cNvCxnSpPr/>
      </xdr:nvCxnSpPr>
      <xdr:spPr>
        <a:xfrm>
          <a:off x="16179800" y="10607510"/>
          <a:ext cx="838200" cy="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90174</xdr:rowOff>
    </xdr:from>
    <xdr:ext cx="762000" cy="259045"/>
    <xdr:sp macro="" textlink="">
      <xdr:nvSpPr>
        <xdr:cNvPr id="319" name="定員管理の状況平均値テキスト"/>
        <xdr:cNvSpPr txBox="1"/>
      </xdr:nvSpPr>
      <xdr:spPr>
        <a:xfrm>
          <a:off x="17106900" y="10377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21.21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73647</xdr:rowOff>
    </xdr:from>
    <xdr:to>
      <xdr:col>24</xdr:col>
      <xdr:colOff>609600</xdr:colOff>
      <xdr:row>62</xdr:row>
      <xdr:rowOff>3797</xdr:rowOff>
    </xdr:to>
    <xdr:sp macro="" textlink="">
      <xdr:nvSpPr>
        <xdr:cNvPr id="320" name="フローチャート : 判断 319"/>
        <xdr:cNvSpPr/>
      </xdr:nvSpPr>
      <xdr:spPr>
        <a:xfrm>
          <a:off x="169672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137478</xdr:rowOff>
    </xdr:from>
    <xdr:to>
      <xdr:col>23</xdr:col>
      <xdr:colOff>406400</xdr:colOff>
      <xdr:row>61</xdr:row>
      <xdr:rowOff>149060</xdr:rowOff>
    </xdr:to>
    <xdr:cxnSp macro="">
      <xdr:nvCxnSpPr>
        <xdr:cNvPr id="321" name="直線コネクタ 320"/>
        <xdr:cNvCxnSpPr/>
      </xdr:nvCxnSpPr>
      <xdr:spPr>
        <a:xfrm>
          <a:off x="15290800" y="10595928"/>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70993</xdr:rowOff>
    </xdr:from>
    <xdr:to>
      <xdr:col>23</xdr:col>
      <xdr:colOff>457200</xdr:colOff>
      <xdr:row>62</xdr:row>
      <xdr:rowOff>1143</xdr:rowOff>
    </xdr:to>
    <xdr:sp macro="" textlink="">
      <xdr:nvSpPr>
        <xdr:cNvPr id="322" name="フローチャート : 判断 321"/>
        <xdr:cNvSpPr/>
      </xdr:nvSpPr>
      <xdr:spPr>
        <a:xfrm>
          <a:off x="16129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11320</xdr:rowOff>
    </xdr:from>
    <xdr:ext cx="736600" cy="259045"/>
    <xdr:sp macro="" textlink="">
      <xdr:nvSpPr>
        <xdr:cNvPr id="323" name="テキスト ボックス 322"/>
        <xdr:cNvSpPr txBox="1"/>
      </xdr:nvSpPr>
      <xdr:spPr>
        <a:xfrm>
          <a:off x="15798800" y="1029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118173</xdr:rowOff>
    </xdr:from>
    <xdr:to>
      <xdr:col>22</xdr:col>
      <xdr:colOff>203200</xdr:colOff>
      <xdr:row>61</xdr:row>
      <xdr:rowOff>137478</xdr:rowOff>
    </xdr:to>
    <xdr:cxnSp macro="">
      <xdr:nvCxnSpPr>
        <xdr:cNvPr id="324" name="直線コネクタ 323"/>
        <xdr:cNvCxnSpPr/>
      </xdr:nvCxnSpPr>
      <xdr:spPr>
        <a:xfrm>
          <a:off x="14401800" y="10576623"/>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59169</xdr:rowOff>
    </xdr:from>
    <xdr:to>
      <xdr:col>22</xdr:col>
      <xdr:colOff>254000</xdr:colOff>
      <xdr:row>61</xdr:row>
      <xdr:rowOff>160769</xdr:rowOff>
    </xdr:to>
    <xdr:sp macro="" textlink="">
      <xdr:nvSpPr>
        <xdr:cNvPr id="325" name="フローチャート : 判断 324"/>
        <xdr:cNvSpPr/>
      </xdr:nvSpPr>
      <xdr:spPr>
        <a:xfrm>
          <a:off x="15240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170946</xdr:rowOff>
    </xdr:from>
    <xdr:ext cx="762000" cy="259045"/>
    <xdr:sp macro="" textlink="">
      <xdr:nvSpPr>
        <xdr:cNvPr id="326" name="テキスト ボックス 325"/>
        <xdr:cNvSpPr txBox="1"/>
      </xdr:nvSpPr>
      <xdr:spPr>
        <a:xfrm>
          <a:off x="14909800" y="1028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20.61</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118173</xdr:rowOff>
    </xdr:from>
    <xdr:to>
      <xdr:col>21</xdr:col>
      <xdr:colOff>0</xdr:colOff>
      <xdr:row>61</xdr:row>
      <xdr:rowOff>126619</xdr:rowOff>
    </xdr:to>
    <xdr:cxnSp macro="">
      <xdr:nvCxnSpPr>
        <xdr:cNvPr id="327" name="直線コネクタ 326"/>
        <xdr:cNvCxnSpPr/>
      </xdr:nvCxnSpPr>
      <xdr:spPr>
        <a:xfrm flipV="1">
          <a:off x="13512800" y="10576623"/>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42761</xdr:rowOff>
    </xdr:from>
    <xdr:to>
      <xdr:col>21</xdr:col>
      <xdr:colOff>50800</xdr:colOff>
      <xdr:row>61</xdr:row>
      <xdr:rowOff>144361</xdr:rowOff>
    </xdr:to>
    <xdr:sp macro="" textlink="">
      <xdr:nvSpPr>
        <xdr:cNvPr id="328" name="フローチャート : 判断 327"/>
        <xdr:cNvSpPr/>
      </xdr:nvSpPr>
      <xdr:spPr>
        <a:xfrm>
          <a:off x="14351000" y="1050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154538</xdr:rowOff>
    </xdr:from>
    <xdr:ext cx="762000" cy="259045"/>
    <xdr:sp macro="" textlink="">
      <xdr:nvSpPr>
        <xdr:cNvPr id="329" name="テキスト ボックス 328"/>
        <xdr:cNvSpPr txBox="1"/>
      </xdr:nvSpPr>
      <xdr:spPr>
        <a:xfrm>
          <a:off x="14020800" y="10270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19.93</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36005</xdr:rowOff>
    </xdr:from>
    <xdr:to>
      <xdr:col>19</xdr:col>
      <xdr:colOff>533400</xdr:colOff>
      <xdr:row>61</xdr:row>
      <xdr:rowOff>137605</xdr:rowOff>
    </xdr:to>
    <xdr:sp macro="" textlink="">
      <xdr:nvSpPr>
        <xdr:cNvPr id="330" name="フローチャート : 判断 329"/>
        <xdr:cNvSpPr/>
      </xdr:nvSpPr>
      <xdr:spPr>
        <a:xfrm>
          <a:off x="13462000" y="10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147782</xdr:rowOff>
    </xdr:from>
    <xdr:ext cx="762000" cy="259045"/>
    <xdr:sp macro="" textlink="">
      <xdr:nvSpPr>
        <xdr:cNvPr id="331" name="テキスト ボックス 330"/>
        <xdr:cNvSpPr txBox="1"/>
      </xdr:nvSpPr>
      <xdr:spPr>
        <a:xfrm>
          <a:off x="13131800" y="1026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105258</xdr:rowOff>
    </xdr:from>
    <xdr:to>
      <xdr:col>24</xdr:col>
      <xdr:colOff>609600</xdr:colOff>
      <xdr:row>62</xdr:row>
      <xdr:rowOff>35408</xdr:rowOff>
    </xdr:to>
    <xdr:sp macro="" textlink="">
      <xdr:nvSpPr>
        <xdr:cNvPr id="337" name="円/楕円 336"/>
        <xdr:cNvSpPr/>
      </xdr:nvSpPr>
      <xdr:spPr>
        <a:xfrm>
          <a:off x="16967200" y="105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77335</xdr:rowOff>
    </xdr:from>
    <xdr:ext cx="762000" cy="259045"/>
    <xdr:sp macro="" textlink="">
      <xdr:nvSpPr>
        <xdr:cNvPr id="338" name="定員管理の状況該当値テキスト"/>
        <xdr:cNvSpPr txBox="1"/>
      </xdr:nvSpPr>
      <xdr:spPr>
        <a:xfrm>
          <a:off x="17106900" y="1053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22.52</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98260</xdr:rowOff>
    </xdr:from>
    <xdr:to>
      <xdr:col>23</xdr:col>
      <xdr:colOff>457200</xdr:colOff>
      <xdr:row>62</xdr:row>
      <xdr:rowOff>28410</xdr:rowOff>
    </xdr:to>
    <xdr:sp macro="" textlink="">
      <xdr:nvSpPr>
        <xdr:cNvPr id="339" name="円/楕円 338"/>
        <xdr:cNvSpPr/>
      </xdr:nvSpPr>
      <xdr:spPr>
        <a:xfrm>
          <a:off x="16129000" y="105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13187</xdr:rowOff>
    </xdr:from>
    <xdr:ext cx="736600" cy="259045"/>
    <xdr:sp macro="" textlink="">
      <xdr:nvSpPr>
        <xdr:cNvPr id="340" name="テキスト ボックス 339"/>
        <xdr:cNvSpPr txBox="1"/>
      </xdr:nvSpPr>
      <xdr:spPr>
        <a:xfrm>
          <a:off x="15798800" y="10643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22.23</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86678</xdr:rowOff>
    </xdr:from>
    <xdr:to>
      <xdr:col>22</xdr:col>
      <xdr:colOff>254000</xdr:colOff>
      <xdr:row>62</xdr:row>
      <xdr:rowOff>16828</xdr:rowOff>
    </xdr:to>
    <xdr:sp macro="" textlink="">
      <xdr:nvSpPr>
        <xdr:cNvPr id="341" name="円/楕円 340"/>
        <xdr:cNvSpPr/>
      </xdr:nvSpPr>
      <xdr:spPr>
        <a:xfrm>
          <a:off x="15240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1605</xdr:rowOff>
    </xdr:from>
    <xdr:ext cx="762000" cy="259045"/>
    <xdr:sp macro="" textlink="">
      <xdr:nvSpPr>
        <xdr:cNvPr id="342" name="テキスト ボックス 341"/>
        <xdr:cNvSpPr txBox="1"/>
      </xdr:nvSpPr>
      <xdr:spPr>
        <a:xfrm>
          <a:off x="14909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21.75</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67373</xdr:rowOff>
    </xdr:from>
    <xdr:to>
      <xdr:col>21</xdr:col>
      <xdr:colOff>50800</xdr:colOff>
      <xdr:row>61</xdr:row>
      <xdr:rowOff>168973</xdr:rowOff>
    </xdr:to>
    <xdr:sp macro="" textlink="">
      <xdr:nvSpPr>
        <xdr:cNvPr id="343" name="円/楕円 342"/>
        <xdr:cNvSpPr/>
      </xdr:nvSpPr>
      <xdr:spPr>
        <a:xfrm>
          <a:off x="14351000" y="1052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153750</xdr:rowOff>
    </xdr:from>
    <xdr:ext cx="762000" cy="259045"/>
    <xdr:sp macro="" textlink="">
      <xdr:nvSpPr>
        <xdr:cNvPr id="344" name="テキスト ボックス 343"/>
        <xdr:cNvSpPr txBox="1"/>
      </xdr:nvSpPr>
      <xdr:spPr>
        <a:xfrm>
          <a:off x="14020800" y="10612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20.95</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75819</xdr:rowOff>
    </xdr:from>
    <xdr:to>
      <xdr:col>19</xdr:col>
      <xdr:colOff>533400</xdr:colOff>
      <xdr:row>62</xdr:row>
      <xdr:rowOff>5969</xdr:rowOff>
    </xdr:to>
    <xdr:sp macro="" textlink="">
      <xdr:nvSpPr>
        <xdr:cNvPr id="345" name="円/楕円 344"/>
        <xdr:cNvSpPr/>
      </xdr:nvSpPr>
      <xdr:spPr>
        <a:xfrm>
          <a:off x="13462000" y="10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162196</xdr:rowOff>
    </xdr:from>
    <xdr:ext cx="762000" cy="259045"/>
    <xdr:sp macro="" textlink="">
      <xdr:nvSpPr>
        <xdr:cNvPr id="346" name="テキスト ボックス 345"/>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21.30</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70/147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solidFill>
                <a:schemeClr val="dk1"/>
              </a:solidFill>
              <a:effectLst/>
              <a:latin typeface="+mn-lt"/>
              <a:ea typeface="+mn-ea"/>
              <a:cs typeface="+mn-cs"/>
            </a:rPr>
            <a:t>実質公債費比率は同ポイントとなった。</a:t>
          </a:r>
          <a:r>
            <a:rPr kumimoji="1" lang="ja-JP" altLang="ja-JP" sz="1600">
              <a:solidFill>
                <a:schemeClr val="dk1"/>
              </a:solidFill>
              <a:effectLst/>
              <a:latin typeface="+mn-lt"/>
              <a:ea typeface="+mn-ea"/>
              <a:cs typeface="+mn-cs"/>
            </a:rPr>
            <a:t>公債費や一部事務組合の公債費に充てた負担金の減少、公債費への充当可能基金の増により順調に推移している。辺地対策債や過疎対策債など償還に有利な起債を活用し、極力、投資的経費の抑制を図り更なる実質公債費比率の好転を目指す。</a:t>
          </a:r>
          <a:endParaRPr lang="ja-JP" altLang="ja-JP" sz="1600">
            <a:effectLst/>
          </a:endParaRP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81534</xdr:rowOff>
    </xdr:from>
    <xdr:to>
      <xdr:col>24</xdr:col>
      <xdr:colOff>558800</xdr:colOff>
      <xdr:row>44</xdr:row>
      <xdr:rowOff>73406</xdr:rowOff>
    </xdr:to>
    <xdr:cxnSp macro="">
      <xdr:nvCxnSpPr>
        <xdr:cNvPr id="372" name="直線コネクタ 371"/>
        <xdr:cNvCxnSpPr/>
      </xdr:nvCxnSpPr>
      <xdr:spPr>
        <a:xfrm flipV="1">
          <a:off x="17018000" y="6425184"/>
          <a:ext cx="0" cy="11920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45483</xdr:rowOff>
    </xdr:from>
    <xdr:ext cx="762000" cy="259045"/>
    <xdr:sp macro="" textlink="">
      <xdr:nvSpPr>
        <xdr:cNvPr id="373" name="公債費負担の状況最小値テキスト"/>
        <xdr:cNvSpPr txBox="1"/>
      </xdr:nvSpPr>
      <xdr:spPr>
        <a:xfrm>
          <a:off x="17106900" y="758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18.1</a:t>
          </a:r>
          <a:endParaRPr kumimoji="1" lang="ja-JP" altLang="en-US" sz="1000" b="1">
            <a:latin typeface="ＭＳ Ｐゴシック"/>
          </a:endParaRPr>
        </a:p>
      </xdr:txBody>
    </xdr:sp>
    <xdr:clientData/>
  </xdr:oneCellAnchor>
  <xdr:twoCellAnchor>
    <xdr:from>
      <xdr:col>24</xdr:col>
      <xdr:colOff>469900</xdr:colOff>
      <xdr:row>44</xdr:row>
      <xdr:rowOff>73406</xdr:rowOff>
    </xdr:from>
    <xdr:to>
      <xdr:col>24</xdr:col>
      <xdr:colOff>647700</xdr:colOff>
      <xdr:row>44</xdr:row>
      <xdr:rowOff>73406</xdr:rowOff>
    </xdr:to>
    <xdr:cxnSp macro="">
      <xdr:nvCxnSpPr>
        <xdr:cNvPr id="374" name="直線コネクタ 373"/>
        <xdr:cNvCxnSpPr/>
      </xdr:nvCxnSpPr>
      <xdr:spPr>
        <a:xfrm>
          <a:off x="16929100" y="761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167911</xdr:rowOff>
    </xdr:from>
    <xdr:ext cx="762000" cy="259045"/>
    <xdr:sp macro="" textlink="">
      <xdr:nvSpPr>
        <xdr:cNvPr id="375" name="公債費負担の状況最大値テキスト"/>
        <xdr:cNvSpPr txBox="1"/>
      </xdr:nvSpPr>
      <xdr:spPr>
        <a:xfrm>
          <a:off x="17106900" y="61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24</xdr:col>
      <xdr:colOff>469900</xdr:colOff>
      <xdr:row>37</xdr:row>
      <xdr:rowOff>81534</xdr:rowOff>
    </xdr:from>
    <xdr:to>
      <xdr:col>24</xdr:col>
      <xdr:colOff>647700</xdr:colOff>
      <xdr:row>37</xdr:row>
      <xdr:rowOff>81534</xdr:rowOff>
    </xdr:to>
    <xdr:cxnSp macro="">
      <xdr:nvCxnSpPr>
        <xdr:cNvPr id="376" name="直線コネクタ 375"/>
        <xdr:cNvCxnSpPr/>
      </xdr:nvCxnSpPr>
      <xdr:spPr>
        <a:xfrm>
          <a:off x="16929100" y="642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56896</xdr:rowOff>
    </xdr:from>
    <xdr:to>
      <xdr:col>24</xdr:col>
      <xdr:colOff>558800</xdr:colOff>
      <xdr:row>41</xdr:row>
      <xdr:rowOff>56896</xdr:rowOff>
    </xdr:to>
    <xdr:cxnSp macro="">
      <xdr:nvCxnSpPr>
        <xdr:cNvPr id="377" name="直線コネクタ 376"/>
        <xdr:cNvCxnSpPr/>
      </xdr:nvCxnSpPr>
      <xdr:spPr>
        <a:xfrm>
          <a:off x="16179800" y="7086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11955</xdr:rowOff>
    </xdr:from>
    <xdr:ext cx="762000" cy="259045"/>
    <xdr:sp macro="" textlink="">
      <xdr:nvSpPr>
        <xdr:cNvPr id="378" name="公債費負担の状況平均値テキスト"/>
        <xdr:cNvSpPr txBox="1"/>
      </xdr:nvSpPr>
      <xdr:spPr>
        <a:xfrm>
          <a:off x="17106900" y="7041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39878</xdr:rowOff>
    </xdr:from>
    <xdr:to>
      <xdr:col>24</xdr:col>
      <xdr:colOff>609600</xdr:colOff>
      <xdr:row>41</xdr:row>
      <xdr:rowOff>141478</xdr:rowOff>
    </xdr:to>
    <xdr:sp macro="" textlink="">
      <xdr:nvSpPr>
        <xdr:cNvPr id="379" name="フローチャート : 判断 378"/>
        <xdr:cNvSpPr/>
      </xdr:nvSpPr>
      <xdr:spPr>
        <a:xfrm>
          <a:off x="169672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56896</xdr:rowOff>
    </xdr:from>
    <xdr:to>
      <xdr:col>23</xdr:col>
      <xdr:colOff>406400</xdr:colOff>
      <xdr:row>41</xdr:row>
      <xdr:rowOff>105156</xdr:rowOff>
    </xdr:to>
    <xdr:cxnSp macro="">
      <xdr:nvCxnSpPr>
        <xdr:cNvPr id="380" name="直線コネクタ 379"/>
        <xdr:cNvCxnSpPr/>
      </xdr:nvCxnSpPr>
      <xdr:spPr>
        <a:xfrm flipV="1">
          <a:off x="15290800" y="7086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59182</xdr:rowOff>
    </xdr:from>
    <xdr:to>
      <xdr:col>23</xdr:col>
      <xdr:colOff>457200</xdr:colOff>
      <xdr:row>41</xdr:row>
      <xdr:rowOff>160782</xdr:rowOff>
    </xdr:to>
    <xdr:sp macro="" textlink="">
      <xdr:nvSpPr>
        <xdr:cNvPr id="381" name="フローチャート : 判断 380"/>
        <xdr:cNvSpPr/>
      </xdr:nvSpPr>
      <xdr:spPr>
        <a:xfrm>
          <a:off x="16129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145559</xdr:rowOff>
    </xdr:from>
    <xdr:ext cx="736600" cy="259045"/>
    <xdr:sp macro="" textlink="">
      <xdr:nvSpPr>
        <xdr:cNvPr id="382" name="テキスト ボックス 381"/>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105156</xdr:rowOff>
    </xdr:from>
    <xdr:to>
      <xdr:col>22</xdr:col>
      <xdr:colOff>203200</xdr:colOff>
      <xdr:row>41</xdr:row>
      <xdr:rowOff>129286</xdr:rowOff>
    </xdr:to>
    <xdr:cxnSp macro="">
      <xdr:nvCxnSpPr>
        <xdr:cNvPr id="383" name="直線コネクタ 382"/>
        <xdr:cNvCxnSpPr/>
      </xdr:nvCxnSpPr>
      <xdr:spPr>
        <a:xfrm flipV="1">
          <a:off x="14401800" y="713460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107442</xdr:rowOff>
    </xdr:from>
    <xdr:to>
      <xdr:col>22</xdr:col>
      <xdr:colOff>254000</xdr:colOff>
      <xdr:row>42</xdr:row>
      <xdr:rowOff>37592</xdr:rowOff>
    </xdr:to>
    <xdr:sp macro="" textlink="">
      <xdr:nvSpPr>
        <xdr:cNvPr id="384" name="フローチャート : 判断 383"/>
        <xdr:cNvSpPr/>
      </xdr:nvSpPr>
      <xdr:spPr>
        <a:xfrm>
          <a:off x="15240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22369</xdr:rowOff>
    </xdr:from>
    <xdr:ext cx="762000" cy="259045"/>
    <xdr:sp macro="" textlink="">
      <xdr:nvSpPr>
        <xdr:cNvPr id="385" name="テキスト ボックス 384"/>
        <xdr:cNvSpPr txBox="1"/>
      </xdr:nvSpPr>
      <xdr:spPr>
        <a:xfrm>
          <a:off x="14909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129286</xdr:rowOff>
    </xdr:from>
    <xdr:to>
      <xdr:col>21</xdr:col>
      <xdr:colOff>0</xdr:colOff>
      <xdr:row>42</xdr:row>
      <xdr:rowOff>54356</xdr:rowOff>
    </xdr:to>
    <xdr:cxnSp macro="">
      <xdr:nvCxnSpPr>
        <xdr:cNvPr id="386" name="直線コネクタ 385"/>
        <xdr:cNvCxnSpPr/>
      </xdr:nvCxnSpPr>
      <xdr:spPr>
        <a:xfrm flipV="1">
          <a:off x="13512800" y="715873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150876</xdr:rowOff>
    </xdr:from>
    <xdr:to>
      <xdr:col>21</xdr:col>
      <xdr:colOff>50800</xdr:colOff>
      <xdr:row>42</xdr:row>
      <xdr:rowOff>81026</xdr:rowOff>
    </xdr:to>
    <xdr:sp macro="" textlink="">
      <xdr:nvSpPr>
        <xdr:cNvPr id="387" name="フローチャート : 判断 386"/>
        <xdr:cNvSpPr/>
      </xdr:nvSpPr>
      <xdr:spPr>
        <a:xfrm>
          <a:off x="14351000" y="718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65803</xdr:rowOff>
    </xdr:from>
    <xdr:ext cx="762000" cy="259045"/>
    <xdr:sp macro="" textlink="">
      <xdr:nvSpPr>
        <xdr:cNvPr id="388" name="テキスト ボックス 387"/>
        <xdr:cNvSpPr txBox="1"/>
      </xdr:nvSpPr>
      <xdr:spPr>
        <a:xfrm>
          <a:off x="14020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128541</xdr:rowOff>
    </xdr:from>
    <xdr:ext cx="762000" cy="259045"/>
    <xdr:sp macro="" textlink="">
      <xdr:nvSpPr>
        <xdr:cNvPr id="390" name="テキスト ボックス 389"/>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6096</xdr:rowOff>
    </xdr:from>
    <xdr:to>
      <xdr:col>24</xdr:col>
      <xdr:colOff>609600</xdr:colOff>
      <xdr:row>41</xdr:row>
      <xdr:rowOff>107696</xdr:rowOff>
    </xdr:to>
    <xdr:sp macro="" textlink="">
      <xdr:nvSpPr>
        <xdr:cNvPr id="396" name="円/楕円 395"/>
        <xdr:cNvSpPr/>
      </xdr:nvSpPr>
      <xdr:spPr>
        <a:xfrm>
          <a:off x="169672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22623</xdr:rowOff>
    </xdr:from>
    <xdr:ext cx="762000" cy="259045"/>
    <xdr:sp macro="" textlink="">
      <xdr:nvSpPr>
        <xdr:cNvPr id="397" name="公債費負担の状況該当値テキスト"/>
        <xdr:cNvSpPr txBox="1"/>
      </xdr:nvSpPr>
      <xdr:spPr>
        <a:xfrm>
          <a:off x="17106900" y="68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6096</xdr:rowOff>
    </xdr:from>
    <xdr:to>
      <xdr:col>23</xdr:col>
      <xdr:colOff>457200</xdr:colOff>
      <xdr:row>41</xdr:row>
      <xdr:rowOff>107696</xdr:rowOff>
    </xdr:to>
    <xdr:sp macro="" textlink="">
      <xdr:nvSpPr>
        <xdr:cNvPr id="398" name="円/楕円 397"/>
        <xdr:cNvSpPr/>
      </xdr:nvSpPr>
      <xdr:spPr>
        <a:xfrm>
          <a:off x="16129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117873</xdr:rowOff>
    </xdr:from>
    <xdr:ext cx="736600" cy="259045"/>
    <xdr:sp macro="" textlink="">
      <xdr:nvSpPr>
        <xdr:cNvPr id="399" name="テキスト ボックス 398"/>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54356</xdr:rowOff>
    </xdr:from>
    <xdr:to>
      <xdr:col>22</xdr:col>
      <xdr:colOff>254000</xdr:colOff>
      <xdr:row>41</xdr:row>
      <xdr:rowOff>155956</xdr:rowOff>
    </xdr:to>
    <xdr:sp macro="" textlink="">
      <xdr:nvSpPr>
        <xdr:cNvPr id="400" name="円/楕円 399"/>
        <xdr:cNvSpPr/>
      </xdr:nvSpPr>
      <xdr:spPr>
        <a:xfrm>
          <a:off x="15240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166133</xdr:rowOff>
    </xdr:from>
    <xdr:ext cx="762000" cy="259045"/>
    <xdr:sp macro="" textlink="">
      <xdr:nvSpPr>
        <xdr:cNvPr id="401" name="テキスト ボックス 400"/>
        <xdr:cNvSpPr txBox="1"/>
      </xdr:nvSpPr>
      <xdr:spPr>
        <a:xfrm>
          <a:off x="14909800" y="68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78486</xdr:rowOff>
    </xdr:from>
    <xdr:to>
      <xdr:col>21</xdr:col>
      <xdr:colOff>50800</xdr:colOff>
      <xdr:row>42</xdr:row>
      <xdr:rowOff>8636</xdr:rowOff>
    </xdr:to>
    <xdr:sp macro="" textlink="">
      <xdr:nvSpPr>
        <xdr:cNvPr id="402" name="円/楕円 401"/>
        <xdr:cNvSpPr/>
      </xdr:nvSpPr>
      <xdr:spPr>
        <a:xfrm>
          <a:off x="14351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18813</xdr:rowOff>
    </xdr:from>
    <xdr:ext cx="762000" cy="259045"/>
    <xdr:sp macro="" textlink="">
      <xdr:nvSpPr>
        <xdr:cNvPr id="403" name="テキスト ボックス 402"/>
        <xdr:cNvSpPr txBox="1"/>
      </xdr:nvSpPr>
      <xdr:spPr>
        <a:xfrm>
          <a:off x="14020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3556</xdr:rowOff>
    </xdr:from>
    <xdr:to>
      <xdr:col>19</xdr:col>
      <xdr:colOff>533400</xdr:colOff>
      <xdr:row>42</xdr:row>
      <xdr:rowOff>105156</xdr:rowOff>
    </xdr:to>
    <xdr:sp macro="" textlink="">
      <xdr:nvSpPr>
        <xdr:cNvPr id="404" name="円/楕円 403"/>
        <xdr:cNvSpPr/>
      </xdr:nvSpPr>
      <xdr:spPr>
        <a:xfrm>
          <a:off x="13462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115333</xdr:rowOff>
    </xdr:from>
    <xdr:ext cx="762000" cy="259045"/>
    <xdr:sp macro="" textlink="">
      <xdr:nvSpPr>
        <xdr:cNvPr id="405" name="テキスト ボックス 404"/>
        <xdr:cNvSpPr txBox="1"/>
      </xdr:nvSpPr>
      <xdr:spPr>
        <a:xfrm>
          <a:off x="13131800" y="697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平成２</a:t>
          </a:r>
          <a:r>
            <a:rPr kumimoji="1" lang="ja-JP" altLang="en-US" sz="1400">
              <a:solidFill>
                <a:schemeClr val="dk1"/>
              </a:solidFill>
              <a:effectLst/>
              <a:latin typeface="+mn-lt"/>
              <a:ea typeface="+mn-ea"/>
              <a:cs typeface="+mn-cs"/>
            </a:rPr>
            <a:t>３</a:t>
          </a:r>
          <a:r>
            <a:rPr kumimoji="1" lang="ja-JP" altLang="ja-JP" sz="1400">
              <a:solidFill>
                <a:schemeClr val="dk1"/>
              </a:solidFill>
              <a:effectLst/>
              <a:latin typeface="+mn-lt"/>
              <a:ea typeface="+mn-ea"/>
              <a:cs typeface="+mn-cs"/>
            </a:rPr>
            <a:t>年度以降、将来負担比率は０となっており、健全な財政状況であると言える。今後も健全な財政運営に努める。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59972</xdr:rowOff>
    </xdr:to>
    <xdr:cxnSp macro="">
      <xdr:nvCxnSpPr>
        <xdr:cNvPr id="434" name="直線コネクタ 433"/>
        <xdr:cNvCxnSpPr/>
      </xdr:nvCxnSpPr>
      <xdr:spPr>
        <a:xfrm flipV="1">
          <a:off x="17018000" y="2370667"/>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32049</xdr:rowOff>
    </xdr:from>
    <xdr:ext cx="762000" cy="259045"/>
    <xdr:sp macro="" textlink="">
      <xdr:nvSpPr>
        <xdr:cNvPr id="435" name="将来負担の状況最小値テキスト"/>
        <xdr:cNvSpPr txBox="1"/>
      </xdr:nvSpPr>
      <xdr:spPr>
        <a:xfrm>
          <a:off x="17106900" y="380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109.0</a:t>
          </a:r>
          <a:endParaRPr kumimoji="1" lang="ja-JP" altLang="en-US" sz="1000" b="1">
            <a:latin typeface="ＭＳ Ｐゴシック"/>
          </a:endParaRPr>
        </a:p>
      </xdr:txBody>
    </xdr:sp>
    <xdr:clientData/>
  </xdr:oneCellAnchor>
  <xdr:twoCellAnchor>
    <xdr:from>
      <xdr:col>24</xdr:col>
      <xdr:colOff>469900</xdr:colOff>
      <xdr:row>22</xdr:row>
      <xdr:rowOff>59972</xdr:rowOff>
    </xdr:from>
    <xdr:to>
      <xdr:col>24</xdr:col>
      <xdr:colOff>647700</xdr:colOff>
      <xdr:row>22</xdr:row>
      <xdr:rowOff>59972</xdr:rowOff>
    </xdr:to>
    <xdr:cxnSp macro="">
      <xdr:nvCxnSpPr>
        <xdr:cNvPr id="436" name="直線コネクタ 435"/>
        <xdr:cNvCxnSpPr/>
      </xdr:nvCxnSpPr>
      <xdr:spPr>
        <a:xfrm>
          <a:off x="16929100" y="383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63094</xdr:rowOff>
    </xdr:from>
    <xdr:ext cx="762000" cy="259045"/>
    <xdr:sp macro="" textlink="">
      <xdr:nvSpPr>
        <xdr:cNvPr id="439"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0" name="フローチャート : 判断 439"/>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13</xdr:row>
      <xdr:rowOff>91017</xdr:rowOff>
    </xdr:from>
    <xdr:to>
      <xdr:col>23</xdr:col>
      <xdr:colOff>457200</xdr:colOff>
      <xdr:row>14</xdr:row>
      <xdr:rowOff>21167</xdr:rowOff>
    </xdr:to>
    <xdr:sp macro="" textlink="">
      <xdr:nvSpPr>
        <xdr:cNvPr id="441" name="フローチャート : 判断 44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31344</xdr:rowOff>
    </xdr:from>
    <xdr:ext cx="736600" cy="259045"/>
    <xdr:sp macro="" textlink="">
      <xdr:nvSpPr>
        <xdr:cNvPr id="442" name="テキスト ボックス 44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22</xdr:col>
      <xdr:colOff>152400</xdr:colOff>
      <xdr:row>13</xdr:row>
      <xdr:rowOff>91017</xdr:rowOff>
    </xdr:from>
    <xdr:to>
      <xdr:col>22</xdr:col>
      <xdr:colOff>254000</xdr:colOff>
      <xdr:row>14</xdr:row>
      <xdr:rowOff>21167</xdr:rowOff>
    </xdr:to>
    <xdr:sp macro="" textlink="">
      <xdr:nvSpPr>
        <xdr:cNvPr id="443" name="フローチャート : 判断 442"/>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31344</xdr:rowOff>
    </xdr:from>
    <xdr:ext cx="762000" cy="259045"/>
    <xdr:sp macro="" textlink="">
      <xdr:nvSpPr>
        <xdr:cNvPr id="444" name="テキスト ボックス 443"/>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20</xdr:col>
      <xdr:colOff>635000</xdr:colOff>
      <xdr:row>13</xdr:row>
      <xdr:rowOff>91017</xdr:rowOff>
    </xdr:from>
    <xdr:to>
      <xdr:col>21</xdr:col>
      <xdr:colOff>50800</xdr:colOff>
      <xdr:row>14</xdr:row>
      <xdr:rowOff>21167</xdr:rowOff>
    </xdr:to>
    <xdr:sp macro="" textlink="">
      <xdr:nvSpPr>
        <xdr:cNvPr id="445" name="フローチャート : 判断 444"/>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31344</xdr:rowOff>
    </xdr:from>
    <xdr:ext cx="762000" cy="259045"/>
    <xdr:sp macro="" textlink="">
      <xdr:nvSpPr>
        <xdr:cNvPr id="446" name="テキスト ボックス 445"/>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91017</xdr:rowOff>
    </xdr:from>
    <xdr:to>
      <xdr:col>19</xdr:col>
      <xdr:colOff>533400</xdr:colOff>
      <xdr:row>14</xdr:row>
      <xdr:rowOff>21167</xdr:rowOff>
    </xdr:to>
    <xdr:sp macro="" textlink="">
      <xdr:nvSpPr>
        <xdr:cNvPr id="447" name="フローチャート : 判断 446"/>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12</xdr:row>
      <xdr:rowOff>31344</xdr:rowOff>
    </xdr:from>
    <xdr:ext cx="762000" cy="259045"/>
    <xdr:sp macro="" textlink="">
      <xdr:nvSpPr>
        <xdr:cNvPr id="448" name="テキスト ボックス 447"/>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109/147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200">
              <a:solidFill>
                <a:schemeClr val="dk1"/>
              </a:solidFill>
              <a:effectLst/>
              <a:latin typeface="+mn-lt"/>
              <a:ea typeface="+mn-ea"/>
              <a:cs typeface="+mn-cs"/>
            </a:rPr>
            <a:t>Ｈ</a:t>
          </a:r>
          <a:r>
            <a:rPr lang="ja-JP" altLang="ja-JP" sz="1200">
              <a:solidFill>
                <a:schemeClr val="dk1"/>
              </a:solidFill>
              <a:effectLst/>
              <a:latin typeface="+mn-lt"/>
              <a:ea typeface="+mn-ea"/>
              <a:cs typeface="+mn-cs"/>
            </a:rPr>
            <a:t>２３、</a:t>
          </a:r>
          <a:r>
            <a:rPr lang="ja-JP" altLang="en-US" sz="1200">
              <a:solidFill>
                <a:schemeClr val="dk1"/>
              </a:solidFill>
              <a:effectLst/>
              <a:latin typeface="+mn-lt"/>
              <a:ea typeface="+mn-ea"/>
              <a:cs typeface="+mn-cs"/>
            </a:rPr>
            <a:t>Ｈ</a:t>
          </a:r>
          <a:r>
            <a:rPr lang="ja-JP" altLang="ja-JP" sz="1200">
              <a:solidFill>
                <a:schemeClr val="dk1"/>
              </a:solidFill>
              <a:effectLst/>
              <a:latin typeface="+mn-lt"/>
              <a:ea typeface="+mn-ea"/>
              <a:cs typeface="+mn-cs"/>
            </a:rPr>
            <a:t>２４</a:t>
          </a:r>
          <a:r>
            <a:rPr lang="ja-JP" altLang="en-US" sz="1200">
              <a:solidFill>
                <a:schemeClr val="dk1"/>
              </a:solidFill>
              <a:effectLst/>
              <a:latin typeface="+mn-lt"/>
              <a:ea typeface="+mn-ea"/>
              <a:cs typeface="+mn-cs"/>
            </a:rPr>
            <a:t>は</a:t>
          </a:r>
          <a:r>
            <a:rPr lang="ja-JP" altLang="ja-JP" sz="1200">
              <a:solidFill>
                <a:schemeClr val="dk1"/>
              </a:solidFill>
              <a:effectLst/>
              <a:latin typeface="+mn-lt"/>
              <a:ea typeface="+mn-ea"/>
              <a:cs typeface="+mn-cs"/>
            </a:rPr>
            <a:t>災害等や地域おこしイベントの実施により職員の時間外手当が増加した。</a:t>
          </a:r>
          <a:r>
            <a:rPr lang="ja-JP" altLang="en-US" sz="1200">
              <a:solidFill>
                <a:schemeClr val="dk1"/>
              </a:solidFill>
              <a:effectLst/>
              <a:latin typeface="+mn-lt"/>
              <a:ea typeface="+mn-ea"/>
              <a:cs typeface="+mn-cs"/>
            </a:rPr>
            <a:t>Ｈ２５からＨ２７の間で退職者</a:t>
          </a:r>
          <a:r>
            <a:rPr lang="en-US" altLang="ja-JP" sz="1200">
              <a:solidFill>
                <a:schemeClr val="dk1"/>
              </a:solidFill>
              <a:effectLst/>
              <a:latin typeface="+mn-lt"/>
              <a:ea typeface="+mn-ea"/>
              <a:cs typeface="+mn-cs"/>
            </a:rPr>
            <a:t>7</a:t>
          </a:r>
          <a:r>
            <a:rPr lang="ja-JP" altLang="en-US" sz="1200">
              <a:solidFill>
                <a:schemeClr val="dk1"/>
              </a:solidFill>
              <a:effectLst/>
              <a:latin typeface="+mn-lt"/>
              <a:ea typeface="+mn-ea"/>
              <a:cs typeface="+mn-cs"/>
            </a:rPr>
            <a:t>人に対し新規採用者</a:t>
          </a:r>
          <a:r>
            <a:rPr lang="en-US" altLang="ja-JP" sz="1200">
              <a:solidFill>
                <a:schemeClr val="dk1"/>
              </a:solidFill>
              <a:effectLst/>
              <a:latin typeface="+mn-lt"/>
              <a:ea typeface="+mn-ea"/>
              <a:cs typeface="+mn-cs"/>
            </a:rPr>
            <a:t>11</a:t>
          </a:r>
          <a:r>
            <a:rPr lang="ja-JP" altLang="en-US" sz="1200">
              <a:solidFill>
                <a:schemeClr val="dk1"/>
              </a:solidFill>
              <a:effectLst/>
              <a:latin typeface="+mn-lt"/>
              <a:ea typeface="+mn-ea"/>
              <a:cs typeface="+mn-cs"/>
            </a:rPr>
            <a:t>人となったが、職員の平均年齢の低下により人件費は抑えられている。</a:t>
          </a:r>
          <a:r>
            <a:rPr lang="ja-JP" altLang="ja-JP" sz="1200">
              <a:solidFill>
                <a:schemeClr val="dk1"/>
              </a:solidFill>
              <a:effectLst/>
              <a:latin typeface="+mn-lt"/>
              <a:ea typeface="+mn-ea"/>
              <a:cs typeface="+mn-cs"/>
            </a:rPr>
            <a:t>類似団体平均を上回っている要因としては、へき地診療所における医師等に係る分や、類似団体と比較して保育所等の施設が多いことにより施設関係職員が多くなっているためである。今後は定員適正化計画に基づき退職者の不補充により人件費抑制を進めていく。</a:t>
          </a:r>
          <a:endParaRPr lang="ja-JP" altLang="ja-JP" sz="12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44704</xdr:rowOff>
    </xdr:from>
    <xdr:to>
      <xdr:col>7</xdr:col>
      <xdr:colOff>15875</xdr:colOff>
      <xdr:row>42</xdr:row>
      <xdr:rowOff>12700</xdr:rowOff>
    </xdr:to>
    <xdr:cxnSp macro="">
      <xdr:nvCxnSpPr>
        <xdr:cNvPr id="59" name="直線コネクタ 58"/>
        <xdr:cNvCxnSpPr/>
      </xdr:nvCxnSpPr>
      <xdr:spPr>
        <a:xfrm flipV="1">
          <a:off x="4826000" y="587400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156227</xdr:rowOff>
    </xdr:from>
    <xdr:ext cx="762000" cy="259045"/>
    <xdr:sp macro="" textlink="">
      <xdr:nvSpPr>
        <xdr:cNvPr id="60" name="人件費最小値テキスト"/>
        <xdr:cNvSpPr txBox="1"/>
      </xdr:nvSpPr>
      <xdr:spPr>
        <a:xfrm>
          <a:off x="4914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42.5</a:t>
          </a:r>
          <a:endParaRPr kumimoji="1" lang="ja-JP" altLang="en-US" sz="1000" b="1">
            <a:latin typeface="ＭＳ Ｐゴシック"/>
          </a:endParaRPr>
        </a:p>
      </xdr:txBody>
    </xdr:sp>
    <xdr:clientData/>
  </xdr:oneCellAnchor>
  <xdr:twoCellAnchor>
    <xdr:from>
      <xdr:col>6</xdr:col>
      <xdr:colOff>612775</xdr:colOff>
      <xdr:row>42</xdr:row>
      <xdr:rowOff>12700</xdr:rowOff>
    </xdr:from>
    <xdr:to>
      <xdr:col>7</xdr:col>
      <xdr:colOff>104775</xdr:colOff>
      <xdr:row>42</xdr:row>
      <xdr:rowOff>12700</xdr:rowOff>
    </xdr:to>
    <xdr:cxnSp macro="">
      <xdr:nvCxnSpPr>
        <xdr:cNvPr id="61" name="直線コネクタ 60"/>
        <xdr:cNvCxnSpPr/>
      </xdr:nvCxnSpPr>
      <xdr:spPr>
        <a:xfrm>
          <a:off x="4737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131081</xdr:rowOff>
    </xdr:from>
    <xdr:ext cx="762000" cy="259045"/>
    <xdr:sp macro="" textlink="">
      <xdr:nvSpPr>
        <xdr:cNvPr id="62" name="人件費最大値テキスト"/>
        <xdr:cNvSpPr txBox="1"/>
      </xdr:nvSpPr>
      <xdr:spPr>
        <a:xfrm>
          <a:off x="4914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a:t>
          </a:r>
          <a:endParaRPr kumimoji="1" lang="ja-JP" altLang="en-US" sz="1000" b="1">
            <a:latin typeface="ＭＳ Ｐゴシック"/>
          </a:endParaRPr>
        </a:p>
      </xdr:txBody>
    </xdr:sp>
    <xdr:clientData/>
  </xdr:oneCellAnchor>
  <xdr:twoCellAnchor>
    <xdr:from>
      <xdr:col>6</xdr:col>
      <xdr:colOff>612775</xdr:colOff>
      <xdr:row>34</xdr:row>
      <xdr:rowOff>44704</xdr:rowOff>
    </xdr:from>
    <xdr:to>
      <xdr:col>7</xdr:col>
      <xdr:colOff>104775</xdr:colOff>
      <xdr:row>34</xdr:row>
      <xdr:rowOff>44704</xdr:rowOff>
    </xdr:to>
    <xdr:cxnSp macro="">
      <xdr:nvCxnSpPr>
        <xdr:cNvPr id="63" name="直線コネクタ 62"/>
        <xdr:cNvCxnSpPr/>
      </xdr:nvCxnSpPr>
      <xdr:spPr>
        <a:xfrm>
          <a:off x="4737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124714</xdr:rowOff>
    </xdr:from>
    <xdr:to>
      <xdr:col>7</xdr:col>
      <xdr:colOff>15875</xdr:colOff>
      <xdr:row>37</xdr:row>
      <xdr:rowOff>129286</xdr:rowOff>
    </xdr:to>
    <xdr:cxnSp macro="">
      <xdr:nvCxnSpPr>
        <xdr:cNvPr id="64" name="直線コネクタ 63"/>
        <xdr:cNvCxnSpPr/>
      </xdr:nvCxnSpPr>
      <xdr:spPr>
        <a:xfrm>
          <a:off x="3987800" y="64683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120159</xdr:rowOff>
    </xdr:from>
    <xdr:ext cx="762000" cy="259045"/>
    <xdr:sp macro="" textlink="">
      <xdr:nvSpPr>
        <xdr:cNvPr id="65" name="人件費平均値テキスト"/>
        <xdr:cNvSpPr txBox="1"/>
      </xdr:nvSpPr>
      <xdr:spPr>
        <a:xfrm>
          <a:off x="4914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103632</xdr:rowOff>
    </xdr:from>
    <xdr:to>
      <xdr:col>7</xdr:col>
      <xdr:colOff>66675</xdr:colOff>
      <xdr:row>37</xdr:row>
      <xdr:rowOff>33782</xdr:rowOff>
    </xdr:to>
    <xdr:sp macro="" textlink="">
      <xdr:nvSpPr>
        <xdr:cNvPr id="66" name="フローチャート : 判断 65"/>
        <xdr:cNvSpPr/>
      </xdr:nvSpPr>
      <xdr:spPr>
        <a:xfrm>
          <a:off x="4775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92710</xdr:rowOff>
    </xdr:from>
    <xdr:to>
      <xdr:col>5</xdr:col>
      <xdr:colOff>549275</xdr:colOff>
      <xdr:row>37</xdr:row>
      <xdr:rowOff>124714</xdr:rowOff>
    </xdr:to>
    <xdr:cxnSp macro="">
      <xdr:nvCxnSpPr>
        <xdr:cNvPr id="67" name="直線コネクタ 66"/>
        <xdr:cNvCxnSpPr/>
      </xdr:nvCxnSpPr>
      <xdr:spPr>
        <a:xfrm>
          <a:off x="3098800" y="64363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131064</xdr:rowOff>
    </xdr:from>
    <xdr:to>
      <xdr:col>5</xdr:col>
      <xdr:colOff>600075</xdr:colOff>
      <xdr:row>37</xdr:row>
      <xdr:rowOff>61214</xdr:rowOff>
    </xdr:to>
    <xdr:sp macro="" textlink="">
      <xdr:nvSpPr>
        <xdr:cNvPr id="68" name="フローチャート : 判断 67"/>
        <xdr:cNvSpPr/>
      </xdr:nvSpPr>
      <xdr:spPr>
        <a:xfrm>
          <a:off x="3937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71391</xdr:rowOff>
    </xdr:from>
    <xdr:ext cx="736600" cy="259045"/>
    <xdr:sp macro="" textlink="">
      <xdr:nvSpPr>
        <xdr:cNvPr id="69" name="テキスト ボックス 68"/>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92710</xdr:rowOff>
    </xdr:from>
    <xdr:to>
      <xdr:col>4</xdr:col>
      <xdr:colOff>346075</xdr:colOff>
      <xdr:row>37</xdr:row>
      <xdr:rowOff>152146</xdr:rowOff>
    </xdr:to>
    <xdr:cxnSp macro="">
      <xdr:nvCxnSpPr>
        <xdr:cNvPr id="70" name="直線コネクタ 69"/>
        <xdr:cNvCxnSpPr/>
      </xdr:nvCxnSpPr>
      <xdr:spPr>
        <a:xfrm flipV="1">
          <a:off x="2209800" y="64363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80772</xdr:rowOff>
    </xdr:from>
    <xdr:to>
      <xdr:col>4</xdr:col>
      <xdr:colOff>396875</xdr:colOff>
      <xdr:row>37</xdr:row>
      <xdr:rowOff>10922</xdr:rowOff>
    </xdr:to>
    <xdr:sp macro="" textlink="">
      <xdr:nvSpPr>
        <xdr:cNvPr id="71" name="フローチャート : 判断 70"/>
        <xdr:cNvSpPr/>
      </xdr:nvSpPr>
      <xdr:spPr>
        <a:xfrm>
          <a:off x="3048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21099</xdr:rowOff>
    </xdr:from>
    <xdr:ext cx="762000" cy="259045"/>
    <xdr:sp macro="" textlink="">
      <xdr:nvSpPr>
        <xdr:cNvPr id="72" name="テキスト ボックス 71"/>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152146</xdr:rowOff>
    </xdr:from>
    <xdr:to>
      <xdr:col>3</xdr:col>
      <xdr:colOff>142875</xdr:colOff>
      <xdr:row>38</xdr:row>
      <xdr:rowOff>17272</xdr:rowOff>
    </xdr:to>
    <xdr:cxnSp macro="">
      <xdr:nvCxnSpPr>
        <xdr:cNvPr id="73" name="直線コネクタ 72"/>
        <xdr:cNvCxnSpPr/>
      </xdr:nvCxnSpPr>
      <xdr:spPr>
        <a:xfrm flipV="1">
          <a:off x="1320800" y="6495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4" name="フローチャート : 判断 73"/>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5" name="テキスト ボックス 74"/>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135636</xdr:rowOff>
    </xdr:from>
    <xdr:to>
      <xdr:col>1</xdr:col>
      <xdr:colOff>676275</xdr:colOff>
      <xdr:row>37</xdr:row>
      <xdr:rowOff>65786</xdr:rowOff>
    </xdr:to>
    <xdr:sp macro="" textlink="">
      <xdr:nvSpPr>
        <xdr:cNvPr id="76" name="フローチャート :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75963</xdr:rowOff>
    </xdr:from>
    <xdr:ext cx="762000" cy="259045"/>
    <xdr:sp macro="" textlink="">
      <xdr:nvSpPr>
        <xdr:cNvPr id="77" name="テキスト ボックス 76"/>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78486</xdr:rowOff>
    </xdr:from>
    <xdr:to>
      <xdr:col>7</xdr:col>
      <xdr:colOff>66675</xdr:colOff>
      <xdr:row>38</xdr:row>
      <xdr:rowOff>8636</xdr:rowOff>
    </xdr:to>
    <xdr:sp macro="" textlink="">
      <xdr:nvSpPr>
        <xdr:cNvPr id="83" name="円/楕円 82"/>
        <xdr:cNvSpPr/>
      </xdr:nvSpPr>
      <xdr:spPr>
        <a:xfrm>
          <a:off x="4775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50563</xdr:rowOff>
    </xdr:from>
    <xdr:ext cx="762000" cy="259045"/>
    <xdr:sp macro="" textlink="">
      <xdr:nvSpPr>
        <xdr:cNvPr id="84" name="人件費該当値テキスト"/>
        <xdr:cNvSpPr txBox="1"/>
      </xdr:nvSpPr>
      <xdr:spPr>
        <a:xfrm>
          <a:off x="4914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73914</xdr:rowOff>
    </xdr:from>
    <xdr:to>
      <xdr:col>5</xdr:col>
      <xdr:colOff>600075</xdr:colOff>
      <xdr:row>38</xdr:row>
      <xdr:rowOff>4064</xdr:rowOff>
    </xdr:to>
    <xdr:sp macro="" textlink="">
      <xdr:nvSpPr>
        <xdr:cNvPr id="85" name="円/楕円 84"/>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160291</xdr:rowOff>
    </xdr:from>
    <xdr:ext cx="736600" cy="259045"/>
    <xdr:sp macro="" textlink="">
      <xdr:nvSpPr>
        <xdr:cNvPr id="86" name="テキスト ボックス 85"/>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41910</xdr:rowOff>
    </xdr:from>
    <xdr:to>
      <xdr:col>4</xdr:col>
      <xdr:colOff>396875</xdr:colOff>
      <xdr:row>37</xdr:row>
      <xdr:rowOff>143510</xdr:rowOff>
    </xdr:to>
    <xdr:sp macro="" textlink="">
      <xdr:nvSpPr>
        <xdr:cNvPr id="87" name="円/楕円 86"/>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128287</xdr:rowOff>
    </xdr:from>
    <xdr:ext cx="762000" cy="259045"/>
    <xdr:sp macro="" textlink="">
      <xdr:nvSpPr>
        <xdr:cNvPr id="88" name="テキスト ボックス 87"/>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25.5</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101346</xdr:rowOff>
    </xdr:from>
    <xdr:to>
      <xdr:col>3</xdr:col>
      <xdr:colOff>193675</xdr:colOff>
      <xdr:row>38</xdr:row>
      <xdr:rowOff>31496</xdr:rowOff>
    </xdr:to>
    <xdr:sp macro="" textlink="">
      <xdr:nvSpPr>
        <xdr:cNvPr id="89" name="円/楕円 88"/>
        <xdr:cNvSpPr/>
      </xdr:nvSpPr>
      <xdr:spPr>
        <a:xfrm>
          <a:off x="2159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16273</xdr:rowOff>
    </xdr:from>
    <xdr:ext cx="762000" cy="259045"/>
    <xdr:sp macro="" textlink="">
      <xdr:nvSpPr>
        <xdr:cNvPr id="90" name="テキスト ボックス 89"/>
        <xdr:cNvSpPr txBox="1"/>
      </xdr:nvSpPr>
      <xdr:spPr>
        <a:xfrm>
          <a:off x="1828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26.8</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137922</xdr:rowOff>
    </xdr:from>
    <xdr:to>
      <xdr:col>1</xdr:col>
      <xdr:colOff>676275</xdr:colOff>
      <xdr:row>38</xdr:row>
      <xdr:rowOff>68072</xdr:rowOff>
    </xdr:to>
    <xdr:sp macro="" textlink="">
      <xdr:nvSpPr>
        <xdr:cNvPr id="91" name="円/楕円 90"/>
        <xdr:cNvSpPr/>
      </xdr:nvSpPr>
      <xdr:spPr>
        <a:xfrm>
          <a:off x="1270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52849</xdr:rowOff>
    </xdr:from>
    <xdr:ext cx="762000" cy="259045"/>
    <xdr:sp macro="" textlink="">
      <xdr:nvSpPr>
        <xdr:cNvPr id="92" name="テキスト ボックス 91"/>
        <xdr:cNvSpPr txBox="1"/>
      </xdr:nvSpPr>
      <xdr:spPr>
        <a:xfrm>
          <a:off x="93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37/147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200">
              <a:solidFill>
                <a:schemeClr val="dk1"/>
              </a:solidFill>
              <a:effectLst/>
              <a:latin typeface="+mn-lt"/>
              <a:ea typeface="+mn-ea"/>
              <a:cs typeface="+mn-cs"/>
            </a:rPr>
            <a:t>前年度数値と同様だが、要因は保育所保育士、小中学校の教育補助員の採用の増加によるものと考えられる。しかし、類似団体平均値を下回っており、臨時職員の適正配置と勤務条件等の見直しや警備委託をはじめとする業務委託の見直し、前年度に対し特殊な事情を除いた新たな物件費の支出を認めないなどの方策を今後も継続し物件費の抑制に努める。</a:t>
          </a:r>
          <a:endParaRPr lang="ja-JP" altLang="ja-JP" sz="1200">
            <a:effectLst/>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85090</xdr:rowOff>
    </xdr:from>
    <xdr:to>
      <xdr:col>24</xdr:col>
      <xdr:colOff>31750</xdr:colOff>
      <xdr:row>22</xdr:row>
      <xdr:rowOff>50800</xdr:rowOff>
    </xdr:to>
    <xdr:cxnSp macro="">
      <xdr:nvCxnSpPr>
        <xdr:cNvPr id="120" name="直線コネクタ 119"/>
        <xdr:cNvCxnSpPr/>
      </xdr:nvCxnSpPr>
      <xdr:spPr>
        <a:xfrm flipV="1">
          <a:off x="16510000" y="231394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22877</xdr:rowOff>
    </xdr:from>
    <xdr:ext cx="762000" cy="259045"/>
    <xdr:sp macro="" textlink="">
      <xdr:nvSpPr>
        <xdr:cNvPr id="121"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22</xdr:row>
      <xdr:rowOff>50800</xdr:rowOff>
    </xdr:from>
    <xdr:to>
      <xdr:col>24</xdr:col>
      <xdr:colOff>120650</xdr:colOff>
      <xdr:row>22</xdr:row>
      <xdr:rowOff>50800</xdr:rowOff>
    </xdr:to>
    <xdr:cxnSp macro="">
      <xdr:nvCxnSpPr>
        <xdr:cNvPr id="122" name="直線コネクタ 121"/>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17</xdr:rowOff>
    </xdr:from>
    <xdr:ext cx="762000" cy="259045"/>
    <xdr:sp macro="" textlink="">
      <xdr:nvSpPr>
        <xdr:cNvPr id="123" name="物件費最大値テキスト"/>
        <xdr:cNvSpPr txBox="1"/>
      </xdr:nvSpPr>
      <xdr:spPr>
        <a:xfrm>
          <a:off x="1659890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a:t>
          </a:r>
          <a:endParaRPr kumimoji="1" lang="ja-JP" altLang="en-US" sz="1000" b="1">
            <a:latin typeface="ＭＳ Ｐゴシック"/>
          </a:endParaRPr>
        </a:p>
      </xdr:txBody>
    </xdr:sp>
    <xdr:clientData/>
  </xdr:oneCellAnchor>
  <xdr:twoCellAnchor>
    <xdr:from>
      <xdr:col>23</xdr:col>
      <xdr:colOff>628650</xdr:colOff>
      <xdr:row>13</xdr:row>
      <xdr:rowOff>85090</xdr:rowOff>
    </xdr:from>
    <xdr:to>
      <xdr:col>24</xdr:col>
      <xdr:colOff>120650</xdr:colOff>
      <xdr:row>13</xdr:row>
      <xdr:rowOff>85090</xdr:rowOff>
    </xdr:to>
    <xdr:cxnSp macro="">
      <xdr:nvCxnSpPr>
        <xdr:cNvPr id="124" name="直線コネクタ 123"/>
        <xdr:cNvCxnSpPr/>
      </xdr:nvCxnSpPr>
      <xdr:spPr>
        <a:xfrm>
          <a:off x="16421100" y="231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123190</xdr:rowOff>
    </xdr:from>
    <xdr:to>
      <xdr:col>24</xdr:col>
      <xdr:colOff>31750</xdr:colOff>
      <xdr:row>15</xdr:row>
      <xdr:rowOff>161290</xdr:rowOff>
    </xdr:to>
    <xdr:cxnSp macro="">
      <xdr:nvCxnSpPr>
        <xdr:cNvPr id="125" name="直線コネクタ 124"/>
        <xdr:cNvCxnSpPr/>
      </xdr:nvCxnSpPr>
      <xdr:spPr>
        <a:xfrm>
          <a:off x="15671800" y="2694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78757</xdr:rowOff>
    </xdr:from>
    <xdr:ext cx="762000" cy="259045"/>
    <xdr:sp macro="" textlink="">
      <xdr:nvSpPr>
        <xdr:cNvPr id="126" name="物件費平均値テキスト"/>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106680</xdr:rowOff>
    </xdr:from>
    <xdr:to>
      <xdr:col>24</xdr:col>
      <xdr:colOff>82550</xdr:colOff>
      <xdr:row>17</xdr:row>
      <xdr:rowOff>36830</xdr:rowOff>
    </xdr:to>
    <xdr:sp macro="" textlink="">
      <xdr:nvSpPr>
        <xdr:cNvPr id="127" name="フローチャート : 判断 126"/>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123190</xdr:rowOff>
    </xdr:from>
    <xdr:to>
      <xdr:col>22</xdr:col>
      <xdr:colOff>565150</xdr:colOff>
      <xdr:row>15</xdr:row>
      <xdr:rowOff>123190</xdr:rowOff>
    </xdr:to>
    <xdr:cxnSp macro="">
      <xdr:nvCxnSpPr>
        <xdr:cNvPr id="128" name="直線コネクタ 127"/>
        <xdr:cNvCxnSpPr/>
      </xdr:nvCxnSpPr>
      <xdr:spPr>
        <a:xfrm>
          <a:off x="14782800" y="2694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114300</xdr:rowOff>
    </xdr:from>
    <xdr:to>
      <xdr:col>22</xdr:col>
      <xdr:colOff>615950</xdr:colOff>
      <xdr:row>17</xdr:row>
      <xdr:rowOff>44450</xdr:rowOff>
    </xdr:to>
    <xdr:sp macro="" textlink="">
      <xdr:nvSpPr>
        <xdr:cNvPr id="129" name="フローチャート : 判断 128"/>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29227</xdr:rowOff>
    </xdr:from>
    <xdr:ext cx="736600" cy="259045"/>
    <xdr:sp macro="" textlink="">
      <xdr:nvSpPr>
        <xdr:cNvPr id="130" name="テキスト ボックス 129"/>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92710</xdr:rowOff>
    </xdr:from>
    <xdr:to>
      <xdr:col>21</xdr:col>
      <xdr:colOff>361950</xdr:colOff>
      <xdr:row>15</xdr:row>
      <xdr:rowOff>123190</xdr:rowOff>
    </xdr:to>
    <xdr:cxnSp macro="">
      <xdr:nvCxnSpPr>
        <xdr:cNvPr id="131" name="直線コネクタ 130"/>
        <xdr:cNvCxnSpPr/>
      </xdr:nvCxnSpPr>
      <xdr:spPr>
        <a:xfrm>
          <a:off x="13893800" y="2664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30480</xdr:rowOff>
    </xdr:from>
    <xdr:to>
      <xdr:col>21</xdr:col>
      <xdr:colOff>412750</xdr:colOff>
      <xdr:row>16</xdr:row>
      <xdr:rowOff>132080</xdr:rowOff>
    </xdr:to>
    <xdr:sp macro="" textlink="">
      <xdr:nvSpPr>
        <xdr:cNvPr id="132" name="フローチャート : 判断 131"/>
        <xdr:cNvSpPr/>
      </xdr:nvSpPr>
      <xdr:spPr>
        <a:xfrm>
          <a:off x="14732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116857</xdr:rowOff>
    </xdr:from>
    <xdr:ext cx="762000" cy="259045"/>
    <xdr:sp macro="" textlink="">
      <xdr:nvSpPr>
        <xdr:cNvPr id="133" name="テキスト ボックス 132"/>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165100</xdr:rowOff>
    </xdr:from>
    <xdr:to>
      <xdr:col>20</xdr:col>
      <xdr:colOff>158750</xdr:colOff>
      <xdr:row>15</xdr:row>
      <xdr:rowOff>92710</xdr:rowOff>
    </xdr:to>
    <xdr:cxnSp macro="">
      <xdr:nvCxnSpPr>
        <xdr:cNvPr id="134" name="直線コネクタ 133"/>
        <xdr:cNvCxnSpPr/>
      </xdr:nvCxnSpPr>
      <xdr:spPr>
        <a:xfrm>
          <a:off x="13004800" y="2565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163830</xdr:rowOff>
    </xdr:from>
    <xdr:to>
      <xdr:col>20</xdr:col>
      <xdr:colOff>209550</xdr:colOff>
      <xdr:row>16</xdr:row>
      <xdr:rowOff>93980</xdr:rowOff>
    </xdr:to>
    <xdr:sp macro="" textlink="">
      <xdr:nvSpPr>
        <xdr:cNvPr id="135" name="フローチャート : 判断 134"/>
        <xdr:cNvSpPr/>
      </xdr:nvSpPr>
      <xdr:spPr>
        <a:xfrm>
          <a:off x="13843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78757</xdr:rowOff>
    </xdr:from>
    <xdr:ext cx="762000" cy="259045"/>
    <xdr:sp macro="" textlink="">
      <xdr:nvSpPr>
        <xdr:cNvPr id="136" name="テキスト ボックス 135"/>
        <xdr:cNvSpPr txBox="1"/>
      </xdr:nvSpPr>
      <xdr:spPr>
        <a:xfrm>
          <a:off x="13512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148590</xdr:rowOff>
    </xdr:from>
    <xdr:to>
      <xdr:col>19</xdr:col>
      <xdr:colOff>6350</xdr:colOff>
      <xdr:row>16</xdr:row>
      <xdr:rowOff>78740</xdr:rowOff>
    </xdr:to>
    <xdr:sp macro="" textlink="">
      <xdr:nvSpPr>
        <xdr:cNvPr id="137" name="フローチャート : 判断 136"/>
        <xdr:cNvSpPr/>
      </xdr:nvSpPr>
      <xdr:spPr>
        <a:xfrm>
          <a:off x="12954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63517</xdr:rowOff>
    </xdr:from>
    <xdr:ext cx="762000" cy="259045"/>
    <xdr:sp macro="" textlink="">
      <xdr:nvSpPr>
        <xdr:cNvPr id="138" name="テキスト ボックス 137"/>
        <xdr:cNvSpPr txBox="1"/>
      </xdr:nvSpPr>
      <xdr:spPr>
        <a:xfrm>
          <a:off x="12623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110490</xdr:rowOff>
    </xdr:from>
    <xdr:to>
      <xdr:col>24</xdr:col>
      <xdr:colOff>82550</xdr:colOff>
      <xdr:row>16</xdr:row>
      <xdr:rowOff>40640</xdr:rowOff>
    </xdr:to>
    <xdr:sp macro="" textlink="">
      <xdr:nvSpPr>
        <xdr:cNvPr id="144" name="円/楕円 143"/>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127017</xdr:rowOff>
    </xdr:from>
    <xdr:ext cx="762000" cy="259045"/>
    <xdr:sp macro="" textlink="">
      <xdr:nvSpPr>
        <xdr:cNvPr id="145" name="物件費該当値テキスト"/>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72390</xdr:rowOff>
    </xdr:from>
    <xdr:to>
      <xdr:col>22</xdr:col>
      <xdr:colOff>615950</xdr:colOff>
      <xdr:row>16</xdr:row>
      <xdr:rowOff>2540</xdr:rowOff>
    </xdr:to>
    <xdr:sp macro="" textlink="">
      <xdr:nvSpPr>
        <xdr:cNvPr id="146" name="円/楕円 145"/>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12717</xdr:rowOff>
    </xdr:from>
    <xdr:ext cx="736600" cy="259045"/>
    <xdr:sp macro="" textlink="">
      <xdr:nvSpPr>
        <xdr:cNvPr id="147" name="テキスト ボックス 146"/>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72390</xdr:rowOff>
    </xdr:from>
    <xdr:to>
      <xdr:col>21</xdr:col>
      <xdr:colOff>412750</xdr:colOff>
      <xdr:row>16</xdr:row>
      <xdr:rowOff>2540</xdr:rowOff>
    </xdr:to>
    <xdr:sp macro="" textlink="">
      <xdr:nvSpPr>
        <xdr:cNvPr id="148" name="円/楕円 147"/>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12717</xdr:rowOff>
    </xdr:from>
    <xdr:ext cx="762000" cy="259045"/>
    <xdr:sp macro="" textlink="">
      <xdr:nvSpPr>
        <xdr:cNvPr id="149" name="テキスト ボックス 148"/>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41910</xdr:rowOff>
    </xdr:from>
    <xdr:to>
      <xdr:col>20</xdr:col>
      <xdr:colOff>209550</xdr:colOff>
      <xdr:row>15</xdr:row>
      <xdr:rowOff>143510</xdr:rowOff>
    </xdr:to>
    <xdr:sp macro="" textlink="">
      <xdr:nvSpPr>
        <xdr:cNvPr id="150" name="円/楕円 149"/>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153687</xdr:rowOff>
    </xdr:from>
    <xdr:ext cx="762000" cy="259045"/>
    <xdr:sp macro="" textlink="">
      <xdr:nvSpPr>
        <xdr:cNvPr id="151" name="テキスト ボックス 150"/>
        <xdr:cNvSpPr txBox="1"/>
      </xdr:nvSpPr>
      <xdr:spPr>
        <a:xfrm>
          <a:off x="13512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114300</xdr:rowOff>
    </xdr:from>
    <xdr:to>
      <xdr:col>19</xdr:col>
      <xdr:colOff>6350</xdr:colOff>
      <xdr:row>15</xdr:row>
      <xdr:rowOff>44450</xdr:rowOff>
    </xdr:to>
    <xdr:sp macro="" textlink="">
      <xdr:nvSpPr>
        <xdr:cNvPr id="152" name="円/楕円 151"/>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54627</xdr:rowOff>
    </xdr:from>
    <xdr:ext cx="762000" cy="259045"/>
    <xdr:sp macro="" textlink="">
      <xdr:nvSpPr>
        <xdr:cNvPr id="153" name="テキスト ボックス 152"/>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131/147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200">
              <a:solidFill>
                <a:schemeClr val="dk1"/>
              </a:solidFill>
              <a:effectLst/>
              <a:latin typeface="+mn-lt"/>
              <a:ea typeface="+mn-ea"/>
              <a:cs typeface="+mn-cs"/>
            </a:rPr>
            <a:t>類似団体平均値を上回っている。地形的な要因もあり、村内に３つの保育所を設置しているため、児童福祉費に係る扶助費が大きくなっている。今後も、人口減少に歯止めにかける事業の一環として保育所３所体制を維持し、子育てしやすい環境づくりを行う。しかし、経費に関しては最小で最大の効果が得られるよう、節減に努力していく。</a:t>
          </a:r>
          <a:endParaRPr lang="ja-JP" altLang="ja-JP" sz="12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37193</xdr:rowOff>
    </xdr:from>
    <xdr:to>
      <xdr:col>7</xdr:col>
      <xdr:colOff>15875</xdr:colOff>
      <xdr:row>61</xdr:row>
      <xdr:rowOff>86178</xdr:rowOff>
    </xdr:to>
    <xdr:cxnSp macro="">
      <xdr:nvCxnSpPr>
        <xdr:cNvPr id="182" name="直線コネクタ 181"/>
        <xdr:cNvCxnSpPr/>
      </xdr:nvCxnSpPr>
      <xdr:spPr>
        <a:xfrm flipV="1">
          <a:off x="4826000" y="91240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58255</xdr:rowOff>
    </xdr:from>
    <xdr:ext cx="762000" cy="259045"/>
    <xdr:sp macro="" textlink="">
      <xdr:nvSpPr>
        <xdr:cNvPr id="183"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6</xdr:col>
      <xdr:colOff>612775</xdr:colOff>
      <xdr:row>61</xdr:row>
      <xdr:rowOff>86178</xdr:rowOff>
    </xdr:from>
    <xdr:to>
      <xdr:col>7</xdr:col>
      <xdr:colOff>104775</xdr:colOff>
      <xdr:row>61</xdr:row>
      <xdr:rowOff>86178</xdr:rowOff>
    </xdr:to>
    <xdr:cxnSp macro="">
      <xdr:nvCxnSpPr>
        <xdr:cNvPr id="184" name="直線コネクタ 183"/>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123570</xdr:rowOff>
    </xdr:from>
    <xdr:ext cx="762000" cy="259045"/>
    <xdr:sp macro="" textlink="">
      <xdr:nvSpPr>
        <xdr:cNvPr id="185"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37193</xdr:rowOff>
    </xdr:from>
    <xdr:to>
      <xdr:col>7</xdr:col>
      <xdr:colOff>104775</xdr:colOff>
      <xdr:row>53</xdr:row>
      <xdr:rowOff>37193</xdr:rowOff>
    </xdr:to>
    <xdr:cxnSp macro="">
      <xdr:nvCxnSpPr>
        <xdr:cNvPr id="186" name="直線コネクタ 185"/>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78015</xdr:rowOff>
    </xdr:from>
    <xdr:to>
      <xdr:col>7</xdr:col>
      <xdr:colOff>15875</xdr:colOff>
      <xdr:row>56</xdr:row>
      <xdr:rowOff>110672</xdr:rowOff>
    </xdr:to>
    <xdr:cxnSp macro="">
      <xdr:nvCxnSpPr>
        <xdr:cNvPr id="187" name="直線コネクタ 186"/>
        <xdr:cNvCxnSpPr/>
      </xdr:nvCxnSpPr>
      <xdr:spPr>
        <a:xfrm>
          <a:off x="3987800" y="9679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2920</xdr:rowOff>
    </xdr:from>
    <xdr:ext cx="762000" cy="259045"/>
    <xdr:sp macro="" textlink="">
      <xdr:nvSpPr>
        <xdr:cNvPr id="188" name="扶助費平均値テキスト"/>
        <xdr:cNvSpPr txBox="1"/>
      </xdr:nvSpPr>
      <xdr:spPr>
        <a:xfrm>
          <a:off x="4914900" y="9261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a:t>
          </a:r>
          <a:endParaRPr kumimoji="1" lang="ja-JP" altLang="en-US" sz="1000" b="1">
            <a:solidFill>
              <a:srgbClr val="000080"/>
            </a:solidFill>
            <a:latin typeface="ＭＳ Ｐゴシック"/>
          </a:endParaRPr>
        </a:p>
      </xdr:txBody>
    </xdr:sp>
    <xdr:clientData/>
  </xdr:oneCellAnchor>
  <xdr:twoCellAnchor>
    <xdr:from>
      <xdr:col>6</xdr:col>
      <xdr:colOff>650875</xdr:colOff>
      <xdr:row>54</xdr:row>
      <xdr:rowOff>157843</xdr:rowOff>
    </xdr:from>
    <xdr:to>
      <xdr:col>7</xdr:col>
      <xdr:colOff>66675</xdr:colOff>
      <xdr:row>55</xdr:row>
      <xdr:rowOff>87993</xdr:rowOff>
    </xdr:to>
    <xdr:sp macro="" textlink="">
      <xdr:nvSpPr>
        <xdr:cNvPr id="189" name="フローチャート : 判断 188"/>
        <xdr:cNvSpPr/>
      </xdr:nvSpPr>
      <xdr:spPr>
        <a:xfrm>
          <a:off x="47752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45357</xdr:rowOff>
    </xdr:from>
    <xdr:to>
      <xdr:col>5</xdr:col>
      <xdr:colOff>549275</xdr:colOff>
      <xdr:row>56</xdr:row>
      <xdr:rowOff>78015</xdr:rowOff>
    </xdr:to>
    <xdr:cxnSp macro="">
      <xdr:nvCxnSpPr>
        <xdr:cNvPr id="190" name="直線コネクタ 189"/>
        <xdr:cNvCxnSpPr/>
      </xdr:nvCxnSpPr>
      <xdr:spPr>
        <a:xfrm>
          <a:off x="3098800" y="96465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141515</xdr:rowOff>
    </xdr:from>
    <xdr:to>
      <xdr:col>5</xdr:col>
      <xdr:colOff>600075</xdr:colOff>
      <xdr:row>55</xdr:row>
      <xdr:rowOff>71665</xdr:rowOff>
    </xdr:to>
    <xdr:sp macro="" textlink="">
      <xdr:nvSpPr>
        <xdr:cNvPr id="191" name="フローチャート : 判断 190"/>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81842</xdr:rowOff>
    </xdr:from>
    <xdr:ext cx="736600" cy="259045"/>
    <xdr:sp macro="" textlink="">
      <xdr:nvSpPr>
        <xdr:cNvPr id="192" name="テキスト ボックス 191"/>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135165</xdr:rowOff>
    </xdr:from>
    <xdr:to>
      <xdr:col>4</xdr:col>
      <xdr:colOff>346075</xdr:colOff>
      <xdr:row>56</xdr:row>
      <xdr:rowOff>45357</xdr:rowOff>
    </xdr:to>
    <xdr:cxnSp macro="">
      <xdr:nvCxnSpPr>
        <xdr:cNvPr id="193" name="直線コネクタ 192"/>
        <xdr:cNvCxnSpPr/>
      </xdr:nvCxnSpPr>
      <xdr:spPr>
        <a:xfrm>
          <a:off x="2209800" y="95649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125185</xdr:rowOff>
    </xdr:from>
    <xdr:to>
      <xdr:col>4</xdr:col>
      <xdr:colOff>396875</xdr:colOff>
      <xdr:row>55</xdr:row>
      <xdr:rowOff>55335</xdr:rowOff>
    </xdr:to>
    <xdr:sp macro="" textlink="">
      <xdr:nvSpPr>
        <xdr:cNvPr id="194" name="フローチャート : 判断 193"/>
        <xdr:cNvSpPr/>
      </xdr:nvSpPr>
      <xdr:spPr>
        <a:xfrm>
          <a:off x="3048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65512</xdr:rowOff>
    </xdr:from>
    <xdr:ext cx="762000" cy="259045"/>
    <xdr:sp macro="" textlink="">
      <xdr:nvSpPr>
        <xdr:cNvPr id="195" name="テキスト ボックス 194"/>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102507</xdr:rowOff>
    </xdr:from>
    <xdr:to>
      <xdr:col>3</xdr:col>
      <xdr:colOff>142875</xdr:colOff>
      <xdr:row>55</xdr:row>
      <xdr:rowOff>135165</xdr:rowOff>
    </xdr:to>
    <xdr:cxnSp macro="">
      <xdr:nvCxnSpPr>
        <xdr:cNvPr id="196" name="直線コネクタ 195"/>
        <xdr:cNvCxnSpPr/>
      </xdr:nvCxnSpPr>
      <xdr:spPr>
        <a:xfrm>
          <a:off x="1320800" y="9532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125185</xdr:rowOff>
    </xdr:from>
    <xdr:to>
      <xdr:col>3</xdr:col>
      <xdr:colOff>193675</xdr:colOff>
      <xdr:row>55</xdr:row>
      <xdr:rowOff>55335</xdr:rowOff>
    </xdr:to>
    <xdr:sp macro="" textlink="">
      <xdr:nvSpPr>
        <xdr:cNvPr id="197" name="フローチャート : 判断 196"/>
        <xdr:cNvSpPr/>
      </xdr:nvSpPr>
      <xdr:spPr>
        <a:xfrm>
          <a:off x="2159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65512</xdr:rowOff>
    </xdr:from>
    <xdr:ext cx="762000" cy="259045"/>
    <xdr:sp macro="" textlink="">
      <xdr:nvSpPr>
        <xdr:cNvPr id="198" name="テキスト ボックス 197"/>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125185</xdr:rowOff>
    </xdr:from>
    <xdr:to>
      <xdr:col>1</xdr:col>
      <xdr:colOff>676275</xdr:colOff>
      <xdr:row>55</xdr:row>
      <xdr:rowOff>55335</xdr:rowOff>
    </xdr:to>
    <xdr:sp macro="" textlink="">
      <xdr:nvSpPr>
        <xdr:cNvPr id="199" name="フローチャート : 判断 198"/>
        <xdr:cNvSpPr/>
      </xdr:nvSpPr>
      <xdr:spPr>
        <a:xfrm>
          <a:off x="1270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65512</xdr:rowOff>
    </xdr:from>
    <xdr:ext cx="762000" cy="259045"/>
    <xdr:sp macro="" textlink="">
      <xdr:nvSpPr>
        <xdr:cNvPr id="200" name="テキスト ボックス 199"/>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59872</xdr:rowOff>
    </xdr:from>
    <xdr:to>
      <xdr:col>7</xdr:col>
      <xdr:colOff>66675</xdr:colOff>
      <xdr:row>56</xdr:row>
      <xdr:rowOff>161472</xdr:rowOff>
    </xdr:to>
    <xdr:sp macro="" textlink="">
      <xdr:nvSpPr>
        <xdr:cNvPr id="206" name="円/楕円 205"/>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31949</xdr:rowOff>
    </xdr:from>
    <xdr:ext cx="762000" cy="259045"/>
    <xdr:sp macro="" textlink="">
      <xdr:nvSpPr>
        <xdr:cNvPr id="207" name="扶助費該当値テキスト"/>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27215</xdr:rowOff>
    </xdr:from>
    <xdr:to>
      <xdr:col>5</xdr:col>
      <xdr:colOff>600075</xdr:colOff>
      <xdr:row>56</xdr:row>
      <xdr:rowOff>128815</xdr:rowOff>
    </xdr:to>
    <xdr:sp macro="" textlink="">
      <xdr:nvSpPr>
        <xdr:cNvPr id="208" name="円/楕円 207"/>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113592</xdr:rowOff>
    </xdr:from>
    <xdr:ext cx="736600" cy="259045"/>
    <xdr:sp macro="" textlink="">
      <xdr:nvSpPr>
        <xdr:cNvPr id="209" name="テキスト ボックス 208"/>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166007</xdr:rowOff>
    </xdr:from>
    <xdr:to>
      <xdr:col>4</xdr:col>
      <xdr:colOff>396875</xdr:colOff>
      <xdr:row>56</xdr:row>
      <xdr:rowOff>96157</xdr:rowOff>
    </xdr:to>
    <xdr:sp macro="" textlink="">
      <xdr:nvSpPr>
        <xdr:cNvPr id="210" name="円/楕円 209"/>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80934</xdr:rowOff>
    </xdr:from>
    <xdr:ext cx="762000" cy="259045"/>
    <xdr:sp macro="" textlink="">
      <xdr:nvSpPr>
        <xdr:cNvPr id="211" name="テキスト ボックス 210"/>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84365</xdr:rowOff>
    </xdr:from>
    <xdr:to>
      <xdr:col>3</xdr:col>
      <xdr:colOff>193675</xdr:colOff>
      <xdr:row>56</xdr:row>
      <xdr:rowOff>14515</xdr:rowOff>
    </xdr:to>
    <xdr:sp macro="" textlink="">
      <xdr:nvSpPr>
        <xdr:cNvPr id="212" name="円/楕円 211"/>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170742</xdr:rowOff>
    </xdr:from>
    <xdr:ext cx="762000" cy="259045"/>
    <xdr:sp macro="" textlink="">
      <xdr:nvSpPr>
        <xdr:cNvPr id="213" name="テキスト ボックス 212"/>
        <xdr:cNvSpPr txBox="1"/>
      </xdr:nvSpPr>
      <xdr:spPr>
        <a:xfrm>
          <a:off x="1828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51707</xdr:rowOff>
    </xdr:from>
    <xdr:to>
      <xdr:col>1</xdr:col>
      <xdr:colOff>676275</xdr:colOff>
      <xdr:row>55</xdr:row>
      <xdr:rowOff>153307</xdr:rowOff>
    </xdr:to>
    <xdr:sp macro="" textlink="">
      <xdr:nvSpPr>
        <xdr:cNvPr id="214" name="円/楕円 213"/>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138084</xdr:rowOff>
    </xdr:from>
    <xdr:ext cx="762000" cy="259045"/>
    <xdr:sp macro="" textlink="">
      <xdr:nvSpPr>
        <xdr:cNvPr id="215" name="テキスト ボックス 214"/>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120/147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200">
              <a:effectLst/>
            </a:rPr>
            <a:t>類似団体平均値を上回っているのは、当村が全国指折りの豪雪地であり除排雪経費を含む維持補修費に多くの費用を要しているからである。Ｈ</a:t>
          </a:r>
          <a:r>
            <a:rPr lang="en-US" altLang="ja-JP" sz="1200">
              <a:effectLst/>
            </a:rPr>
            <a:t>26</a:t>
          </a:r>
          <a:r>
            <a:rPr lang="ja-JP" altLang="en-US" sz="1200">
              <a:effectLst/>
            </a:rPr>
            <a:t>，Ｈ</a:t>
          </a:r>
          <a:r>
            <a:rPr lang="en-US" altLang="ja-JP" sz="1200">
              <a:effectLst/>
            </a:rPr>
            <a:t>27</a:t>
          </a:r>
          <a:r>
            <a:rPr lang="ja-JP" altLang="en-US" sz="1200">
              <a:effectLst/>
            </a:rPr>
            <a:t>は比較的降雪量が少ない年であったため除排雪経費が減少した。</a:t>
          </a:r>
          <a:endParaRPr lang="en-US" altLang="ja-JP" sz="1200">
            <a:effectLst/>
          </a:endParaRPr>
        </a:p>
        <a:p>
          <a:pPr algn="l" rtl="1" eaLnBrk="1" fontAlgn="auto" latinLnBrk="0" hangingPunct="1"/>
          <a:r>
            <a:rPr lang="ja-JP" altLang="en-US" sz="1200">
              <a:effectLst/>
            </a:rPr>
            <a:t>繰出金については増加傾向にあるためである。また、受益者負担の公正・公平化の観点から料金等の見直しを実施し、繰出金の縮減を図っていく。</a:t>
          </a:r>
        </a:p>
        <a:p>
          <a:pPr algn="l" rtl="1" eaLnBrk="1" fontAlgn="auto" latinLnBrk="0" hangingPunct="1"/>
          <a:endParaRPr lang="ja-JP" altLang="ja-JP" sz="1200">
            <a:effectLst/>
          </a:endParaRP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156718</xdr:rowOff>
    </xdr:from>
    <xdr:to>
      <xdr:col>24</xdr:col>
      <xdr:colOff>31750</xdr:colOff>
      <xdr:row>59</xdr:row>
      <xdr:rowOff>78994</xdr:rowOff>
    </xdr:to>
    <xdr:cxnSp macro="">
      <xdr:nvCxnSpPr>
        <xdr:cNvPr id="240" name="直線コネクタ 239"/>
        <xdr:cNvCxnSpPr/>
      </xdr:nvCxnSpPr>
      <xdr:spPr>
        <a:xfrm flipV="1">
          <a:off x="16510000" y="924356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59</xdr:row>
      <xdr:rowOff>51071</xdr:rowOff>
    </xdr:from>
    <xdr:ext cx="762000" cy="259045"/>
    <xdr:sp macro="" textlink="">
      <xdr:nvSpPr>
        <xdr:cNvPr id="241" name="その他最小値テキスト"/>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23</xdr:col>
      <xdr:colOff>628650</xdr:colOff>
      <xdr:row>59</xdr:row>
      <xdr:rowOff>78994</xdr:rowOff>
    </xdr:from>
    <xdr:to>
      <xdr:col>24</xdr:col>
      <xdr:colOff>120650</xdr:colOff>
      <xdr:row>59</xdr:row>
      <xdr:rowOff>78994</xdr:rowOff>
    </xdr:to>
    <xdr:cxnSp macro="">
      <xdr:nvCxnSpPr>
        <xdr:cNvPr id="242" name="直線コネクタ 241"/>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71645</xdr:rowOff>
    </xdr:from>
    <xdr:ext cx="762000" cy="259045"/>
    <xdr:sp macro="" textlink="">
      <xdr:nvSpPr>
        <xdr:cNvPr id="243"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53</xdr:row>
      <xdr:rowOff>156718</xdr:rowOff>
    </xdr:from>
    <xdr:to>
      <xdr:col>24</xdr:col>
      <xdr:colOff>120650</xdr:colOff>
      <xdr:row>53</xdr:row>
      <xdr:rowOff>156718</xdr:rowOff>
    </xdr:to>
    <xdr:cxnSp macro="">
      <xdr:nvCxnSpPr>
        <xdr:cNvPr id="244" name="直線コネクタ 243"/>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37846</xdr:rowOff>
    </xdr:from>
    <xdr:to>
      <xdr:col>24</xdr:col>
      <xdr:colOff>31750</xdr:colOff>
      <xdr:row>57</xdr:row>
      <xdr:rowOff>65278</xdr:rowOff>
    </xdr:to>
    <xdr:cxnSp macro="">
      <xdr:nvCxnSpPr>
        <xdr:cNvPr id="245" name="直線コネクタ 244"/>
        <xdr:cNvCxnSpPr/>
      </xdr:nvCxnSpPr>
      <xdr:spPr>
        <a:xfrm flipV="1">
          <a:off x="15671800" y="98104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10431</xdr:rowOff>
    </xdr:from>
    <xdr:ext cx="762000" cy="259045"/>
    <xdr:sp macro="" textlink="">
      <xdr:nvSpPr>
        <xdr:cNvPr id="246" name="その他平均値テキスト"/>
        <xdr:cNvSpPr txBox="1"/>
      </xdr:nvSpPr>
      <xdr:spPr>
        <a:xfrm>
          <a:off x="16598900" y="9440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165354</xdr:rowOff>
    </xdr:from>
    <xdr:to>
      <xdr:col>24</xdr:col>
      <xdr:colOff>82550</xdr:colOff>
      <xdr:row>56</xdr:row>
      <xdr:rowOff>95504</xdr:rowOff>
    </xdr:to>
    <xdr:sp macro="" textlink="">
      <xdr:nvSpPr>
        <xdr:cNvPr id="247" name="フローチャート : 判断 246"/>
        <xdr:cNvSpPr/>
      </xdr:nvSpPr>
      <xdr:spPr>
        <a:xfrm>
          <a:off x="164592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65278</xdr:rowOff>
    </xdr:from>
    <xdr:to>
      <xdr:col>22</xdr:col>
      <xdr:colOff>565150</xdr:colOff>
      <xdr:row>57</xdr:row>
      <xdr:rowOff>129286</xdr:rowOff>
    </xdr:to>
    <xdr:cxnSp macro="">
      <xdr:nvCxnSpPr>
        <xdr:cNvPr id="248" name="直線コネクタ 247"/>
        <xdr:cNvCxnSpPr/>
      </xdr:nvCxnSpPr>
      <xdr:spPr>
        <a:xfrm flipV="1">
          <a:off x="14782800" y="98379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165354</xdr:rowOff>
    </xdr:from>
    <xdr:to>
      <xdr:col>22</xdr:col>
      <xdr:colOff>615950</xdr:colOff>
      <xdr:row>56</xdr:row>
      <xdr:rowOff>95504</xdr:rowOff>
    </xdr:to>
    <xdr:sp macro="" textlink="">
      <xdr:nvSpPr>
        <xdr:cNvPr id="249" name="フローチャート : 判断 248"/>
        <xdr:cNvSpPr/>
      </xdr:nvSpPr>
      <xdr:spPr>
        <a:xfrm>
          <a:off x="15621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105681</xdr:rowOff>
    </xdr:from>
    <xdr:ext cx="736600" cy="259045"/>
    <xdr:sp macro="" textlink="">
      <xdr:nvSpPr>
        <xdr:cNvPr id="250" name="テキスト ボックス 249"/>
        <xdr:cNvSpPr txBox="1"/>
      </xdr:nvSpPr>
      <xdr:spPr>
        <a:xfrm>
          <a:off x="15290800" y="936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83566</xdr:rowOff>
    </xdr:from>
    <xdr:to>
      <xdr:col>21</xdr:col>
      <xdr:colOff>361950</xdr:colOff>
      <xdr:row>57</xdr:row>
      <xdr:rowOff>129286</xdr:rowOff>
    </xdr:to>
    <xdr:cxnSp macro="">
      <xdr:nvCxnSpPr>
        <xdr:cNvPr id="251" name="直線コネクタ 250"/>
        <xdr:cNvCxnSpPr/>
      </xdr:nvCxnSpPr>
      <xdr:spPr>
        <a:xfrm>
          <a:off x="13893800" y="98562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165354</xdr:rowOff>
    </xdr:from>
    <xdr:to>
      <xdr:col>21</xdr:col>
      <xdr:colOff>412750</xdr:colOff>
      <xdr:row>56</xdr:row>
      <xdr:rowOff>95504</xdr:rowOff>
    </xdr:to>
    <xdr:sp macro="" textlink="">
      <xdr:nvSpPr>
        <xdr:cNvPr id="252" name="フローチャート : 判断 251"/>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105681</xdr:rowOff>
    </xdr:from>
    <xdr:ext cx="762000" cy="259045"/>
    <xdr:sp macro="" textlink="">
      <xdr:nvSpPr>
        <xdr:cNvPr id="253" name="テキスト ボックス 252"/>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104140</xdr:rowOff>
    </xdr:from>
    <xdr:to>
      <xdr:col>20</xdr:col>
      <xdr:colOff>158750</xdr:colOff>
      <xdr:row>57</xdr:row>
      <xdr:rowOff>83566</xdr:rowOff>
    </xdr:to>
    <xdr:cxnSp macro="">
      <xdr:nvCxnSpPr>
        <xdr:cNvPr id="254" name="直線コネクタ 253"/>
        <xdr:cNvCxnSpPr/>
      </xdr:nvCxnSpPr>
      <xdr:spPr>
        <a:xfrm>
          <a:off x="13004800" y="970534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156210</xdr:rowOff>
    </xdr:from>
    <xdr:to>
      <xdr:col>20</xdr:col>
      <xdr:colOff>209550</xdr:colOff>
      <xdr:row>56</xdr:row>
      <xdr:rowOff>86360</xdr:rowOff>
    </xdr:to>
    <xdr:sp macro="" textlink="">
      <xdr:nvSpPr>
        <xdr:cNvPr id="255" name="フローチャート : 判断 254"/>
        <xdr:cNvSpPr/>
      </xdr:nvSpPr>
      <xdr:spPr>
        <a:xfrm>
          <a:off x="13843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96537</xdr:rowOff>
    </xdr:from>
    <xdr:ext cx="762000" cy="259045"/>
    <xdr:sp macro="" textlink="">
      <xdr:nvSpPr>
        <xdr:cNvPr id="256" name="テキスト ボックス 255"/>
        <xdr:cNvSpPr txBox="1"/>
      </xdr:nvSpPr>
      <xdr:spPr>
        <a:xfrm>
          <a:off x="13512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142494</xdr:rowOff>
    </xdr:from>
    <xdr:to>
      <xdr:col>19</xdr:col>
      <xdr:colOff>6350</xdr:colOff>
      <xdr:row>56</xdr:row>
      <xdr:rowOff>72644</xdr:rowOff>
    </xdr:to>
    <xdr:sp macro="" textlink="">
      <xdr:nvSpPr>
        <xdr:cNvPr id="257" name="フローチャート : 判断 256"/>
        <xdr:cNvSpPr/>
      </xdr:nvSpPr>
      <xdr:spPr>
        <a:xfrm>
          <a:off x="12954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82821</xdr:rowOff>
    </xdr:from>
    <xdr:ext cx="762000" cy="259045"/>
    <xdr:sp macro="" textlink="">
      <xdr:nvSpPr>
        <xdr:cNvPr id="258" name="テキスト ボックス 257"/>
        <xdr:cNvSpPr txBox="1"/>
      </xdr:nvSpPr>
      <xdr:spPr>
        <a:xfrm>
          <a:off x="12623800" y="934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158496</xdr:rowOff>
    </xdr:from>
    <xdr:to>
      <xdr:col>24</xdr:col>
      <xdr:colOff>82550</xdr:colOff>
      <xdr:row>57</xdr:row>
      <xdr:rowOff>88646</xdr:rowOff>
    </xdr:to>
    <xdr:sp macro="" textlink="">
      <xdr:nvSpPr>
        <xdr:cNvPr id="264" name="円/楕円 263"/>
        <xdr:cNvSpPr/>
      </xdr:nvSpPr>
      <xdr:spPr>
        <a:xfrm>
          <a:off x="16459200" y="97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130573</xdr:rowOff>
    </xdr:from>
    <xdr:ext cx="762000" cy="259045"/>
    <xdr:sp macro="" textlink="">
      <xdr:nvSpPr>
        <xdr:cNvPr id="265" name="その他該当値テキスト"/>
        <xdr:cNvSpPr txBox="1"/>
      </xdr:nvSpPr>
      <xdr:spPr>
        <a:xfrm>
          <a:off x="165989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14478</xdr:rowOff>
    </xdr:from>
    <xdr:to>
      <xdr:col>22</xdr:col>
      <xdr:colOff>615950</xdr:colOff>
      <xdr:row>57</xdr:row>
      <xdr:rowOff>116078</xdr:rowOff>
    </xdr:to>
    <xdr:sp macro="" textlink="">
      <xdr:nvSpPr>
        <xdr:cNvPr id="266" name="円/楕円 265"/>
        <xdr:cNvSpPr/>
      </xdr:nvSpPr>
      <xdr:spPr>
        <a:xfrm>
          <a:off x="15621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100855</xdr:rowOff>
    </xdr:from>
    <xdr:ext cx="736600" cy="259045"/>
    <xdr:sp macro="" textlink="">
      <xdr:nvSpPr>
        <xdr:cNvPr id="267" name="テキスト ボックス 266"/>
        <xdr:cNvSpPr txBox="1"/>
      </xdr:nvSpPr>
      <xdr:spPr>
        <a:xfrm>
          <a:off x="15290800" y="987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78486</xdr:rowOff>
    </xdr:from>
    <xdr:to>
      <xdr:col>21</xdr:col>
      <xdr:colOff>412750</xdr:colOff>
      <xdr:row>58</xdr:row>
      <xdr:rowOff>8636</xdr:rowOff>
    </xdr:to>
    <xdr:sp macro="" textlink="">
      <xdr:nvSpPr>
        <xdr:cNvPr id="268" name="円/楕円 267"/>
        <xdr:cNvSpPr/>
      </xdr:nvSpPr>
      <xdr:spPr>
        <a:xfrm>
          <a:off x="14732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164863</xdr:rowOff>
    </xdr:from>
    <xdr:ext cx="762000" cy="259045"/>
    <xdr:sp macro="" textlink="">
      <xdr:nvSpPr>
        <xdr:cNvPr id="269" name="テキスト ボックス 268"/>
        <xdr:cNvSpPr txBox="1"/>
      </xdr:nvSpPr>
      <xdr:spPr>
        <a:xfrm>
          <a:off x="144018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32766</xdr:rowOff>
    </xdr:from>
    <xdr:to>
      <xdr:col>20</xdr:col>
      <xdr:colOff>209550</xdr:colOff>
      <xdr:row>57</xdr:row>
      <xdr:rowOff>134366</xdr:rowOff>
    </xdr:to>
    <xdr:sp macro="" textlink="">
      <xdr:nvSpPr>
        <xdr:cNvPr id="270" name="円/楕円 269"/>
        <xdr:cNvSpPr/>
      </xdr:nvSpPr>
      <xdr:spPr>
        <a:xfrm>
          <a:off x="13843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119143</xdr:rowOff>
    </xdr:from>
    <xdr:ext cx="762000" cy="259045"/>
    <xdr:sp macro="" textlink="">
      <xdr:nvSpPr>
        <xdr:cNvPr id="271" name="テキスト ボックス 270"/>
        <xdr:cNvSpPr txBox="1"/>
      </xdr:nvSpPr>
      <xdr:spPr>
        <a:xfrm>
          <a:off x="13512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53340</xdr:rowOff>
    </xdr:from>
    <xdr:to>
      <xdr:col>19</xdr:col>
      <xdr:colOff>6350</xdr:colOff>
      <xdr:row>56</xdr:row>
      <xdr:rowOff>154940</xdr:rowOff>
    </xdr:to>
    <xdr:sp macro="" textlink="">
      <xdr:nvSpPr>
        <xdr:cNvPr id="272" name="円/楕円 271"/>
        <xdr:cNvSpPr/>
      </xdr:nvSpPr>
      <xdr:spPr>
        <a:xfrm>
          <a:off x="12954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139717</xdr:rowOff>
    </xdr:from>
    <xdr:ext cx="762000" cy="259045"/>
    <xdr:sp macro="" textlink="">
      <xdr:nvSpPr>
        <xdr:cNvPr id="273" name="テキスト ボックス 272"/>
        <xdr:cNvSpPr txBox="1"/>
      </xdr:nvSpPr>
      <xdr:spPr>
        <a:xfrm>
          <a:off x="12623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80/147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200">
              <a:latin typeface="ＭＳ Ｐゴシック"/>
            </a:rPr>
            <a:t>Ｈ２６までは類似団体と比較すると平均値を大きく上回っていた。要因としては、最上広域市町村圏事務組合分の普通交付税算入される公債費分が本村へ一括算入されており、その分を負担金として支出しているためであった。Ｈ２７はその償還が</a:t>
          </a:r>
          <a:r>
            <a:rPr kumimoji="1" lang="en-US" altLang="ja-JP" sz="1200">
              <a:latin typeface="ＭＳ Ｐゴシック"/>
            </a:rPr>
            <a:t>H</a:t>
          </a:r>
          <a:r>
            <a:rPr kumimoji="1" lang="ja-JP" altLang="en-US" sz="1200">
              <a:latin typeface="ＭＳ Ｐゴシック"/>
            </a:rPr>
            <a:t>２６で修了したため類似団体の平均に近づいている。今後は村単独補助等の役割や効果を見極め、見直しを行う。</a:t>
          </a:r>
        </a:p>
        <a:p>
          <a:pPr algn="l"/>
          <a:endParaRPr kumimoji="1" lang="ja-JP" altLang="en-US" sz="12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40</xdr:row>
      <xdr:rowOff>104140</xdr:rowOff>
    </xdr:to>
    <xdr:cxnSp macro="">
      <xdr:nvCxnSpPr>
        <xdr:cNvPr id="298" name="直線コネクタ 297"/>
        <xdr:cNvCxnSpPr/>
      </xdr:nvCxnSpPr>
      <xdr:spPr>
        <a:xfrm flipV="1">
          <a:off x="16510000" y="5828284"/>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76217</xdr:rowOff>
    </xdr:from>
    <xdr:ext cx="762000" cy="259045"/>
    <xdr:sp macro="" textlink="">
      <xdr:nvSpPr>
        <xdr:cNvPr id="299"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27.0</a:t>
          </a:r>
          <a:endParaRPr kumimoji="1" lang="ja-JP" altLang="en-US" sz="1000" b="1">
            <a:latin typeface="ＭＳ Ｐゴシック"/>
          </a:endParaRPr>
        </a:p>
      </xdr:txBody>
    </xdr:sp>
    <xdr:clientData/>
  </xdr:oneCellAnchor>
  <xdr:twoCellAnchor>
    <xdr:from>
      <xdr:col>23</xdr:col>
      <xdr:colOff>628650</xdr:colOff>
      <xdr:row>40</xdr:row>
      <xdr:rowOff>104140</xdr:rowOff>
    </xdr:from>
    <xdr:to>
      <xdr:col>24</xdr:col>
      <xdr:colOff>120650</xdr:colOff>
      <xdr:row>40</xdr:row>
      <xdr:rowOff>104140</xdr:rowOff>
    </xdr:to>
    <xdr:cxnSp macro="">
      <xdr:nvCxnSpPr>
        <xdr:cNvPr id="300" name="直線コネクタ 299"/>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1"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2" name="直線コネクタ 301"/>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94996</xdr:rowOff>
    </xdr:from>
    <xdr:to>
      <xdr:col>24</xdr:col>
      <xdr:colOff>31750</xdr:colOff>
      <xdr:row>37</xdr:row>
      <xdr:rowOff>129286</xdr:rowOff>
    </xdr:to>
    <xdr:cxnSp macro="">
      <xdr:nvCxnSpPr>
        <xdr:cNvPr id="303" name="直線コネクタ 302"/>
        <xdr:cNvCxnSpPr/>
      </xdr:nvCxnSpPr>
      <xdr:spPr>
        <a:xfrm flipV="1">
          <a:off x="15671800" y="6267196"/>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47007</xdr:rowOff>
    </xdr:from>
    <xdr:ext cx="762000" cy="259045"/>
    <xdr:sp macro="" textlink="">
      <xdr:nvSpPr>
        <xdr:cNvPr id="304" name="補助費等平均値テキスト"/>
        <xdr:cNvSpPr txBox="1"/>
      </xdr:nvSpPr>
      <xdr:spPr>
        <a:xfrm>
          <a:off x="16598900" y="6047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30480</xdr:rowOff>
    </xdr:from>
    <xdr:to>
      <xdr:col>24</xdr:col>
      <xdr:colOff>82550</xdr:colOff>
      <xdr:row>36</xdr:row>
      <xdr:rowOff>132080</xdr:rowOff>
    </xdr:to>
    <xdr:sp macro="" textlink="">
      <xdr:nvSpPr>
        <xdr:cNvPr id="305" name="フローチャート : 判断 304"/>
        <xdr:cNvSpPr/>
      </xdr:nvSpPr>
      <xdr:spPr>
        <a:xfrm>
          <a:off x="164592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110998</xdr:rowOff>
    </xdr:from>
    <xdr:to>
      <xdr:col>22</xdr:col>
      <xdr:colOff>565150</xdr:colOff>
      <xdr:row>37</xdr:row>
      <xdr:rowOff>129286</xdr:rowOff>
    </xdr:to>
    <xdr:cxnSp macro="">
      <xdr:nvCxnSpPr>
        <xdr:cNvPr id="306" name="直線コネクタ 305"/>
        <xdr:cNvCxnSpPr/>
      </xdr:nvCxnSpPr>
      <xdr:spPr>
        <a:xfrm>
          <a:off x="14782800" y="64546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57912</xdr:rowOff>
    </xdr:from>
    <xdr:to>
      <xdr:col>22</xdr:col>
      <xdr:colOff>615950</xdr:colOff>
      <xdr:row>36</xdr:row>
      <xdr:rowOff>159512</xdr:rowOff>
    </xdr:to>
    <xdr:sp macro="" textlink="">
      <xdr:nvSpPr>
        <xdr:cNvPr id="307" name="フローチャート : 判断 306"/>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169689</xdr:rowOff>
    </xdr:from>
    <xdr:ext cx="736600" cy="259045"/>
    <xdr:sp macro="" textlink="">
      <xdr:nvSpPr>
        <xdr:cNvPr id="308" name="テキスト ボックス 307"/>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110998</xdr:rowOff>
    </xdr:from>
    <xdr:to>
      <xdr:col>21</xdr:col>
      <xdr:colOff>361950</xdr:colOff>
      <xdr:row>37</xdr:row>
      <xdr:rowOff>115570</xdr:rowOff>
    </xdr:to>
    <xdr:cxnSp macro="">
      <xdr:nvCxnSpPr>
        <xdr:cNvPr id="309" name="直線コネクタ 308"/>
        <xdr:cNvCxnSpPr/>
      </xdr:nvCxnSpPr>
      <xdr:spPr>
        <a:xfrm flipV="1">
          <a:off x="13893800" y="64546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30480</xdr:rowOff>
    </xdr:from>
    <xdr:to>
      <xdr:col>21</xdr:col>
      <xdr:colOff>412750</xdr:colOff>
      <xdr:row>36</xdr:row>
      <xdr:rowOff>132080</xdr:rowOff>
    </xdr:to>
    <xdr:sp macro="" textlink="">
      <xdr:nvSpPr>
        <xdr:cNvPr id="310" name="フローチャート : 判断 309"/>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142257</xdr:rowOff>
    </xdr:from>
    <xdr:ext cx="762000" cy="259045"/>
    <xdr:sp macro="" textlink="">
      <xdr:nvSpPr>
        <xdr:cNvPr id="311" name="テキスト ボックス 310"/>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115570</xdr:rowOff>
    </xdr:from>
    <xdr:to>
      <xdr:col>20</xdr:col>
      <xdr:colOff>158750</xdr:colOff>
      <xdr:row>37</xdr:row>
      <xdr:rowOff>170434</xdr:rowOff>
    </xdr:to>
    <xdr:cxnSp macro="">
      <xdr:nvCxnSpPr>
        <xdr:cNvPr id="312" name="直線コネクタ 311"/>
        <xdr:cNvCxnSpPr/>
      </xdr:nvCxnSpPr>
      <xdr:spPr>
        <a:xfrm flipV="1">
          <a:off x="13004800" y="64592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13" name="フローチャート : 判断 31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142257</xdr:rowOff>
    </xdr:from>
    <xdr:ext cx="762000" cy="259045"/>
    <xdr:sp macro="" textlink="">
      <xdr:nvSpPr>
        <xdr:cNvPr id="314" name="テキスト ボックス 313"/>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48768</xdr:rowOff>
    </xdr:from>
    <xdr:to>
      <xdr:col>19</xdr:col>
      <xdr:colOff>6350</xdr:colOff>
      <xdr:row>36</xdr:row>
      <xdr:rowOff>150368</xdr:rowOff>
    </xdr:to>
    <xdr:sp macro="" textlink="">
      <xdr:nvSpPr>
        <xdr:cNvPr id="315" name="フローチャート : 判断 314"/>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160545</xdr:rowOff>
    </xdr:from>
    <xdr:ext cx="762000" cy="259045"/>
    <xdr:sp macro="" textlink="">
      <xdr:nvSpPr>
        <xdr:cNvPr id="316" name="テキスト ボックス 315"/>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44196</xdr:rowOff>
    </xdr:from>
    <xdr:to>
      <xdr:col>24</xdr:col>
      <xdr:colOff>82550</xdr:colOff>
      <xdr:row>36</xdr:row>
      <xdr:rowOff>145796</xdr:rowOff>
    </xdr:to>
    <xdr:sp macro="" textlink="">
      <xdr:nvSpPr>
        <xdr:cNvPr id="322" name="円/楕円 321"/>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16273</xdr:rowOff>
    </xdr:from>
    <xdr:ext cx="762000" cy="259045"/>
    <xdr:sp macro="" textlink="">
      <xdr:nvSpPr>
        <xdr:cNvPr id="323" name="補助費等該当値テキスト"/>
        <xdr:cNvSpPr txBox="1"/>
      </xdr:nvSpPr>
      <xdr:spPr>
        <a:xfrm>
          <a:off x="16598900" y="61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78486</xdr:rowOff>
    </xdr:from>
    <xdr:to>
      <xdr:col>22</xdr:col>
      <xdr:colOff>615950</xdr:colOff>
      <xdr:row>38</xdr:row>
      <xdr:rowOff>8636</xdr:rowOff>
    </xdr:to>
    <xdr:sp macro="" textlink="">
      <xdr:nvSpPr>
        <xdr:cNvPr id="324" name="円/楕円 323"/>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164863</xdr:rowOff>
    </xdr:from>
    <xdr:ext cx="736600" cy="259045"/>
    <xdr:sp macro="" textlink="">
      <xdr:nvSpPr>
        <xdr:cNvPr id="325" name="テキスト ボックス 324"/>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60198</xdr:rowOff>
    </xdr:from>
    <xdr:to>
      <xdr:col>21</xdr:col>
      <xdr:colOff>412750</xdr:colOff>
      <xdr:row>37</xdr:row>
      <xdr:rowOff>161798</xdr:rowOff>
    </xdr:to>
    <xdr:sp macro="" textlink="">
      <xdr:nvSpPr>
        <xdr:cNvPr id="326" name="円/楕円 325"/>
        <xdr:cNvSpPr/>
      </xdr:nvSpPr>
      <xdr:spPr>
        <a:xfrm>
          <a:off x="14732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146575</xdr:rowOff>
    </xdr:from>
    <xdr:ext cx="762000" cy="259045"/>
    <xdr:sp macro="" textlink="">
      <xdr:nvSpPr>
        <xdr:cNvPr id="327" name="テキスト ボックス 326"/>
        <xdr:cNvSpPr txBox="1"/>
      </xdr:nvSpPr>
      <xdr:spPr>
        <a:xfrm>
          <a:off x="14401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64770</xdr:rowOff>
    </xdr:from>
    <xdr:to>
      <xdr:col>20</xdr:col>
      <xdr:colOff>209550</xdr:colOff>
      <xdr:row>37</xdr:row>
      <xdr:rowOff>166370</xdr:rowOff>
    </xdr:to>
    <xdr:sp macro="" textlink="">
      <xdr:nvSpPr>
        <xdr:cNvPr id="328" name="円/楕円 327"/>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151147</xdr:rowOff>
    </xdr:from>
    <xdr:ext cx="762000" cy="259045"/>
    <xdr:sp macro="" textlink="">
      <xdr:nvSpPr>
        <xdr:cNvPr id="329" name="テキスト ボックス 328"/>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119634</xdr:rowOff>
    </xdr:from>
    <xdr:to>
      <xdr:col>19</xdr:col>
      <xdr:colOff>6350</xdr:colOff>
      <xdr:row>38</xdr:row>
      <xdr:rowOff>49785</xdr:rowOff>
    </xdr:to>
    <xdr:sp macro="" textlink="">
      <xdr:nvSpPr>
        <xdr:cNvPr id="330" name="円/楕円 329"/>
        <xdr:cNvSpPr/>
      </xdr:nvSpPr>
      <xdr:spPr>
        <a:xfrm>
          <a:off x="12954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34561</xdr:rowOff>
    </xdr:from>
    <xdr:ext cx="762000" cy="259045"/>
    <xdr:sp macro="" textlink="">
      <xdr:nvSpPr>
        <xdr:cNvPr id="331" name="テキスト ボックス 330"/>
        <xdr:cNvSpPr txBox="1"/>
      </xdr:nvSpPr>
      <xdr:spPr>
        <a:xfrm>
          <a:off x="12623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72/147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200">
              <a:solidFill>
                <a:schemeClr val="dk1"/>
              </a:solidFill>
              <a:effectLst/>
              <a:latin typeface="+mn-lt"/>
              <a:ea typeface="+mn-ea"/>
              <a:cs typeface="+mn-cs"/>
            </a:rPr>
            <a:t>類似団体平均値を下回っている。要因としては、</a:t>
          </a:r>
          <a:r>
            <a:rPr lang="ja-JP" altLang="en-US" sz="1200">
              <a:solidFill>
                <a:schemeClr val="dk1"/>
              </a:solidFill>
              <a:effectLst/>
              <a:latin typeface="+mn-lt"/>
              <a:ea typeface="+mn-ea"/>
              <a:cs typeface="+mn-cs"/>
            </a:rPr>
            <a:t>類似団体と比較して</a:t>
          </a:r>
          <a:r>
            <a:rPr lang="ja-JP" altLang="ja-JP" sz="1200">
              <a:solidFill>
                <a:schemeClr val="dk1"/>
              </a:solidFill>
              <a:effectLst/>
              <a:latin typeface="+mn-lt"/>
              <a:ea typeface="+mn-ea"/>
              <a:cs typeface="+mn-cs"/>
            </a:rPr>
            <a:t>投資的経</a:t>
          </a:r>
          <a:r>
            <a:rPr lang="ja-JP" altLang="en-US" sz="1200">
              <a:solidFill>
                <a:schemeClr val="dk1"/>
              </a:solidFill>
              <a:effectLst/>
              <a:latin typeface="+mn-lt"/>
              <a:ea typeface="+mn-ea"/>
              <a:cs typeface="+mn-cs"/>
            </a:rPr>
            <a:t>費</a:t>
          </a:r>
          <a:r>
            <a:rPr lang="ja-JP" altLang="ja-JP" sz="1200">
              <a:solidFill>
                <a:schemeClr val="dk1"/>
              </a:solidFill>
              <a:effectLst/>
              <a:latin typeface="+mn-lt"/>
              <a:ea typeface="+mn-ea"/>
              <a:cs typeface="+mn-cs"/>
            </a:rPr>
            <a:t>の抑制策によるものである</a:t>
          </a:r>
          <a:r>
            <a:rPr lang="ja-JP" altLang="en-US" sz="1200">
              <a:solidFill>
                <a:schemeClr val="dk1"/>
              </a:solidFill>
              <a:effectLst/>
              <a:latin typeface="+mn-lt"/>
              <a:ea typeface="+mn-ea"/>
              <a:cs typeface="+mn-cs"/>
            </a:rPr>
            <a:t>が、</a:t>
          </a:r>
          <a:r>
            <a:rPr lang="ja-JP" altLang="ja-JP" sz="1200">
              <a:solidFill>
                <a:schemeClr val="dk1"/>
              </a:solidFill>
              <a:effectLst/>
              <a:latin typeface="+mn-lt"/>
              <a:ea typeface="+mn-ea"/>
              <a:cs typeface="+mn-cs"/>
            </a:rPr>
            <a:t>平成２３年、平成２５年には１５世帯分の子育て住宅整備事業</a:t>
          </a:r>
          <a:r>
            <a:rPr lang="ja-JP" altLang="en-US" sz="1200">
              <a:solidFill>
                <a:schemeClr val="dk1"/>
              </a:solidFill>
              <a:effectLst/>
              <a:latin typeface="+mn-lt"/>
              <a:ea typeface="+mn-ea"/>
              <a:cs typeface="+mn-cs"/>
            </a:rPr>
            <a:t>や、Ｈ２６年以降大規模な道路改良事業を実施しているため、</a:t>
          </a:r>
          <a:r>
            <a:rPr lang="ja-JP" altLang="ja-JP" sz="1200">
              <a:solidFill>
                <a:schemeClr val="dk1"/>
              </a:solidFill>
              <a:effectLst/>
              <a:latin typeface="+mn-lt"/>
              <a:ea typeface="+mn-ea"/>
              <a:cs typeface="+mn-cs"/>
            </a:rPr>
            <a:t>今後、公債費は上昇</a:t>
          </a:r>
          <a:r>
            <a:rPr lang="ja-JP" altLang="en-US" sz="1200">
              <a:solidFill>
                <a:schemeClr val="dk1"/>
              </a:solidFill>
              <a:effectLst/>
              <a:latin typeface="+mn-lt"/>
              <a:ea typeface="+mn-ea"/>
              <a:cs typeface="+mn-cs"/>
            </a:rPr>
            <a:t>していく。</a:t>
          </a:r>
          <a:endParaRPr lang="ja-JP" altLang="ja-JP" sz="12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16510</xdr:rowOff>
    </xdr:from>
    <xdr:to>
      <xdr:col>7</xdr:col>
      <xdr:colOff>15875</xdr:colOff>
      <xdr:row>80</xdr:row>
      <xdr:rowOff>149861</xdr:rowOff>
    </xdr:to>
    <xdr:cxnSp macro="">
      <xdr:nvCxnSpPr>
        <xdr:cNvPr id="358" name="直線コネクタ 357"/>
        <xdr:cNvCxnSpPr/>
      </xdr:nvCxnSpPr>
      <xdr:spPr>
        <a:xfrm flipV="1">
          <a:off x="4826000" y="12703810"/>
          <a:ext cx="0" cy="1162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59"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35.6</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0" name="直線コネクタ 359"/>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102887</xdr:rowOff>
    </xdr:from>
    <xdr:ext cx="762000" cy="259045"/>
    <xdr:sp macro="" textlink="">
      <xdr:nvSpPr>
        <xdr:cNvPr id="361" name="公債費最大値テキスト"/>
        <xdr:cNvSpPr txBox="1"/>
      </xdr:nvSpPr>
      <xdr:spPr>
        <a:xfrm>
          <a:off x="4914900" y="1244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a:t>
          </a:r>
          <a:endParaRPr kumimoji="1" lang="ja-JP" altLang="en-US" sz="1000" b="1">
            <a:latin typeface="ＭＳ Ｐゴシック"/>
          </a:endParaRPr>
        </a:p>
      </xdr:txBody>
    </xdr:sp>
    <xdr:clientData/>
  </xdr:oneCellAnchor>
  <xdr:twoCellAnchor>
    <xdr:from>
      <xdr:col>6</xdr:col>
      <xdr:colOff>612775</xdr:colOff>
      <xdr:row>74</xdr:row>
      <xdr:rowOff>16510</xdr:rowOff>
    </xdr:from>
    <xdr:to>
      <xdr:col>7</xdr:col>
      <xdr:colOff>104775</xdr:colOff>
      <xdr:row>74</xdr:row>
      <xdr:rowOff>16510</xdr:rowOff>
    </xdr:to>
    <xdr:cxnSp macro="">
      <xdr:nvCxnSpPr>
        <xdr:cNvPr id="362" name="直線コネクタ 361"/>
        <xdr:cNvCxnSpPr/>
      </xdr:nvCxnSpPr>
      <xdr:spPr>
        <a:xfrm>
          <a:off x="4737100" y="12703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66039</xdr:rowOff>
    </xdr:from>
    <xdr:to>
      <xdr:col>7</xdr:col>
      <xdr:colOff>15875</xdr:colOff>
      <xdr:row>76</xdr:row>
      <xdr:rowOff>107950</xdr:rowOff>
    </xdr:to>
    <xdr:cxnSp macro="">
      <xdr:nvCxnSpPr>
        <xdr:cNvPr id="363" name="直線コネクタ 362"/>
        <xdr:cNvCxnSpPr/>
      </xdr:nvCxnSpPr>
      <xdr:spPr>
        <a:xfrm>
          <a:off x="3987800" y="130962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67327</xdr:rowOff>
    </xdr:from>
    <xdr:ext cx="762000" cy="259045"/>
    <xdr:sp macro="" textlink="">
      <xdr:nvSpPr>
        <xdr:cNvPr id="364" name="公債費平均値テキスト"/>
        <xdr:cNvSpPr txBox="1"/>
      </xdr:nvSpPr>
      <xdr:spPr>
        <a:xfrm>
          <a:off x="4914900" y="1309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95250</xdr:rowOff>
    </xdr:from>
    <xdr:to>
      <xdr:col>7</xdr:col>
      <xdr:colOff>66675</xdr:colOff>
      <xdr:row>77</xdr:row>
      <xdr:rowOff>25400</xdr:rowOff>
    </xdr:to>
    <xdr:sp macro="" textlink="">
      <xdr:nvSpPr>
        <xdr:cNvPr id="365" name="フローチャート : 判断 364"/>
        <xdr:cNvSpPr/>
      </xdr:nvSpPr>
      <xdr:spPr>
        <a:xfrm>
          <a:off x="47752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58420</xdr:rowOff>
    </xdr:from>
    <xdr:to>
      <xdr:col>5</xdr:col>
      <xdr:colOff>549275</xdr:colOff>
      <xdr:row>76</xdr:row>
      <xdr:rowOff>66039</xdr:rowOff>
    </xdr:to>
    <xdr:cxnSp macro="">
      <xdr:nvCxnSpPr>
        <xdr:cNvPr id="366" name="直線コネクタ 365"/>
        <xdr:cNvCxnSpPr/>
      </xdr:nvCxnSpPr>
      <xdr:spPr>
        <a:xfrm>
          <a:off x="3098800" y="13088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144780</xdr:rowOff>
    </xdr:from>
    <xdr:to>
      <xdr:col>5</xdr:col>
      <xdr:colOff>600075</xdr:colOff>
      <xdr:row>77</xdr:row>
      <xdr:rowOff>74930</xdr:rowOff>
    </xdr:to>
    <xdr:sp macro="" textlink="">
      <xdr:nvSpPr>
        <xdr:cNvPr id="367" name="フローチャート : 判断 366"/>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59707</xdr:rowOff>
    </xdr:from>
    <xdr:ext cx="736600" cy="259045"/>
    <xdr:sp macro="" textlink="">
      <xdr:nvSpPr>
        <xdr:cNvPr id="368" name="テキスト ボックス 367"/>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50800</xdr:rowOff>
    </xdr:from>
    <xdr:to>
      <xdr:col>4</xdr:col>
      <xdr:colOff>346075</xdr:colOff>
      <xdr:row>76</xdr:row>
      <xdr:rowOff>58420</xdr:rowOff>
    </xdr:to>
    <xdr:cxnSp macro="">
      <xdr:nvCxnSpPr>
        <xdr:cNvPr id="369" name="直線コネクタ 368"/>
        <xdr:cNvCxnSpPr/>
      </xdr:nvCxnSpPr>
      <xdr:spPr>
        <a:xfrm>
          <a:off x="2209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133350</xdr:rowOff>
    </xdr:from>
    <xdr:to>
      <xdr:col>4</xdr:col>
      <xdr:colOff>396875</xdr:colOff>
      <xdr:row>77</xdr:row>
      <xdr:rowOff>63500</xdr:rowOff>
    </xdr:to>
    <xdr:sp macro="" textlink="">
      <xdr:nvSpPr>
        <xdr:cNvPr id="370" name="フローチャート : 判断 369"/>
        <xdr:cNvSpPr/>
      </xdr:nvSpPr>
      <xdr:spPr>
        <a:xfrm>
          <a:off x="3048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48277</xdr:rowOff>
    </xdr:from>
    <xdr:ext cx="762000" cy="259045"/>
    <xdr:sp macro="" textlink="">
      <xdr:nvSpPr>
        <xdr:cNvPr id="371" name="テキスト ボックス 370"/>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50800</xdr:rowOff>
    </xdr:from>
    <xdr:to>
      <xdr:col>3</xdr:col>
      <xdr:colOff>142875</xdr:colOff>
      <xdr:row>76</xdr:row>
      <xdr:rowOff>66039</xdr:rowOff>
    </xdr:to>
    <xdr:cxnSp macro="">
      <xdr:nvCxnSpPr>
        <xdr:cNvPr id="372" name="直線コネクタ 371"/>
        <xdr:cNvCxnSpPr/>
      </xdr:nvCxnSpPr>
      <xdr:spPr>
        <a:xfrm flipV="1">
          <a:off x="1320800" y="130810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140970</xdr:rowOff>
    </xdr:from>
    <xdr:to>
      <xdr:col>3</xdr:col>
      <xdr:colOff>193675</xdr:colOff>
      <xdr:row>77</xdr:row>
      <xdr:rowOff>71120</xdr:rowOff>
    </xdr:to>
    <xdr:sp macro="" textlink="">
      <xdr:nvSpPr>
        <xdr:cNvPr id="373" name="フローチャート : 判断 372"/>
        <xdr:cNvSpPr/>
      </xdr:nvSpPr>
      <xdr:spPr>
        <a:xfrm>
          <a:off x="2159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55897</xdr:rowOff>
    </xdr:from>
    <xdr:ext cx="762000" cy="259045"/>
    <xdr:sp macro="" textlink="">
      <xdr:nvSpPr>
        <xdr:cNvPr id="374" name="テキスト ボックス 373"/>
        <xdr:cNvSpPr txBox="1"/>
      </xdr:nvSpPr>
      <xdr:spPr>
        <a:xfrm>
          <a:off x="1828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41911</xdr:rowOff>
    </xdr:from>
    <xdr:to>
      <xdr:col>1</xdr:col>
      <xdr:colOff>676275</xdr:colOff>
      <xdr:row>77</xdr:row>
      <xdr:rowOff>143511</xdr:rowOff>
    </xdr:to>
    <xdr:sp macro="" textlink="">
      <xdr:nvSpPr>
        <xdr:cNvPr id="375" name="フローチャート : 判断 374"/>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128288</xdr:rowOff>
    </xdr:from>
    <xdr:ext cx="762000" cy="259045"/>
    <xdr:sp macro="" textlink="">
      <xdr:nvSpPr>
        <xdr:cNvPr id="376" name="テキスト ボックス 375"/>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57150</xdr:rowOff>
    </xdr:from>
    <xdr:to>
      <xdr:col>7</xdr:col>
      <xdr:colOff>66675</xdr:colOff>
      <xdr:row>76</xdr:row>
      <xdr:rowOff>158750</xdr:rowOff>
    </xdr:to>
    <xdr:sp macro="" textlink="">
      <xdr:nvSpPr>
        <xdr:cNvPr id="382" name="円/楕円 381"/>
        <xdr:cNvSpPr/>
      </xdr:nvSpPr>
      <xdr:spPr>
        <a:xfrm>
          <a:off x="4775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73677</xdr:rowOff>
    </xdr:from>
    <xdr:ext cx="762000" cy="259045"/>
    <xdr:sp macro="" textlink="">
      <xdr:nvSpPr>
        <xdr:cNvPr id="383" name="公債費該当値テキスト"/>
        <xdr:cNvSpPr txBox="1"/>
      </xdr:nvSpPr>
      <xdr:spPr>
        <a:xfrm>
          <a:off x="49149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15239</xdr:rowOff>
    </xdr:from>
    <xdr:to>
      <xdr:col>5</xdr:col>
      <xdr:colOff>600075</xdr:colOff>
      <xdr:row>76</xdr:row>
      <xdr:rowOff>116839</xdr:rowOff>
    </xdr:to>
    <xdr:sp macro="" textlink="">
      <xdr:nvSpPr>
        <xdr:cNvPr id="384" name="円/楕円 383"/>
        <xdr:cNvSpPr/>
      </xdr:nvSpPr>
      <xdr:spPr>
        <a:xfrm>
          <a:off x="3937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127017</xdr:rowOff>
    </xdr:from>
    <xdr:ext cx="736600" cy="259045"/>
    <xdr:sp macro="" textlink="">
      <xdr:nvSpPr>
        <xdr:cNvPr id="385" name="テキスト ボックス 384"/>
        <xdr:cNvSpPr txBox="1"/>
      </xdr:nvSpPr>
      <xdr:spPr>
        <a:xfrm>
          <a:off x="3606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7620</xdr:rowOff>
    </xdr:from>
    <xdr:to>
      <xdr:col>4</xdr:col>
      <xdr:colOff>396875</xdr:colOff>
      <xdr:row>76</xdr:row>
      <xdr:rowOff>109220</xdr:rowOff>
    </xdr:to>
    <xdr:sp macro="" textlink="">
      <xdr:nvSpPr>
        <xdr:cNvPr id="386" name="円/楕円 385"/>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119397</xdr:rowOff>
    </xdr:from>
    <xdr:ext cx="762000" cy="259045"/>
    <xdr:sp macro="" textlink="">
      <xdr:nvSpPr>
        <xdr:cNvPr id="387" name="テキスト ボックス 386"/>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0</xdr:rowOff>
    </xdr:from>
    <xdr:to>
      <xdr:col>3</xdr:col>
      <xdr:colOff>193675</xdr:colOff>
      <xdr:row>76</xdr:row>
      <xdr:rowOff>101600</xdr:rowOff>
    </xdr:to>
    <xdr:sp macro="" textlink="">
      <xdr:nvSpPr>
        <xdr:cNvPr id="388" name="円/楕円 387"/>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111777</xdr:rowOff>
    </xdr:from>
    <xdr:ext cx="762000" cy="259045"/>
    <xdr:sp macro="" textlink="">
      <xdr:nvSpPr>
        <xdr:cNvPr id="389" name="テキスト ボックス 388"/>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15239</xdr:rowOff>
    </xdr:from>
    <xdr:to>
      <xdr:col>1</xdr:col>
      <xdr:colOff>676275</xdr:colOff>
      <xdr:row>76</xdr:row>
      <xdr:rowOff>116839</xdr:rowOff>
    </xdr:to>
    <xdr:sp macro="" textlink="">
      <xdr:nvSpPr>
        <xdr:cNvPr id="390" name="円/楕円 389"/>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127017</xdr:rowOff>
    </xdr:from>
    <xdr:ext cx="762000" cy="259045"/>
    <xdr:sp macro="" textlink="">
      <xdr:nvSpPr>
        <xdr:cNvPr id="391" name="テキスト ボックス 390"/>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109/147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en-US" sz="1200">
              <a:effectLst/>
            </a:rPr>
            <a:t>人件費、扶助費、補助費等の数値が類似団体数値を上回っている。人件費・扶助費については、人口の割りに診療所、保育所関係経費が膨らんでいること、補助費については、一部事務組合分の普通交付税参入される公債費が本村へ一括算入され、その分を負担金として支出していることなどが要因として挙げられる。。Ｈ２７はその償還が</a:t>
          </a:r>
          <a:r>
            <a:rPr lang="en-US" altLang="ja-JP" sz="1200">
              <a:effectLst/>
            </a:rPr>
            <a:t>H</a:t>
          </a:r>
          <a:r>
            <a:rPr lang="ja-JP" altLang="en-US" sz="1200">
              <a:effectLst/>
            </a:rPr>
            <a:t>２６で修了したため類似団体の平均に近づいている。</a:t>
          </a:r>
        </a:p>
        <a:p>
          <a:pPr algn="l" rtl="1" eaLnBrk="1" fontAlgn="auto" latinLnBrk="0" hangingPunct="1"/>
          <a:endParaRPr lang="ja-JP" altLang="ja-JP" sz="1200">
            <a:effectLst/>
          </a:endParaRPr>
        </a:p>
      </xdr:txBody>
    </xdr:sp>
    <xdr:clientData/>
  </xdr:twoCellAnchor>
  <xdr:oneCellAnchor>
    <xdr:from>
      <xdr:col>18</xdr:col>
      <xdr:colOff>44450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6" name="直線コネクタ 40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7" name="テキスト ボックス 40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8" name="直線コネクタ 40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9" name="テキスト ボックス 40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2" name="直線コネクタ 41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3" name="テキスト ボックス 41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4" name="直線コネクタ 41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5" name="テキスト ボックス 41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35560</xdr:rowOff>
    </xdr:from>
    <xdr:to>
      <xdr:col>24</xdr:col>
      <xdr:colOff>31750</xdr:colOff>
      <xdr:row>82</xdr:row>
      <xdr:rowOff>8889</xdr:rowOff>
    </xdr:to>
    <xdr:cxnSp macro="">
      <xdr:nvCxnSpPr>
        <xdr:cNvPr id="419" name="直線コネクタ 418"/>
        <xdr:cNvCxnSpPr/>
      </xdr:nvCxnSpPr>
      <xdr:spPr>
        <a:xfrm flipV="1">
          <a:off x="16510000" y="12551410"/>
          <a:ext cx="0" cy="1516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152416</xdr:rowOff>
    </xdr:from>
    <xdr:ext cx="762000" cy="259045"/>
    <xdr:sp macro="" textlink="">
      <xdr:nvSpPr>
        <xdr:cNvPr id="420" name="公債費以外最小値テキスト"/>
        <xdr:cNvSpPr txBox="1"/>
      </xdr:nvSpPr>
      <xdr:spPr>
        <a:xfrm>
          <a:off x="16598900" y="1403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80.9</a:t>
          </a:r>
          <a:endParaRPr kumimoji="1" lang="ja-JP" altLang="en-US" sz="1000" b="1">
            <a:latin typeface="ＭＳ Ｐゴシック"/>
          </a:endParaRPr>
        </a:p>
      </xdr:txBody>
    </xdr:sp>
    <xdr:clientData/>
  </xdr:oneCellAnchor>
  <xdr:twoCellAnchor>
    <xdr:from>
      <xdr:col>23</xdr:col>
      <xdr:colOff>628650</xdr:colOff>
      <xdr:row>82</xdr:row>
      <xdr:rowOff>8889</xdr:rowOff>
    </xdr:from>
    <xdr:to>
      <xdr:col>24</xdr:col>
      <xdr:colOff>120650</xdr:colOff>
      <xdr:row>82</xdr:row>
      <xdr:rowOff>8889</xdr:rowOff>
    </xdr:to>
    <xdr:cxnSp macro="">
      <xdr:nvCxnSpPr>
        <xdr:cNvPr id="421" name="直線コネクタ 420"/>
        <xdr:cNvCxnSpPr/>
      </xdr:nvCxnSpPr>
      <xdr:spPr>
        <a:xfrm>
          <a:off x="16421100" y="1406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121937</xdr:rowOff>
    </xdr:from>
    <xdr:ext cx="762000" cy="259045"/>
    <xdr:sp macro="" textlink="">
      <xdr:nvSpPr>
        <xdr:cNvPr id="422" name="公債費以外最大値テキスト"/>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41.1</a:t>
          </a:r>
          <a:endParaRPr kumimoji="1" lang="ja-JP" altLang="en-US" sz="1000" b="1">
            <a:latin typeface="ＭＳ Ｐゴシック"/>
          </a:endParaRPr>
        </a:p>
      </xdr:txBody>
    </xdr:sp>
    <xdr:clientData/>
  </xdr:oneCellAnchor>
  <xdr:twoCellAnchor>
    <xdr:from>
      <xdr:col>23</xdr:col>
      <xdr:colOff>628650</xdr:colOff>
      <xdr:row>73</xdr:row>
      <xdr:rowOff>35560</xdr:rowOff>
    </xdr:from>
    <xdr:to>
      <xdr:col>24</xdr:col>
      <xdr:colOff>120650</xdr:colOff>
      <xdr:row>73</xdr:row>
      <xdr:rowOff>35560</xdr:rowOff>
    </xdr:to>
    <xdr:cxnSp macro="">
      <xdr:nvCxnSpPr>
        <xdr:cNvPr id="423" name="直線コネクタ 422"/>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43180</xdr:rowOff>
    </xdr:from>
    <xdr:to>
      <xdr:col>24</xdr:col>
      <xdr:colOff>31750</xdr:colOff>
      <xdr:row>80</xdr:row>
      <xdr:rowOff>35561</xdr:rowOff>
    </xdr:to>
    <xdr:cxnSp macro="">
      <xdr:nvCxnSpPr>
        <xdr:cNvPr id="424" name="直線コネクタ 423"/>
        <xdr:cNvCxnSpPr/>
      </xdr:nvCxnSpPr>
      <xdr:spPr>
        <a:xfrm flipV="1">
          <a:off x="15671800" y="13587730"/>
          <a:ext cx="8382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107966</xdr:rowOff>
    </xdr:from>
    <xdr:ext cx="762000" cy="259045"/>
    <xdr:sp macro="" textlink="">
      <xdr:nvSpPr>
        <xdr:cNvPr id="425" name="公債費以外平均値テキスト"/>
        <xdr:cNvSpPr txBox="1"/>
      </xdr:nvSpPr>
      <xdr:spPr>
        <a:xfrm>
          <a:off x="16598900" y="13138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91439</xdr:rowOff>
    </xdr:from>
    <xdr:to>
      <xdr:col>24</xdr:col>
      <xdr:colOff>82550</xdr:colOff>
      <xdr:row>78</xdr:row>
      <xdr:rowOff>21589</xdr:rowOff>
    </xdr:to>
    <xdr:sp macro="" textlink="">
      <xdr:nvSpPr>
        <xdr:cNvPr id="426" name="フローチャート : 判断 425"/>
        <xdr:cNvSpPr/>
      </xdr:nvSpPr>
      <xdr:spPr>
        <a:xfrm>
          <a:off x="164592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80</xdr:row>
      <xdr:rowOff>35561</xdr:rowOff>
    </xdr:from>
    <xdr:to>
      <xdr:col>22</xdr:col>
      <xdr:colOff>565150</xdr:colOff>
      <xdr:row>80</xdr:row>
      <xdr:rowOff>39370</xdr:rowOff>
    </xdr:to>
    <xdr:cxnSp macro="">
      <xdr:nvCxnSpPr>
        <xdr:cNvPr id="427" name="直線コネクタ 426"/>
        <xdr:cNvCxnSpPr/>
      </xdr:nvCxnSpPr>
      <xdr:spPr>
        <a:xfrm flipV="1">
          <a:off x="14782800" y="137515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137161</xdr:rowOff>
    </xdr:from>
    <xdr:to>
      <xdr:col>22</xdr:col>
      <xdr:colOff>615950</xdr:colOff>
      <xdr:row>78</xdr:row>
      <xdr:rowOff>67311</xdr:rowOff>
    </xdr:to>
    <xdr:sp macro="" textlink="">
      <xdr:nvSpPr>
        <xdr:cNvPr id="428" name="フローチャート : 判断 427"/>
        <xdr:cNvSpPr/>
      </xdr:nvSpPr>
      <xdr:spPr>
        <a:xfrm>
          <a:off x="15621000" y="133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77488</xdr:rowOff>
    </xdr:from>
    <xdr:ext cx="736600" cy="259045"/>
    <xdr:sp macro="" textlink="">
      <xdr:nvSpPr>
        <xdr:cNvPr id="429" name="テキスト ボックス 428"/>
        <xdr:cNvSpPr txBox="1"/>
      </xdr:nvSpPr>
      <xdr:spPr>
        <a:xfrm>
          <a:off x="15290800" y="13107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63.1</a:t>
          </a:r>
          <a:endParaRPr kumimoji="1" lang="ja-JP" altLang="en-US" sz="1000" b="1">
            <a:solidFill>
              <a:srgbClr val="000080"/>
            </a:solidFill>
            <a:latin typeface="ＭＳ Ｐゴシック"/>
          </a:endParaRPr>
        </a:p>
      </xdr:txBody>
    </xdr:sp>
    <xdr:clientData/>
  </xdr:oneCellAnchor>
  <xdr:twoCellAnchor>
    <xdr:from>
      <xdr:col>20</xdr:col>
      <xdr:colOff>158750</xdr:colOff>
      <xdr:row>80</xdr:row>
      <xdr:rowOff>20320</xdr:rowOff>
    </xdr:from>
    <xdr:to>
      <xdr:col>21</xdr:col>
      <xdr:colOff>361950</xdr:colOff>
      <xdr:row>80</xdr:row>
      <xdr:rowOff>39370</xdr:rowOff>
    </xdr:to>
    <xdr:cxnSp macro="">
      <xdr:nvCxnSpPr>
        <xdr:cNvPr id="430" name="直線コネクタ 429"/>
        <xdr:cNvCxnSpPr/>
      </xdr:nvCxnSpPr>
      <xdr:spPr>
        <a:xfrm>
          <a:off x="13893800" y="13736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26670</xdr:rowOff>
    </xdr:from>
    <xdr:to>
      <xdr:col>21</xdr:col>
      <xdr:colOff>412750</xdr:colOff>
      <xdr:row>77</xdr:row>
      <xdr:rowOff>128270</xdr:rowOff>
    </xdr:to>
    <xdr:sp macro="" textlink="">
      <xdr:nvSpPr>
        <xdr:cNvPr id="431" name="フローチャート : 判断 430"/>
        <xdr:cNvSpPr/>
      </xdr:nvSpPr>
      <xdr:spPr>
        <a:xfrm>
          <a:off x="14732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138447</xdr:rowOff>
    </xdr:from>
    <xdr:ext cx="762000" cy="259045"/>
    <xdr:sp macro="" textlink="">
      <xdr:nvSpPr>
        <xdr:cNvPr id="432" name="テキスト ボックス 431"/>
        <xdr:cNvSpPr txBox="1"/>
      </xdr:nvSpPr>
      <xdr:spPr>
        <a:xfrm>
          <a:off x="14401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twoCellAnchor>
    <xdr:from>
      <xdr:col>18</xdr:col>
      <xdr:colOff>641350</xdr:colOff>
      <xdr:row>79</xdr:row>
      <xdr:rowOff>85089</xdr:rowOff>
    </xdr:from>
    <xdr:to>
      <xdr:col>20</xdr:col>
      <xdr:colOff>158750</xdr:colOff>
      <xdr:row>80</xdr:row>
      <xdr:rowOff>20320</xdr:rowOff>
    </xdr:to>
    <xdr:cxnSp macro="">
      <xdr:nvCxnSpPr>
        <xdr:cNvPr id="433" name="直線コネクタ 432"/>
        <xdr:cNvCxnSpPr/>
      </xdr:nvCxnSpPr>
      <xdr:spPr>
        <a:xfrm>
          <a:off x="13004800" y="13629639"/>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15239</xdr:rowOff>
    </xdr:from>
    <xdr:to>
      <xdr:col>20</xdr:col>
      <xdr:colOff>209550</xdr:colOff>
      <xdr:row>77</xdr:row>
      <xdr:rowOff>116839</xdr:rowOff>
    </xdr:to>
    <xdr:sp macro="" textlink="">
      <xdr:nvSpPr>
        <xdr:cNvPr id="434" name="フローチャート : 判断 433"/>
        <xdr:cNvSpPr/>
      </xdr:nvSpPr>
      <xdr:spPr>
        <a:xfrm>
          <a:off x="13843000" y="132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127016</xdr:rowOff>
    </xdr:from>
    <xdr:ext cx="762000" cy="259045"/>
    <xdr:sp macro="" textlink="">
      <xdr:nvSpPr>
        <xdr:cNvPr id="435" name="テキスト ボックス 434"/>
        <xdr:cNvSpPr txBox="1"/>
      </xdr:nvSpPr>
      <xdr:spPr>
        <a:xfrm>
          <a:off x="135128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41911</xdr:rowOff>
    </xdr:from>
    <xdr:to>
      <xdr:col>19</xdr:col>
      <xdr:colOff>6350</xdr:colOff>
      <xdr:row>77</xdr:row>
      <xdr:rowOff>143511</xdr:rowOff>
    </xdr:to>
    <xdr:sp macro="" textlink="">
      <xdr:nvSpPr>
        <xdr:cNvPr id="436" name="フローチャート : 判断 435"/>
        <xdr:cNvSpPr/>
      </xdr:nvSpPr>
      <xdr:spPr>
        <a:xfrm>
          <a:off x="12954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153688</xdr:rowOff>
    </xdr:from>
    <xdr:ext cx="762000" cy="259045"/>
    <xdr:sp macro="" textlink="">
      <xdr:nvSpPr>
        <xdr:cNvPr id="437" name="テキスト ボックス 436"/>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163830</xdr:rowOff>
    </xdr:from>
    <xdr:to>
      <xdr:col>24</xdr:col>
      <xdr:colOff>82550</xdr:colOff>
      <xdr:row>79</xdr:row>
      <xdr:rowOff>93980</xdr:rowOff>
    </xdr:to>
    <xdr:sp macro="" textlink="">
      <xdr:nvSpPr>
        <xdr:cNvPr id="443" name="円/楕円 442"/>
        <xdr:cNvSpPr/>
      </xdr:nvSpPr>
      <xdr:spPr>
        <a:xfrm>
          <a:off x="164592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135907</xdr:rowOff>
    </xdr:from>
    <xdr:ext cx="762000" cy="259045"/>
    <xdr:sp macro="" textlink="">
      <xdr:nvSpPr>
        <xdr:cNvPr id="444" name="公債費以外該当値テキスト"/>
        <xdr:cNvSpPr txBox="1"/>
      </xdr:nvSpPr>
      <xdr:spPr>
        <a:xfrm>
          <a:off x="16598900" y="1350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156211</xdr:rowOff>
    </xdr:from>
    <xdr:to>
      <xdr:col>22</xdr:col>
      <xdr:colOff>615950</xdr:colOff>
      <xdr:row>80</xdr:row>
      <xdr:rowOff>86361</xdr:rowOff>
    </xdr:to>
    <xdr:sp macro="" textlink="">
      <xdr:nvSpPr>
        <xdr:cNvPr id="445" name="円/楕円 444"/>
        <xdr:cNvSpPr/>
      </xdr:nvSpPr>
      <xdr:spPr>
        <a:xfrm>
          <a:off x="15621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71138</xdr:rowOff>
    </xdr:from>
    <xdr:ext cx="736600" cy="259045"/>
    <xdr:sp macro="" textlink="">
      <xdr:nvSpPr>
        <xdr:cNvPr id="446" name="テキスト ボックス 445"/>
        <xdr:cNvSpPr txBox="1"/>
      </xdr:nvSpPr>
      <xdr:spPr>
        <a:xfrm>
          <a:off x="15290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160020</xdr:rowOff>
    </xdr:from>
    <xdr:to>
      <xdr:col>21</xdr:col>
      <xdr:colOff>412750</xdr:colOff>
      <xdr:row>80</xdr:row>
      <xdr:rowOff>90170</xdr:rowOff>
    </xdr:to>
    <xdr:sp macro="" textlink="">
      <xdr:nvSpPr>
        <xdr:cNvPr id="447" name="円/楕円 446"/>
        <xdr:cNvSpPr/>
      </xdr:nvSpPr>
      <xdr:spPr>
        <a:xfrm>
          <a:off x="14732000" y="1370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80</xdr:row>
      <xdr:rowOff>74947</xdr:rowOff>
    </xdr:from>
    <xdr:ext cx="762000" cy="259045"/>
    <xdr:sp macro="" textlink="">
      <xdr:nvSpPr>
        <xdr:cNvPr id="448" name="テキスト ボックス 447"/>
        <xdr:cNvSpPr txBox="1"/>
      </xdr:nvSpPr>
      <xdr:spPr>
        <a:xfrm>
          <a:off x="14401800" y="1379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72.7</a:t>
          </a:r>
          <a:endParaRPr kumimoji="1" lang="ja-JP" altLang="en-US" sz="1000" b="1">
            <a:solidFill>
              <a:srgbClr val="FF0000"/>
            </a:solidFill>
            <a:latin typeface="ＭＳ Ｐゴシック"/>
          </a:endParaRPr>
        </a:p>
      </xdr:txBody>
    </xdr:sp>
    <xdr:clientData/>
  </xdr:oneCellAnchor>
  <xdr:twoCellAnchor>
    <xdr:from>
      <xdr:col>20</xdr:col>
      <xdr:colOff>107950</xdr:colOff>
      <xdr:row>79</xdr:row>
      <xdr:rowOff>140970</xdr:rowOff>
    </xdr:from>
    <xdr:to>
      <xdr:col>20</xdr:col>
      <xdr:colOff>209550</xdr:colOff>
      <xdr:row>80</xdr:row>
      <xdr:rowOff>71120</xdr:rowOff>
    </xdr:to>
    <xdr:sp macro="" textlink="">
      <xdr:nvSpPr>
        <xdr:cNvPr id="449" name="円/楕円 448"/>
        <xdr:cNvSpPr/>
      </xdr:nvSpPr>
      <xdr:spPr>
        <a:xfrm>
          <a:off x="13843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80</xdr:row>
      <xdr:rowOff>55897</xdr:rowOff>
    </xdr:from>
    <xdr:ext cx="762000" cy="259045"/>
    <xdr:sp macro="" textlink="">
      <xdr:nvSpPr>
        <xdr:cNvPr id="450" name="テキスト ボックス 449"/>
        <xdr:cNvSpPr txBox="1"/>
      </xdr:nvSpPr>
      <xdr:spPr>
        <a:xfrm>
          <a:off x="13512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34289</xdr:rowOff>
    </xdr:from>
    <xdr:to>
      <xdr:col>19</xdr:col>
      <xdr:colOff>6350</xdr:colOff>
      <xdr:row>79</xdr:row>
      <xdr:rowOff>135889</xdr:rowOff>
    </xdr:to>
    <xdr:sp macro="" textlink="">
      <xdr:nvSpPr>
        <xdr:cNvPr id="451" name="円/楕円 450"/>
        <xdr:cNvSpPr/>
      </xdr:nvSpPr>
      <xdr:spPr>
        <a:xfrm>
          <a:off x="129540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120666</xdr:rowOff>
    </xdr:from>
    <xdr:ext cx="762000" cy="259045"/>
    <xdr:sp macro="" textlink="">
      <xdr:nvSpPr>
        <xdr:cNvPr id="452" name="テキスト ボックス 451"/>
        <xdr:cNvSpPr txBox="1"/>
      </xdr:nvSpPr>
      <xdr:spPr>
        <a:xfrm>
          <a:off x="12623800" y="1366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山形県大蔵村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79375</xdr:rowOff>
    </xdr:from>
    <xdr:to>
      <xdr:col>5</xdr:col>
      <xdr:colOff>733425</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2" name="テキスト ボックス 31"/>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4" name="テキスト ボックス 33"/>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6" name="テキスト ボックス 35"/>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8" name="テキスト ボックス 37"/>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0" name="テキスト ボックス 39"/>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2" name="テキスト ボックス 41"/>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91508</xdr:rowOff>
    </xdr:from>
    <xdr:to>
      <xdr:col>4</xdr:col>
      <xdr:colOff>1117600</xdr:colOff>
      <xdr:row>19</xdr:row>
      <xdr:rowOff>30817</xdr:rowOff>
    </xdr:to>
    <xdr:cxnSp macro="">
      <xdr:nvCxnSpPr>
        <xdr:cNvPr id="44" name="直線コネクタ 43"/>
        <xdr:cNvCxnSpPr/>
      </xdr:nvCxnSpPr>
      <xdr:spPr bwMode="auto">
        <a:xfrm flipV="1">
          <a:off x="5651500" y="2196533"/>
          <a:ext cx="0" cy="11394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2894</xdr:rowOff>
    </xdr:from>
    <xdr:ext cx="762000" cy="259045"/>
    <xdr:sp macro="" textlink="">
      <xdr:nvSpPr>
        <xdr:cNvPr id="45" name="人口1人当たり決算額の推移最小値テキスト130"/>
        <xdr:cNvSpPr txBox="1"/>
      </xdr:nvSpPr>
      <xdr:spPr>
        <a:xfrm>
          <a:off x="5740400" y="33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115,490</a:t>
          </a:r>
          <a:endParaRPr kumimoji="1" lang="ja-JP" altLang="en-US" sz="1000" b="1">
            <a:latin typeface="ＭＳ Ｐゴシック"/>
          </a:endParaRPr>
        </a:p>
      </xdr:txBody>
    </xdr:sp>
    <xdr:clientData/>
  </xdr:oneCellAnchor>
  <xdr:twoCellAnchor>
    <xdr:from>
      <xdr:col>4</xdr:col>
      <xdr:colOff>1028700</xdr:colOff>
      <xdr:row>19</xdr:row>
      <xdr:rowOff>30817</xdr:rowOff>
    </xdr:from>
    <xdr:to>
      <xdr:col>5</xdr:col>
      <xdr:colOff>73025</xdr:colOff>
      <xdr:row>19</xdr:row>
      <xdr:rowOff>30817</xdr:rowOff>
    </xdr:to>
    <xdr:cxnSp macro="">
      <xdr:nvCxnSpPr>
        <xdr:cNvPr id="46" name="直線コネクタ 45"/>
        <xdr:cNvCxnSpPr/>
      </xdr:nvCxnSpPr>
      <xdr:spPr bwMode="auto">
        <a:xfrm>
          <a:off x="5562600" y="33359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6435</xdr:rowOff>
    </xdr:from>
    <xdr:ext cx="762000" cy="259045"/>
    <xdr:sp macro="" textlink="">
      <xdr:nvSpPr>
        <xdr:cNvPr id="47" name="人口1人当たり決算額の推移最大値テキスト130"/>
        <xdr:cNvSpPr txBox="1"/>
      </xdr:nvSpPr>
      <xdr:spPr>
        <a:xfrm>
          <a:off x="5740400" y="1940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713,631</a:t>
          </a:r>
          <a:endParaRPr kumimoji="1" lang="ja-JP" altLang="en-US" sz="1000" b="1">
            <a:latin typeface="ＭＳ Ｐゴシック"/>
          </a:endParaRPr>
        </a:p>
      </xdr:txBody>
    </xdr:sp>
    <xdr:clientData/>
  </xdr:oneCellAnchor>
  <xdr:twoCellAnchor>
    <xdr:from>
      <xdr:col>4</xdr:col>
      <xdr:colOff>1028700</xdr:colOff>
      <xdr:row>12</xdr:row>
      <xdr:rowOff>91508</xdr:rowOff>
    </xdr:from>
    <xdr:to>
      <xdr:col>5</xdr:col>
      <xdr:colOff>73025</xdr:colOff>
      <xdr:row>12</xdr:row>
      <xdr:rowOff>91508</xdr:rowOff>
    </xdr:to>
    <xdr:cxnSp macro="">
      <xdr:nvCxnSpPr>
        <xdr:cNvPr id="48" name="直線コネクタ 47"/>
        <xdr:cNvCxnSpPr/>
      </xdr:nvCxnSpPr>
      <xdr:spPr bwMode="auto">
        <a:xfrm>
          <a:off x="5562600" y="2196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137003</xdr:rowOff>
    </xdr:from>
    <xdr:to>
      <xdr:col>4</xdr:col>
      <xdr:colOff>1117600</xdr:colOff>
      <xdr:row>17</xdr:row>
      <xdr:rowOff>163608</xdr:rowOff>
    </xdr:to>
    <xdr:cxnSp macro="">
      <xdr:nvCxnSpPr>
        <xdr:cNvPr id="49" name="直線コネクタ 48"/>
        <xdr:cNvCxnSpPr/>
      </xdr:nvCxnSpPr>
      <xdr:spPr bwMode="auto">
        <a:xfrm flipV="1">
          <a:off x="5003800" y="3099278"/>
          <a:ext cx="647700" cy="26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121780</xdr:rowOff>
    </xdr:from>
    <xdr:ext cx="762000" cy="259045"/>
    <xdr:sp macro="" textlink="">
      <xdr:nvSpPr>
        <xdr:cNvPr id="50" name="人口1人当たり決算額の推移平均値テキスト130"/>
        <xdr:cNvSpPr txBox="1"/>
      </xdr:nvSpPr>
      <xdr:spPr>
        <a:xfrm>
          <a:off x="5740400" y="3084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233,033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98997</xdr:rowOff>
    </xdr:from>
    <xdr:to>
      <xdr:col>5</xdr:col>
      <xdr:colOff>34925</xdr:colOff>
      <xdr:row>18</xdr:row>
      <xdr:rowOff>29147</xdr:rowOff>
    </xdr:to>
    <xdr:sp macro="" textlink="">
      <xdr:nvSpPr>
        <xdr:cNvPr id="51" name="フローチャート : 判断 50"/>
        <xdr:cNvSpPr/>
      </xdr:nvSpPr>
      <xdr:spPr bwMode="auto">
        <a:xfrm>
          <a:off x="56007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163608</xdr:rowOff>
    </xdr:from>
    <xdr:to>
      <xdr:col>4</xdr:col>
      <xdr:colOff>469900</xdr:colOff>
      <xdr:row>18</xdr:row>
      <xdr:rowOff>8835</xdr:rowOff>
    </xdr:to>
    <xdr:cxnSp macro="">
      <xdr:nvCxnSpPr>
        <xdr:cNvPr id="52" name="直線コネクタ 51"/>
        <xdr:cNvCxnSpPr/>
      </xdr:nvCxnSpPr>
      <xdr:spPr bwMode="auto">
        <a:xfrm flipV="1">
          <a:off x="4305300" y="3125883"/>
          <a:ext cx="698500" cy="16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100976</xdr:rowOff>
    </xdr:from>
    <xdr:to>
      <xdr:col>4</xdr:col>
      <xdr:colOff>520700</xdr:colOff>
      <xdr:row>18</xdr:row>
      <xdr:rowOff>31126</xdr:rowOff>
    </xdr:to>
    <xdr:sp macro="" textlink="">
      <xdr:nvSpPr>
        <xdr:cNvPr id="53" name="フローチャート : 判断 52"/>
        <xdr:cNvSpPr/>
      </xdr:nvSpPr>
      <xdr:spPr bwMode="auto">
        <a:xfrm>
          <a:off x="4953000" y="3063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41303</xdr:rowOff>
    </xdr:from>
    <xdr:ext cx="736600" cy="259045"/>
    <xdr:sp macro="" textlink="">
      <xdr:nvSpPr>
        <xdr:cNvPr id="54" name="テキスト ボックス 53"/>
        <xdr:cNvSpPr txBox="1"/>
      </xdr:nvSpPr>
      <xdr:spPr>
        <a:xfrm>
          <a:off x="4622800" y="2832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231,994</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4327</xdr:rowOff>
    </xdr:from>
    <xdr:to>
      <xdr:col>3</xdr:col>
      <xdr:colOff>904875</xdr:colOff>
      <xdr:row>18</xdr:row>
      <xdr:rowOff>8835</xdr:rowOff>
    </xdr:to>
    <xdr:cxnSp macro="">
      <xdr:nvCxnSpPr>
        <xdr:cNvPr id="55" name="直線コネクタ 54"/>
        <xdr:cNvCxnSpPr/>
      </xdr:nvCxnSpPr>
      <xdr:spPr bwMode="auto">
        <a:xfrm>
          <a:off x="3606800" y="3138052"/>
          <a:ext cx="698500" cy="4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119823</xdr:rowOff>
    </xdr:from>
    <xdr:to>
      <xdr:col>3</xdr:col>
      <xdr:colOff>955675</xdr:colOff>
      <xdr:row>18</xdr:row>
      <xdr:rowOff>49973</xdr:rowOff>
    </xdr:to>
    <xdr:sp macro="" textlink="">
      <xdr:nvSpPr>
        <xdr:cNvPr id="56" name="フローチャート : 判断 55"/>
        <xdr:cNvSpPr/>
      </xdr:nvSpPr>
      <xdr:spPr bwMode="auto">
        <a:xfrm>
          <a:off x="4254500" y="3082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60150</xdr:rowOff>
    </xdr:from>
    <xdr:ext cx="762000" cy="259045"/>
    <xdr:sp macro="" textlink="">
      <xdr:nvSpPr>
        <xdr:cNvPr id="57" name="テキスト ボックス 56"/>
        <xdr:cNvSpPr txBox="1"/>
      </xdr:nvSpPr>
      <xdr:spPr>
        <a:xfrm>
          <a:off x="3924300" y="285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222,101</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168194</xdr:rowOff>
    </xdr:from>
    <xdr:to>
      <xdr:col>3</xdr:col>
      <xdr:colOff>206375</xdr:colOff>
      <xdr:row>18</xdr:row>
      <xdr:rowOff>4327</xdr:rowOff>
    </xdr:to>
    <xdr:cxnSp macro="">
      <xdr:nvCxnSpPr>
        <xdr:cNvPr id="58" name="直線コネクタ 57"/>
        <xdr:cNvCxnSpPr/>
      </xdr:nvCxnSpPr>
      <xdr:spPr bwMode="auto">
        <a:xfrm>
          <a:off x="2908300" y="3130469"/>
          <a:ext cx="698500" cy="7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125515</xdr:rowOff>
    </xdr:from>
    <xdr:to>
      <xdr:col>3</xdr:col>
      <xdr:colOff>257175</xdr:colOff>
      <xdr:row>18</xdr:row>
      <xdr:rowOff>55665</xdr:rowOff>
    </xdr:to>
    <xdr:sp macro="" textlink="">
      <xdr:nvSpPr>
        <xdr:cNvPr id="59" name="フローチャート : 判断 58"/>
        <xdr:cNvSpPr/>
      </xdr:nvSpPr>
      <xdr:spPr bwMode="auto">
        <a:xfrm>
          <a:off x="3556000" y="3087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40442</xdr:rowOff>
    </xdr:from>
    <xdr:ext cx="762000" cy="259045"/>
    <xdr:sp macro="" textlink="">
      <xdr:nvSpPr>
        <xdr:cNvPr id="60" name="テキスト ボックス 59"/>
        <xdr:cNvSpPr txBox="1"/>
      </xdr:nvSpPr>
      <xdr:spPr>
        <a:xfrm>
          <a:off x="3225800" y="317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219,113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123844</xdr:rowOff>
    </xdr:from>
    <xdr:to>
      <xdr:col>2</xdr:col>
      <xdr:colOff>692150</xdr:colOff>
      <xdr:row>18</xdr:row>
      <xdr:rowOff>53994</xdr:rowOff>
    </xdr:to>
    <xdr:sp macro="" textlink="">
      <xdr:nvSpPr>
        <xdr:cNvPr id="61" name="フローチャート : 判断 60"/>
        <xdr:cNvSpPr/>
      </xdr:nvSpPr>
      <xdr:spPr bwMode="auto">
        <a:xfrm>
          <a:off x="2857500" y="3086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38771</xdr:rowOff>
    </xdr:from>
    <xdr:ext cx="762000" cy="259045"/>
    <xdr:sp macro="" textlink="">
      <xdr:nvSpPr>
        <xdr:cNvPr id="62" name="テキスト ボックス 61"/>
        <xdr:cNvSpPr txBox="1"/>
      </xdr:nvSpPr>
      <xdr:spPr>
        <a:xfrm>
          <a:off x="2527300" y="317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219,990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17</xdr:row>
      <xdr:rowOff>86203</xdr:rowOff>
    </xdr:from>
    <xdr:to>
      <xdr:col>5</xdr:col>
      <xdr:colOff>34925</xdr:colOff>
      <xdr:row>18</xdr:row>
      <xdr:rowOff>16353</xdr:rowOff>
    </xdr:to>
    <xdr:sp macro="" textlink="">
      <xdr:nvSpPr>
        <xdr:cNvPr id="68" name="円/楕円 67"/>
        <xdr:cNvSpPr/>
      </xdr:nvSpPr>
      <xdr:spPr bwMode="auto">
        <a:xfrm>
          <a:off x="5600700" y="304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102730</xdr:rowOff>
    </xdr:from>
    <xdr:ext cx="762000" cy="259045"/>
    <xdr:sp macro="" textlink="">
      <xdr:nvSpPr>
        <xdr:cNvPr id="69" name="人口1人当たり決算額の推移該当値テキスト130"/>
        <xdr:cNvSpPr txBox="1"/>
      </xdr:nvSpPr>
      <xdr:spPr>
        <a:xfrm>
          <a:off x="5740400" y="2893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239,749</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112808</xdr:rowOff>
    </xdr:from>
    <xdr:to>
      <xdr:col>4</xdr:col>
      <xdr:colOff>520700</xdr:colOff>
      <xdr:row>18</xdr:row>
      <xdr:rowOff>42958</xdr:rowOff>
    </xdr:to>
    <xdr:sp macro="" textlink="">
      <xdr:nvSpPr>
        <xdr:cNvPr id="70" name="円/楕円 69"/>
        <xdr:cNvSpPr/>
      </xdr:nvSpPr>
      <xdr:spPr bwMode="auto">
        <a:xfrm>
          <a:off x="4953000" y="3075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27735</xdr:rowOff>
    </xdr:from>
    <xdr:ext cx="736600" cy="259045"/>
    <xdr:sp macro="" textlink="">
      <xdr:nvSpPr>
        <xdr:cNvPr id="71" name="テキスト ボックス 70"/>
        <xdr:cNvSpPr txBox="1"/>
      </xdr:nvSpPr>
      <xdr:spPr>
        <a:xfrm>
          <a:off x="4622800" y="3161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225,783</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129485</xdr:rowOff>
    </xdr:from>
    <xdr:to>
      <xdr:col>3</xdr:col>
      <xdr:colOff>955675</xdr:colOff>
      <xdr:row>18</xdr:row>
      <xdr:rowOff>59635</xdr:rowOff>
    </xdr:to>
    <xdr:sp macro="" textlink="">
      <xdr:nvSpPr>
        <xdr:cNvPr id="72" name="円/楕円 71"/>
        <xdr:cNvSpPr/>
      </xdr:nvSpPr>
      <xdr:spPr bwMode="auto">
        <a:xfrm>
          <a:off x="4254500" y="3091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44412</xdr:rowOff>
    </xdr:from>
    <xdr:ext cx="762000" cy="259045"/>
    <xdr:sp macro="" textlink="">
      <xdr:nvSpPr>
        <xdr:cNvPr id="73" name="テキスト ボックス 72"/>
        <xdr:cNvSpPr txBox="1"/>
      </xdr:nvSpPr>
      <xdr:spPr>
        <a:xfrm>
          <a:off x="3924300" y="317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217,029</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124977</xdr:rowOff>
    </xdr:from>
    <xdr:to>
      <xdr:col>3</xdr:col>
      <xdr:colOff>257175</xdr:colOff>
      <xdr:row>18</xdr:row>
      <xdr:rowOff>55127</xdr:rowOff>
    </xdr:to>
    <xdr:sp macro="" textlink="">
      <xdr:nvSpPr>
        <xdr:cNvPr id="74" name="円/楕円 73"/>
        <xdr:cNvSpPr/>
      </xdr:nvSpPr>
      <xdr:spPr bwMode="auto">
        <a:xfrm>
          <a:off x="3556000" y="3087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65304</xdr:rowOff>
    </xdr:from>
    <xdr:ext cx="762000" cy="259045"/>
    <xdr:sp macro="" textlink="">
      <xdr:nvSpPr>
        <xdr:cNvPr id="75" name="テキスト ボックス 74"/>
        <xdr:cNvSpPr txBox="1"/>
      </xdr:nvSpPr>
      <xdr:spPr>
        <a:xfrm>
          <a:off x="3225800" y="285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219,395</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117394</xdr:rowOff>
    </xdr:from>
    <xdr:to>
      <xdr:col>2</xdr:col>
      <xdr:colOff>692150</xdr:colOff>
      <xdr:row>18</xdr:row>
      <xdr:rowOff>47544</xdr:rowOff>
    </xdr:to>
    <xdr:sp macro="" textlink="">
      <xdr:nvSpPr>
        <xdr:cNvPr id="76" name="円/楕円 75"/>
        <xdr:cNvSpPr/>
      </xdr:nvSpPr>
      <xdr:spPr bwMode="auto">
        <a:xfrm>
          <a:off x="2857500" y="3079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57721</xdr:rowOff>
    </xdr:from>
    <xdr:ext cx="762000" cy="259045"/>
    <xdr:sp macro="" textlink="">
      <xdr:nvSpPr>
        <xdr:cNvPr id="77" name="テキスト ボックス 76"/>
        <xdr:cNvSpPr txBox="1"/>
      </xdr:nvSpPr>
      <xdr:spPr>
        <a:xfrm>
          <a:off x="2527300" y="2848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223,376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8" name="円/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9" name="フローチャート :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5" name="テキスト ボックス 94"/>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6" name="直線コネクタ 95"/>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7" name="テキスト ボックス 96"/>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8" name="直線コネクタ 97"/>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9" name="テキスト ボックス 98"/>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0" name="直線コネクタ 99"/>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1" name="テキスト ボックス 100"/>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65651</xdr:rowOff>
    </xdr:from>
    <xdr:to>
      <xdr:col>4</xdr:col>
      <xdr:colOff>1117600</xdr:colOff>
      <xdr:row>37</xdr:row>
      <xdr:rowOff>239570</xdr:rowOff>
    </xdr:to>
    <xdr:cxnSp macro="">
      <xdr:nvCxnSpPr>
        <xdr:cNvPr id="105" name="直線コネクタ 104"/>
        <xdr:cNvCxnSpPr/>
      </xdr:nvCxnSpPr>
      <xdr:spPr bwMode="auto">
        <a:xfrm flipV="1">
          <a:off x="5651500" y="5990201"/>
          <a:ext cx="0" cy="13740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211647</xdr:rowOff>
    </xdr:from>
    <xdr:ext cx="762000" cy="259045"/>
    <xdr:sp macro="" textlink="">
      <xdr:nvSpPr>
        <xdr:cNvPr id="106" name="人口1人当たり決算額の推移最小値テキスト445"/>
        <xdr:cNvSpPr txBox="1"/>
      </xdr:nvSpPr>
      <xdr:spPr>
        <a:xfrm>
          <a:off x="5740400" y="733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-24,773</a:t>
          </a:r>
          <a:endParaRPr kumimoji="1" lang="ja-JP" altLang="en-US" sz="1000" b="1">
            <a:latin typeface="ＭＳ Ｐゴシック"/>
          </a:endParaRPr>
        </a:p>
      </xdr:txBody>
    </xdr:sp>
    <xdr:clientData/>
  </xdr:oneCellAnchor>
  <xdr:twoCellAnchor>
    <xdr:from>
      <xdr:col>4</xdr:col>
      <xdr:colOff>1028700</xdr:colOff>
      <xdr:row>37</xdr:row>
      <xdr:rowOff>239570</xdr:rowOff>
    </xdr:from>
    <xdr:to>
      <xdr:col>5</xdr:col>
      <xdr:colOff>73025</xdr:colOff>
      <xdr:row>37</xdr:row>
      <xdr:rowOff>239570</xdr:rowOff>
    </xdr:to>
    <xdr:cxnSp macro="">
      <xdr:nvCxnSpPr>
        <xdr:cNvPr id="107" name="直線コネクタ 106"/>
        <xdr:cNvCxnSpPr/>
      </xdr:nvCxnSpPr>
      <xdr:spPr bwMode="auto">
        <a:xfrm>
          <a:off x="5562600" y="73642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323478</xdr:rowOff>
    </xdr:from>
    <xdr:ext cx="762000" cy="259045"/>
    <xdr:sp macro="" textlink="">
      <xdr:nvSpPr>
        <xdr:cNvPr id="108" name="人口1人当たり決算額の推移最大値テキスト445"/>
        <xdr:cNvSpPr txBox="1"/>
      </xdr:nvSpPr>
      <xdr:spPr>
        <a:xfrm>
          <a:off x="5740400" y="573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155,551</a:t>
          </a:r>
          <a:endParaRPr kumimoji="1" lang="ja-JP" altLang="en-US" sz="1000" b="1">
            <a:latin typeface="ＭＳ Ｐゴシック"/>
          </a:endParaRPr>
        </a:p>
      </xdr:txBody>
    </xdr:sp>
    <xdr:clientData/>
  </xdr:oneCellAnchor>
  <xdr:twoCellAnchor>
    <xdr:from>
      <xdr:col>4</xdr:col>
      <xdr:colOff>1028700</xdr:colOff>
      <xdr:row>33</xdr:row>
      <xdr:rowOff>65651</xdr:rowOff>
    </xdr:from>
    <xdr:to>
      <xdr:col>5</xdr:col>
      <xdr:colOff>73025</xdr:colOff>
      <xdr:row>33</xdr:row>
      <xdr:rowOff>65651</xdr:rowOff>
    </xdr:to>
    <xdr:cxnSp macro="">
      <xdr:nvCxnSpPr>
        <xdr:cNvPr id="109" name="直線コネクタ 108"/>
        <xdr:cNvCxnSpPr/>
      </xdr:nvCxnSpPr>
      <xdr:spPr bwMode="auto">
        <a:xfrm>
          <a:off x="5562600" y="59902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282631</xdr:rowOff>
    </xdr:from>
    <xdr:to>
      <xdr:col>4</xdr:col>
      <xdr:colOff>1117600</xdr:colOff>
      <xdr:row>35</xdr:row>
      <xdr:rowOff>339926</xdr:rowOff>
    </xdr:to>
    <xdr:cxnSp macro="">
      <xdr:nvCxnSpPr>
        <xdr:cNvPr id="110" name="直線コネクタ 109"/>
        <xdr:cNvCxnSpPr/>
      </xdr:nvCxnSpPr>
      <xdr:spPr bwMode="auto">
        <a:xfrm flipV="1">
          <a:off x="5003800" y="6892981"/>
          <a:ext cx="647700" cy="57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36804</xdr:rowOff>
    </xdr:from>
    <xdr:ext cx="762000" cy="259045"/>
    <xdr:sp macro="" textlink="">
      <xdr:nvSpPr>
        <xdr:cNvPr id="111" name="人口1人当たり決算額の推移平均値テキスト445"/>
        <xdr:cNvSpPr txBox="1"/>
      </xdr:nvSpPr>
      <xdr:spPr>
        <a:xfrm>
          <a:off x="5740400" y="6647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42,339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191727</xdr:rowOff>
    </xdr:from>
    <xdr:to>
      <xdr:col>5</xdr:col>
      <xdr:colOff>34925</xdr:colOff>
      <xdr:row>35</xdr:row>
      <xdr:rowOff>293327</xdr:rowOff>
    </xdr:to>
    <xdr:sp macro="" textlink="">
      <xdr:nvSpPr>
        <xdr:cNvPr id="112" name="フローチャート : 判断 111"/>
        <xdr:cNvSpPr/>
      </xdr:nvSpPr>
      <xdr:spPr bwMode="auto">
        <a:xfrm>
          <a:off x="5600700" y="68020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259779</xdr:rowOff>
    </xdr:from>
    <xdr:to>
      <xdr:col>4</xdr:col>
      <xdr:colOff>469900</xdr:colOff>
      <xdr:row>35</xdr:row>
      <xdr:rowOff>339926</xdr:rowOff>
    </xdr:to>
    <xdr:cxnSp macro="">
      <xdr:nvCxnSpPr>
        <xdr:cNvPr id="113" name="直線コネクタ 112"/>
        <xdr:cNvCxnSpPr/>
      </xdr:nvCxnSpPr>
      <xdr:spPr bwMode="auto">
        <a:xfrm>
          <a:off x="4305300" y="6870129"/>
          <a:ext cx="698500" cy="80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167465</xdr:rowOff>
    </xdr:from>
    <xdr:to>
      <xdr:col>4</xdr:col>
      <xdr:colOff>520700</xdr:colOff>
      <xdr:row>35</xdr:row>
      <xdr:rowOff>269065</xdr:rowOff>
    </xdr:to>
    <xdr:sp macro="" textlink="">
      <xdr:nvSpPr>
        <xdr:cNvPr id="114" name="フローチャート : 判断 113"/>
        <xdr:cNvSpPr/>
      </xdr:nvSpPr>
      <xdr:spPr bwMode="auto">
        <a:xfrm>
          <a:off x="4953000" y="6777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279242</xdr:rowOff>
    </xdr:from>
    <xdr:ext cx="736600" cy="259045"/>
    <xdr:sp macro="" textlink="">
      <xdr:nvSpPr>
        <xdr:cNvPr id="115" name="テキスト ボックス 114"/>
        <xdr:cNvSpPr txBox="1"/>
      </xdr:nvSpPr>
      <xdr:spPr>
        <a:xfrm>
          <a:off x="4622800" y="6546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45,523</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259779</xdr:rowOff>
    </xdr:from>
    <xdr:to>
      <xdr:col>3</xdr:col>
      <xdr:colOff>904875</xdr:colOff>
      <xdr:row>35</xdr:row>
      <xdr:rowOff>298046</xdr:rowOff>
    </xdr:to>
    <xdr:cxnSp macro="">
      <xdr:nvCxnSpPr>
        <xdr:cNvPr id="116" name="直線コネクタ 115"/>
        <xdr:cNvCxnSpPr/>
      </xdr:nvCxnSpPr>
      <xdr:spPr bwMode="auto">
        <a:xfrm flipV="1">
          <a:off x="3606800" y="6870129"/>
          <a:ext cx="698500" cy="38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128687</xdr:rowOff>
    </xdr:from>
    <xdr:to>
      <xdr:col>3</xdr:col>
      <xdr:colOff>955675</xdr:colOff>
      <xdr:row>35</xdr:row>
      <xdr:rowOff>230287</xdr:rowOff>
    </xdr:to>
    <xdr:sp macro="" textlink="">
      <xdr:nvSpPr>
        <xdr:cNvPr id="117" name="フローチャート : 判断 116"/>
        <xdr:cNvSpPr/>
      </xdr:nvSpPr>
      <xdr:spPr bwMode="auto">
        <a:xfrm>
          <a:off x="4254500" y="67390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240464</xdr:rowOff>
    </xdr:from>
    <xdr:ext cx="762000" cy="259045"/>
    <xdr:sp macro="" textlink="">
      <xdr:nvSpPr>
        <xdr:cNvPr id="118" name="テキスト ボックス 117"/>
        <xdr:cNvSpPr txBox="1"/>
      </xdr:nvSpPr>
      <xdr:spPr>
        <a:xfrm>
          <a:off x="3924300" y="650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50,612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234861</xdr:rowOff>
    </xdr:from>
    <xdr:to>
      <xdr:col>3</xdr:col>
      <xdr:colOff>206375</xdr:colOff>
      <xdr:row>35</xdr:row>
      <xdr:rowOff>298046</xdr:rowOff>
    </xdr:to>
    <xdr:cxnSp macro="">
      <xdr:nvCxnSpPr>
        <xdr:cNvPr id="119" name="直線コネクタ 118"/>
        <xdr:cNvCxnSpPr/>
      </xdr:nvCxnSpPr>
      <xdr:spPr bwMode="auto">
        <a:xfrm>
          <a:off x="2908300" y="6845211"/>
          <a:ext cx="698500" cy="63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111847</xdr:rowOff>
    </xdr:from>
    <xdr:to>
      <xdr:col>3</xdr:col>
      <xdr:colOff>257175</xdr:colOff>
      <xdr:row>35</xdr:row>
      <xdr:rowOff>213447</xdr:rowOff>
    </xdr:to>
    <xdr:sp macro="" textlink="">
      <xdr:nvSpPr>
        <xdr:cNvPr id="120" name="フローチャート : 判断 119"/>
        <xdr:cNvSpPr/>
      </xdr:nvSpPr>
      <xdr:spPr bwMode="auto">
        <a:xfrm>
          <a:off x="3556000" y="6722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223624</xdr:rowOff>
    </xdr:from>
    <xdr:ext cx="762000" cy="259045"/>
    <xdr:sp macro="" textlink="">
      <xdr:nvSpPr>
        <xdr:cNvPr id="121" name="テキスト ボックス 120"/>
        <xdr:cNvSpPr txBox="1"/>
      </xdr:nvSpPr>
      <xdr:spPr>
        <a:xfrm>
          <a:off x="3225800" y="649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52,822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63132</xdr:rowOff>
    </xdr:from>
    <xdr:to>
      <xdr:col>2</xdr:col>
      <xdr:colOff>692150</xdr:colOff>
      <xdr:row>35</xdr:row>
      <xdr:rowOff>164732</xdr:rowOff>
    </xdr:to>
    <xdr:sp macro="" textlink="">
      <xdr:nvSpPr>
        <xdr:cNvPr id="122" name="フローチャート : 判断 121"/>
        <xdr:cNvSpPr/>
      </xdr:nvSpPr>
      <xdr:spPr bwMode="auto">
        <a:xfrm>
          <a:off x="2857500" y="6673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174909</xdr:rowOff>
    </xdr:from>
    <xdr:ext cx="762000" cy="259045"/>
    <xdr:sp macro="" textlink="">
      <xdr:nvSpPr>
        <xdr:cNvPr id="123" name="テキスト ボックス 122"/>
        <xdr:cNvSpPr txBox="1"/>
      </xdr:nvSpPr>
      <xdr:spPr>
        <a:xfrm>
          <a:off x="2527300" y="644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59,215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231831</xdr:rowOff>
    </xdr:from>
    <xdr:to>
      <xdr:col>5</xdr:col>
      <xdr:colOff>34925</xdr:colOff>
      <xdr:row>35</xdr:row>
      <xdr:rowOff>333431</xdr:rowOff>
    </xdr:to>
    <xdr:sp macro="" textlink="">
      <xdr:nvSpPr>
        <xdr:cNvPr id="129" name="円/楕円 128"/>
        <xdr:cNvSpPr/>
      </xdr:nvSpPr>
      <xdr:spPr bwMode="auto">
        <a:xfrm>
          <a:off x="5600700" y="6842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203908</xdr:rowOff>
    </xdr:from>
    <xdr:ext cx="762000" cy="259045"/>
    <xdr:sp macro="" textlink="">
      <xdr:nvSpPr>
        <xdr:cNvPr id="130" name="人口1人当たり決算額の推移該当値テキスト445"/>
        <xdr:cNvSpPr txBox="1"/>
      </xdr:nvSpPr>
      <xdr:spPr>
        <a:xfrm>
          <a:off x="5740400" y="681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37,076</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289126</xdr:rowOff>
    </xdr:from>
    <xdr:to>
      <xdr:col>4</xdr:col>
      <xdr:colOff>520700</xdr:colOff>
      <xdr:row>36</xdr:row>
      <xdr:rowOff>47826</xdr:rowOff>
    </xdr:to>
    <xdr:sp macro="" textlink="">
      <xdr:nvSpPr>
        <xdr:cNvPr id="131" name="円/楕円 130"/>
        <xdr:cNvSpPr/>
      </xdr:nvSpPr>
      <xdr:spPr bwMode="auto">
        <a:xfrm>
          <a:off x="4953000" y="689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32603</xdr:rowOff>
    </xdr:from>
    <xdr:ext cx="736600" cy="259045"/>
    <xdr:sp macro="" textlink="">
      <xdr:nvSpPr>
        <xdr:cNvPr id="132" name="テキスト ボックス 131"/>
        <xdr:cNvSpPr txBox="1"/>
      </xdr:nvSpPr>
      <xdr:spPr>
        <a:xfrm>
          <a:off x="4622800" y="6985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29,557</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208979</xdr:rowOff>
    </xdr:from>
    <xdr:to>
      <xdr:col>3</xdr:col>
      <xdr:colOff>955675</xdr:colOff>
      <xdr:row>35</xdr:row>
      <xdr:rowOff>310579</xdr:rowOff>
    </xdr:to>
    <xdr:sp macro="" textlink="">
      <xdr:nvSpPr>
        <xdr:cNvPr id="133" name="円/楕円 132"/>
        <xdr:cNvSpPr/>
      </xdr:nvSpPr>
      <xdr:spPr bwMode="auto">
        <a:xfrm>
          <a:off x="4254500" y="6819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295356</xdr:rowOff>
    </xdr:from>
    <xdr:ext cx="762000" cy="259045"/>
    <xdr:sp macro="" textlink="">
      <xdr:nvSpPr>
        <xdr:cNvPr id="134" name="テキスト ボックス 133"/>
        <xdr:cNvSpPr txBox="1"/>
      </xdr:nvSpPr>
      <xdr:spPr>
        <a:xfrm>
          <a:off x="3924300" y="690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40,075</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247246</xdr:rowOff>
    </xdr:from>
    <xdr:to>
      <xdr:col>3</xdr:col>
      <xdr:colOff>257175</xdr:colOff>
      <xdr:row>36</xdr:row>
      <xdr:rowOff>5946</xdr:rowOff>
    </xdr:to>
    <xdr:sp macro="" textlink="">
      <xdr:nvSpPr>
        <xdr:cNvPr id="135" name="円/楕円 134"/>
        <xdr:cNvSpPr/>
      </xdr:nvSpPr>
      <xdr:spPr bwMode="auto">
        <a:xfrm>
          <a:off x="3556000" y="685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333623</xdr:rowOff>
    </xdr:from>
    <xdr:ext cx="762000" cy="259045"/>
    <xdr:sp macro="" textlink="">
      <xdr:nvSpPr>
        <xdr:cNvPr id="136" name="テキスト ボックス 135"/>
        <xdr:cNvSpPr txBox="1"/>
      </xdr:nvSpPr>
      <xdr:spPr>
        <a:xfrm>
          <a:off x="3225800" y="694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35,053</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184061</xdr:rowOff>
    </xdr:from>
    <xdr:to>
      <xdr:col>2</xdr:col>
      <xdr:colOff>692150</xdr:colOff>
      <xdr:row>35</xdr:row>
      <xdr:rowOff>285661</xdr:rowOff>
    </xdr:to>
    <xdr:sp macro="" textlink="">
      <xdr:nvSpPr>
        <xdr:cNvPr id="137" name="円/楕円 136"/>
        <xdr:cNvSpPr/>
      </xdr:nvSpPr>
      <xdr:spPr bwMode="auto">
        <a:xfrm>
          <a:off x="2857500" y="6794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270438</xdr:rowOff>
    </xdr:from>
    <xdr:ext cx="762000" cy="259045"/>
    <xdr:sp macro="" textlink="">
      <xdr:nvSpPr>
        <xdr:cNvPr id="138" name="テキスト ボックス 137"/>
        <xdr:cNvSpPr txBox="1"/>
      </xdr:nvSpPr>
      <xdr:spPr>
        <a:xfrm>
          <a:off x="2527300" y="68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43,345</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57/147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76221</xdr:rowOff>
    </xdr:from>
    <xdr:to>
      <xdr:col>6</xdr:col>
      <xdr:colOff>510540</xdr:colOff>
      <xdr:row>39</xdr:row>
      <xdr:rowOff>154098</xdr:rowOff>
    </xdr:to>
    <xdr:cxnSp macro="">
      <xdr:nvCxnSpPr>
        <xdr:cNvPr id="58" name="直線コネクタ 57"/>
        <xdr:cNvCxnSpPr/>
      </xdr:nvCxnSpPr>
      <xdr:spPr>
        <a:xfrm flipV="1">
          <a:off x="4633595" y="5219721"/>
          <a:ext cx="1270" cy="1620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157925</xdr:rowOff>
    </xdr:from>
    <xdr:ext cx="534377" cy="259045"/>
    <xdr:sp macro="" textlink="">
      <xdr:nvSpPr>
        <xdr:cNvPr id="59" name="人件費最小値テキスト"/>
        <xdr:cNvSpPr txBox="1"/>
      </xdr:nvSpPr>
      <xdr:spPr>
        <a:xfrm>
          <a:off x="4686300" y="684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83,091</a:t>
          </a:r>
          <a:endParaRPr kumimoji="1" lang="ja-JP" altLang="en-US" sz="1000" b="1">
            <a:latin typeface="ＭＳ Ｐゴシック"/>
          </a:endParaRPr>
        </a:p>
      </xdr:txBody>
    </xdr:sp>
    <xdr:clientData/>
  </xdr:oneCellAnchor>
  <xdr:twoCellAnchor>
    <xdr:from>
      <xdr:col>6</xdr:col>
      <xdr:colOff>422275</xdr:colOff>
      <xdr:row>39</xdr:row>
      <xdr:rowOff>154098</xdr:rowOff>
    </xdr:from>
    <xdr:to>
      <xdr:col>6</xdr:col>
      <xdr:colOff>600075</xdr:colOff>
      <xdr:row>39</xdr:row>
      <xdr:rowOff>154098</xdr:rowOff>
    </xdr:to>
    <xdr:cxnSp macro="">
      <xdr:nvCxnSpPr>
        <xdr:cNvPr id="60" name="直線コネクタ 59"/>
        <xdr:cNvCxnSpPr/>
      </xdr:nvCxnSpPr>
      <xdr:spPr>
        <a:xfrm>
          <a:off x="4546600" y="684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22898</xdr:rowOff>
    </xdr:from>
    <xdr:ext cx="599010" cy="259045"/>
    <xdr:sp macro="" textlink="">
      <xdr:nvSpPr>
        <xdr:cNvPr id="61" name="人件費最大値テキスト"/>
        <xdr:cNvSpPr txBox="1"/>
      </xdr:nvSpPr>
      <xdr:spPr>
        <a:xfrm>
          <a:off x="4686300" y="499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579,438</a:t>
          </a:r>
          <a:endParaRPr kumimoji="1" lang="ja-JP" altLang="en-US" sz="1000" b="1">
            <a:latin typeface="ＭＳ Ｐゴシック"/>
          </a:endParaRPr>
        </a:p>
      </xdr:txBody>
    </xdr:sp>
    <xdr:clientData/>
  </xdr:oneCellAnchor>
  <xdr:twoCellAnchor>
    <xdr:from>
      <xdr:col>6</xdr:col>
      <xdr:colOff>422275</xdr:colOff>
      <xdr:row>30</xdr:row>
      <xdr:rowOff>76221</xdr:rowOff>
    </xdr:from>
    <xdr:to>
      <xdr:col>6</xdr:col>
      <xdr:colOff>600075</xdr:colOff>
      <xdr:row>30</xdr:row>
      <xdr:rowOff>76221</xdr:rowOff>
    </xdr:to>
    <xdr:cxnSp macro="">
      <xdr:nvCxnSpPr>
        <xdr:cNvPr id="62" name="直線コネクタ 61"/>
        <xdr:cNvCxnSpPr/>
      </xdr:nvCxnSpPr>
      <xdr:spPr>
        <a:xfrm>
          <a:off x="4546600" y="5219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63886</xdr:rowOff>
    </xdr:from>
    <xdr:to>
      <xdr:col>6</xdr:col>
      <xdr:colOff>511175</xdr:colOff>
      <xdr:row>37</xdr:row>
      <xdr:rowOff>105649</xdr:rowOff>
    </xdr:to>
    <xdr:cxnSp macro="">
      <xdr:nvCxnSpPr>
        <xdr:cNvPr id="63" name="直線コネクタ 62"/>
        <xdr:cNvCxnSpPr/>
      </xdr:nvCxnSpPr>
      <xdr:spPr>
        <a:xfrm flipV="1">
          <a:off x="3797300" y="6407536"/>
          <a:ext cx="838200" cy="4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84782</xdr:rowOff>
    </xdr:from>
    <xdr:ext cx="599010" cy="259045"/>
    <xdr:sp macro="" textlink="">
      <xdr:nvSpPr>
        <xdr:cNvPr id="64" name="人件費平均値テキスト"/>
        <xdr:cNvSpPr txBox="1"/>
      </xdr:nvSpPr>
      <xdr:spPr>
        <a:xfrm>
          <a:off x="4686300" y="6428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187,155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106355</xdr:rowOff>
    </xdr:from>
    <xdr:to>
      <xdr:col>6</xdr:col>
      <xdr:colOff>561975</xdr:colOff>
      <xdr:row>38</xdr:row>
      <xdr:rowOff>36505</xdr:rowOff>
    </xdr:to>
    <xdr:sp macro="" textlink="">
      <xdr:nvSpPr>
        <xdr:cNvPr id="65" name="フローチャート : 判断 64"/>
        <xdr:cNvSpPr/>
      </xdr:nvSpPr>
      <xdr:spPr>
        <a:xfrm>
          <a:off x="4584700" y="64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105649</xdr:rowOff>
    </xdr:from>
    <xdr:to>
      <xdr:col>5</xdr:col>
      <xdr:colOff>358775</xdr:colOff>
      <xdr:row>37</xdr:row>
      <xdr:rowOff>121650</xdr:rowOff>
    </xdr:to>
    <xdr:cxnSp macro="">
      <xdr:nvCxnSpPr>
        <xdr:cNvPr id="66" name="直線コネクタ 65"/>
        <xdr:cNvCxnSpPr/>
      </xdr:nvCxnSpPr>
      <xdr:spPr>
        <a:xfrm flipV="1">
          <a:off x="2908300" y="6449299"/>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98929</xdr:rowOff>
    </xdr:from>
    <xdr:to>
      <xdr:col>5</xdr:col>
      <xdr:colOff>409575</xdr:colOff>
      <xdr:row>38</xdr:row>
      <xdr:rowOff>29079</xdr:rowOff>
    </xdr:to>
    <xdr:sp macro="" textlink="">
      <xdr:nvSpPr>
        <xdr:cNvPr id="67" name="フローチャート : 判断 66"/>
        <xdr:cNvSpPr/>
      </xdr:nvSpPr>
      <xdr:spPr>
        <a:xfrm>
          <a:off x="3746500" y="644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20206</xdr:rowOff>
    </xdr:from>
    <xdr:ext cx="599010" cy="259045"/>
    <xdr:sp macro="" textlink="">
      <xdr:nvSpPr>
        <xdr:cNvPr id="68" name="テキスト ボックス 67"/>
        <xdr:cNvSpPr txBox="1"/>
      </xdr:nvSpPr>
      <xdr:spPr>
        <a:xfrm>
          <a:off x="3497794" y="653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189,429</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102017</xdr:rowOff>
    </xdr:from>
    <xdr:to>
      <xdr:col>4</xdr:col>
      <xdr:colOff>155575</xdr:colOff>
      <xdr:row>37</xdr:row>
      <xdr:rowOff>121650</xdr:rowOff>
    </xdr:to>
    <xdr:cxnSp macro="">
      <xdr:nvCxnSpPr>
        <xdr:cNvPr id="69" name="直線コネクタ 68"/>
        <xdr:cNvCxnSpPr/>
      </xdr:nvCxnSpPr>
      <xdr:spPr>
        <a:xfrm>
          <a:off x="2019300" y="6445667"/>
          <a:ext cx="889000" cy="1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117210</xdr:rowOff>
    </xdr:from>
    <xdr:to>
      <xdr:col>4</xdr:col>
      <xdr:colOff>206375</xdr:colOff>
      <xdr:row>38</xdr:row>
      <xdr:rowOff>47360</xdr:rowOff>
    </xdr:to>
    <xdr:sp macro="" textlink="">
      <xdr:nvSpPr>
        <xdr:cNvPr id="70" name="フローチャート : 判断 69"/>
        <xdr:cNvSpPr/>
      </xdr:nvSpPr>
      <xdr:spPr>
        <a:xfrm>
          <a:off x="2857500" y="646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38</xdr:row>
      <xdr:rowOff>38488</xdr:rowOff>
    </xdr:from>
    <xdr:ext cx="599010" cy="259045"/>
    <xdr:sp macro="" textlink="">
      <xdr:nvSpPr>
        <xdr:cNvPr id="71" name="テキスト ボックス 70"/>
        <xdr:cNvSpPr txBox="1"/>
      </xdr:nvSpPr>
      <xdr:spPr>
        <a:xfrm>
          <a:off x="2608794" y="655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183,831</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102017</xdr:rowOff>
    </xdr:from>
    <xdr:to>
      <xdr:col>2</xdr:col>
      <xdr:colOff>638175</xdr:colOff>
      <xdr:row>37</xdr:row>
      <xdr:rowOff>108784</xdr:rowOff>
    </xdr:to>
    <xdr:cxnSp macro="">
      <xdr:nvCxnSpPr>
        <xdr:cNvPr id="72" name="直線コネクタ 71"/>
        <xdr:cNvCxnSpPr/>
      </xdr:nvCxnSpPr>
      <xdr:spPr>
        <a:xfrm flipV="1">
          <a:off x="1130300" y="6445667"/>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125705</xdr:rowOff>
    </xdr:from>
    <xdr:to>
      <xdr:col>3</xdr:col>
      <xdr:colOff>3175</xdr:colOff>
      <xdr:row>38</xdr:row>
      <xdr:rowOff>55855</xdr:rowOff>
    </xdr:to>
    <xdr:sp macro="" textlink="">
      <xdr:nvSpPr>
        <xdr:cNvPr id="73" name="フローチャート : 判断 72"/>
        <xdr:cNvSpPr/>
      </xdr:nvSpPr>
      <xdr:spPr>
        <a:xfrm>
          <a:off x="1968500" y="646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38</xdr:row>
      <xdr:rowOff>46982</xdr:rowOff>
    </xdr:from>
    <xdr:ext cx="599010" cy="259045"/>
    <xdr:sp macro="" textlink="">
      <xdr:nvSpPr>
        <xdr:cNvPr id="74" name="テキスト ボックス 73"/>
        <xdr:cNvSpPr txBox="1"/>
      </xdr:nvSpPr>
      <xdr:spPr>
        <a:xfrm>
          <a:off x="1719794" y="656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181,230</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129120</xdr:rowOff>
    </xdr:from>
    <xdr:to>
      <xdr:col>1</xdr:col>
      <xdr:colOff>485775</xdr:colOff>
      <xdr:row>38</xdr:row>
      <xdr:rowOff>59271</xdr:rowOff>
    </xdr:to>
    <xdr:sp macro="" textlink="">
      <xdr:nvSpPr>
        <xdr:cNvPr id="75" name="フローチャート : 判断 74"/>
        <xdr:cNvSpPr/>
      </xdr:nvSpPr>
      <xdr:spPr>
        <a:xfrm>
          <a:off x="1079500" y="64727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38</xdr:row>
      <xdr:rowOff>50398</xdr:rowOff>
    </xdr:from>
    <xdr:ext cx="599010" cy="259045"/>
    <xdr:sp macro="" textlink="">
      <xdr:nvSpPr>
        <xdr:cNvPr id="76" name="テキスト ボックス 75"/>
        <xdr:cNvSpPr txBox="1"/>
      </xdr:nvSpPr>
      <xdr:spPr>
        <a:xfrm>
          <a:off x="830794" y="656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180,184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13086</xdr:rowOff>
    </xdr:from>
    <xdr:to>
      <xdr:col>6</xdr:col>
      <xdr:colOff>561975</xdr:colOff>
      <xdr:row>37</xdr:row>
      <xdr:rowOff>114686</xdr:rowOff>
    </xdr:to>
    <xdr:sp macro="" textlink="">
      <xdr:nvSpPr>
        <xdr:cNvPr id="82" name="円/楕円 81"/>
        <xdr:cNvSpPr/>
      </xdr:nvSpPr>
      <xdr:spPr>
        <a:xfrm>
          <a:off x="4584700" y="635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35963</xdr:rowOff>
    </xdr:from>
    <xdr:ext cx="599010" cy="259045"/>
    <xdr:sp macro="" textlink="">
      <xdr:nvSpPr>
        <xdr:cNvPr id="83" name="人件費該当値テキスト"/>
        <xdr:cNvSpPr txBox="1"/>
      </xdr:nvSpPr>
      <xdr:spPr>
        <a:xfrm>
          <a:off x="4686300" y="6208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215,715</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54849</xdr:rowOff>
    </xdr:from>
    <xdr:to>
      <xdr:col>5</xdr:col>
      <xdr:colOff>409575</xdr:colOff>
      <xdr:row>37</xdr:row>
      <xdr:rowOff>156449</xdr:rowOff>
    </xdr:to>
    <xdr:sp macro="" textlink="">
      <xdr:nvSpPr>
        <xdr:cNvPr id="84" name="円/楕円 83"/>
        <xdr:cNvSpPr/>
      </xdr:nvSpPr>
      <xdr:spPr>
        <a:xfrm>
          <a:off x="3746500" y="639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1526</xdr:rowOff>
    </xdr:from>
    <xdr:ext cx="599010" cy="259045"/>
    <xdr:sp macro="" textlink="">
      <xdr:nvSpPr>
        <xdr:cNvPr id="85" name="テキスト ボックス 84"/>
        <xdr:cNvSpPr txBox="1"/>
      </xdr:nvSpPr>
      <xdr:spPr>
        <a:xfrm>
          <a:off x="3497794" y="617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202,927</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70850</xdr:rowOff>
    </xdr:from>
    <xdr:to>
      <xdr:col>4</xdr:col>
      <xdr:colOff>206375</xdr:colOff>
      <xdr:row>38</xdr:row>
      <xdr:rowOff>1000</xdr:rowOff>
    </xdr:to>
    <xdr:sp macro="" textlink="">
      <xdr:nvSpPr>
        <xdr:cNvPr id="86" name="円/楕円 85"/>
        <xdr:cNvSpPr/>
      </xdr:nvSpPr>
      <xdr:spPr>
        <a:xfrm>
          <a:off x="2857500" y="6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17527</xdr:rowOff>
    </xdr:from>
    <xdr:ext cx="599010" cy="259045"/>
    <xdr:sp macro="" textlink="">
      <xdr:nvSpPr>
        <xdr:cNvPr id="87" name="テキスト ボックス 86"/>
        <xdr:cNvSpPr txBox="1"/>
      </xdr:nvSpPr>
      <xdr:spPr>
        <a:xfrm>
          <a:off x="2608794" y="618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198,027</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51217</xdr:rowOff>
    </xdr:from>
    <xdr:to>
      <xdr:col>3</xdr:col>
      <xdr:colOff>3175</xdr:colOff>
      <xdr:row>37</xdr:row>
      <xdr:rowOff>152817</xdr:rowOff>
    </xdr:to>
    <xdr:sp macro="" textlink="">
      <xdr:nvSpPr>
        <xdr:cNvPr id="88" name="円/楕円 87"/>
        <xdr:cNvSpPr/>
      </xdr:nvSpPr>
      <xdr:spPr>
        <a:xfrm>
          <a:off x="1968500" y="639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169344</xdr:rowOff>
    </xdr:from>
    <xdr:ext cx="599010" cy="259045"/>
    <xdr:sp macro="" textlink="">
      <xdr:nvSpPr>
        <xdr:cNvPr id="89" name="テキスト ボックス 88"/>
        <xdr:cNvSpPr txBox="1"/>
      </xdr:nvSpPr>
      <xdr:spPr>
        <a:xfrm>
          <a:off x="1719794" y="6170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204,039</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57984</xdr:rowOff>
    </xdr:from>
    <xdr:to>
      <xdr:col>1</xdr:col>
      <xdr:colOff>485775</xdr:colOff>
      <xdr:row>37</xdr:row>
      <xdr:rowOff>159584</xdr:rowOff>
    </xdr:to>
    <xdr:sp macro="" textlink="">
      <xdr:nvSpPr>
        <xdr:cNvPr id="90" name="円/楕円 89"/>
        <xdr:cNvSpPr/>
      </xdr:nvSpPr>
      <xdr:spPr>
        <a:xfrm>
          <a:off x="1079500" y="64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4661</xdr:rowOff>
    </xdr:from>
    <xdr:ext cx="599010" cy="259045"/>
    <xdr:sp macro="" textlink="">
      <xdr:nvSpPr>
        <xdr:cNvPr id="91" name="テキスト ボックス 90"/>
        <xdr:cNvSpPr txBox="1"/>
      </xdr:nvSpPr>
      <xdr:spPr>
        <a:xfrm>
          <a:off x="830794" y="6176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201,967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90/147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168979</xdr:rowOff>
    </xdr:from>
    <xdr:to>
      <xdr:col>6</xdr:col>
      <xdr:colOff>510540</xdr:colOff>
      <xdr:row>58</xdr:row>
      <xdr:rowOff>153388</xdr:rowOff>
    </xdr:to>
    <xdr:cxnSp macro="">
      <xdr:nvCxnSpPr>
        <xdr:cNvPr id="117" name="直線コネクタ 116"/>
        <xdr:cNvCxnSpPr/>
      </xdr:nvCxnSpPr>
      <xdr:spPr>
        <a:xfrm flipV="1">
          <a:off x="4633595" y="8570029"/>
          <a:ext cx="1270" cy="1527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157215</xdr:rowOff>
    </xdr:from>
    <xdr:ext cx="534377" cy="259045"/>
    <xdr:sp macro="" textlink="">
      <xdr:nvSpPr>
        <xdr:cNvPr id="118" name="物件費最小値テキスト"/>
        <xdr:cNvSpPr txBox="1"/>
      </xdr:nvSpPr>
      <xdr:spPr>
        <a:xfrm>
          <a:off x="4686300" y="1010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71,617</a:t>
          </a:r>
          <a:endParaRPr kumimoji="1" lang="ja-JP" altLang="en-US" sz="1000" b="1">
            <a:latin typeface="ＭＳ Ｐゴシック"/>
          </a:endParaRPr>
        </a:p>
      </xdr:txBody>
    </xdr:sp>
    <xdr:clientData/>
  </xdr:oneCellAnchor>
  <xdr:twoCellAnchor>
    <xdr:from>
      <xdr:col>6</xdr:col>
      <xdr:colOff>422275</xdr:colOff>
      <xdr:row>58</xdr:row>
      <xdr:rowOff>153388</xdr:rowOff>
    </xdr:from>
    <xdr:to>
      <xdr:col>6</xdr:col>
      <xdr:colOff>600075</xdr:colOff>
      <xdr:row>58</xdr:row>
      <xdr:rowOff>153388</xdr:rowOff>
    </xdr:to>
    <xdr:cxnSp macro="">
      <xdr:nvCxnSpPr>
        <xdr:cNvPr id="119" name="直線コネクタ 118"/>
        <xdr:cNvCxnSpPr/>
      </xdr:nvCxnSpPr>
      <xdr:spPr>
        <a:xfrm>
          <a:off x="4546600" y="1009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115656</xdr:rowOff>
    </xdr:from>
    <xdr:ext cx="690189" cy="259045"/>
    <xdr:sp macro="" textlink="">
      <xdr:nvSpPr>
        <xdr:cNvPr id="120" name="物件費最大値テキスト"/>
        <xdr:cNvSpPr txBox="1"/>
      </xdr:nvSpPr>
      <xdr:spPr>
        <a:xfrm>
          <a:off x="4686300" y="83452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1,007,069</a:t>
          </a:r>
          <a:endParaRPr kumimoji="1" lang="ja-JP" altLang="en-US" sz="1000" b="1">
            <a:latin typeface="ＭＳ Ｐゴシック"/>
          </a:endParaRPr>
        </a:p>
      </xdr:txBody>
    </xdr:sp>
    <xdr:clientData/>
  </xdr:oneCellAnchor>
  <xdr:twoCellAnchor>
    <xdr:from>
      <xdr:col>6</xdr:col>
      <xdr:colOff>422275</xdr:colOff>
      <xdr:row>49</xdr:row>
      <xdr:rowOff>168979</xdr:rowOff>
    </xdr:from>
    <xdr:to>
      <xdr:col>6</xdr:col>
      <xdr:colOff>600075</xdr:colOff>
      <xdr:row>49</xdr:row>
      <xdr:rowOff>168979</xdr:rowOff>
    </xdr:to>
    <xdr:cxnSp macro="">
      <xdr:nvCxnSpPr>
        <xdr:cNvPr id="121" name="直線コネクタ 120"/>
        <xdr:cNvCxnSpPr/>
      </xdr:nvCxnSpPr>
      <xdr:spPr>
        <a:xfrm>
          <a:off x="4546600" y="8570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152267</xdr:rowOff>
    </xdr:from>
    <xdr:to>
      <xdr:col>6</xdr:col>
      <xdr:colOff>511175</xdr:colOff>
      <xdr:row>58</xdr:row>
      <xdr:rowOff>30854</xdr:rowOff>
    </xdr:to>
    <xdr:cxnSp macro="">
      <xdr:nvCxnSpPr>
        <xdr:cNvPr id="122" name="直線コネクタ 121"/>
        <xdr:cNvCxnSpPr/>
      </xdr:nvCxnSpPr>
      <xdr:spPr>
        <a:xfrm flipV="1">
          <a:off x="3797300" y="9924917"/>
          <a:ext cx="838200" cy="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102574</xdr:rowOff>
    </xdr:from>
    <xdr:ext cx="599010" cy="259045"/>
    <xdr:sp macro="" textlink="">
      <xdr:nvSpPr>
        <xdr:cNvPr id="123" name="物件費平均値テキスト"/>
        <xdr:cNvSpPr txBox="1"/>
      </xdr:nvSpPr>
      <xdr:spPr>
        <a:xfrm>
          <a:off x="4686300" y="9703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190,636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79697</xdr:rowOff>
    </xdr:from>
    <xdr:to>
      <xdr:col>6</xdr:col>
      <xdr:colOff>561975</xdr:colOff>
      <xdr:row>58</xdr:row>
      <xdr:rowOff>9847</xdr:rowOff>
    </xdr:to>
    <xdr:sp macro="" textlink="">
      <xdr:nvSpPr>
        <xdr:cNvPr id="124" name="フローチャート : 判断 123"/>
        <xdr:cNvSpPr/>
      </xdr:nvSpPr>
      <xdr:spPr>
        <a:xfrm>
          <a:off x="45847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223</xdr:rowOff>
    </xdr:from>
    <xdr:to>
      <xdr:col>5</xdr:col>
      <xdr:colOff>358775</xdr:colOff>
      <xdr:row>58</xdr:row>
      <xdr:rowOff>30854</xdr:rowOff>
    </xdr:to>
    <xdr:cxnSp macro="">
      <xdr:nvCxnSpPr>
        <xdr:cNvPr id="125" name="直線コネクタ 124"/>
        <xdr:cNvCxnSpPr/>
      </xdr:nvCxnSpPr>
      <xdr:spPr>
        <a:xfrm>
          <a:off x="2908300" y="9944323"/>
          <a:ext cx="889000" cy="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91039</xdr:rowOff>
    </xdr:from>
    <xdr:to>
      <xdr:col>5</xdr:col>
      <xdr:colOff>409575</xdr:colOff>
      <xdr:row>58</xdr:row>
      <xdr:rowOff>21189</xdr:rowOff>
    </xdr:to>
    <xdr:sp macro="" textlink="">
      <xdr:nvSpPr>
        <xdr:cNvPr id="126" name="フローチャート : 判断 125"/>
        <xdr:cNvSpPr/>
      </xdr:nvSpPr>
      <xdr:spPr>
        <a:xfrm>
          <a:off x="3746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37716</xdr:rowOff>
    </xdr:from>
    <xdr:ext cx="599010" cy="259045"/>
    <xdr:sp macro="" textlink="">
      <xdr:nvSpPr>
        <xdr:cNvPr id="127" name="テキスト ボックス 126"/>
        <xdr:cNvSpPr txBox="1"/>
      </xdr:nvSpPr>
      <xdr:spPr>
        <a:xfrm>
          <a:off x="3497794"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223</xdr:rowOff>
    </xdr:from>
    <xdr:to>
      <xdr:col>4</xdr:col>
      <xdr:colOff>155575</xdr:colOff>
      <xdr:row>58</xdr:row>
      <xdr:rowOff>13160</xdr:rowOff>
    </xdr:to>
    <xdr:cxnSp macro="">
      <xdr:nvCxnSpPr>
        <xdr:cNvPr id="128" name="直線コネクタ 127"/>
        <xdr:cNvCxnSpPr/>
      </xdr:nvCxnSpPr>
      <xdr:spPr>
        <a:xfrm flipV="1">
          <a:off x="2019300" y="9944323"/>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118952</xdr:rowOff>
    </xdr:from>
    <xdr:to>
      <xdr:col>4</xdr:col>
      <xdr:colOff>206375</xdr:colOff>
      <xdr:row>58</xdr:row>
      <xdr:rowOff>49102</xdr:rowOff>
    </xdr:to>
    <xdr:sp macro="" textlink="">
      <xdr:nvSpPr>
        <xdr:cNvPr id="129" name="フローチャート : 判断 128"/>
        <xdr:cNvSpPr/>
      </xdr:nvSpPr>
      <xdr:spPr>
        <a:xfrm>
          <a:off x="2857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65629</xdr:rowOff>
    </xdr:from>
    <xdr:ext cx="599010" cy="259045"/>
    <xdr:sp macro="" textlink="">
      <xdr:nvSpPr>
        <xdr:cNvPr id="130" name="テキスト ボックス 129"/>
        <xdr:cNvSpPr txBox="1"/>
      </xdr:nvSpPr>
      <xdr:spPr>
        <a:xfrm>
          <a:off x="2608794"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166,595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7961</xdr:rowOff>
    </xdr:from>
    <xdr:to>
      <xdr:col>2</xdr:col>
      <xdr:colOff>638175</xdr:colOff>
      <xdr:row>58</xdr:row>
      <xdr:rowOff>13160</xdr:rowOff>
    </xdr:to>
    <xdr:cxnSp macro="">
      <xdr:nvCxnSpPr>
        <xdr:cNvPr id="131" name="直線コネクタ 130"/>
        <xdr:cNvCxnSpPr/>
      </xdr:nvCxnSpPr>
      <xdr:spPr>
        <a:xfrm>
          <a:off x="1130300" y="9952061"/>
          <a:ext cx="889000" cy="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107520</xdr:rowOff>
    </xdr:from>
    <xdr:to>
      <xdr:col>3</xdr:col>
      <xdr:colOff>3175</xdr:colOff>
      <xdr:row>58</xdr:row>
      <xdr:rowOff>37670</xdr:rowOff>
    </xdr:to>
    <xdr:sp macro="" textlink="">
      <xdr:nvSpPr>
        <xdr:cNvPr id="132" name="フローチャート : 判断 131"/>
        <xdr:cNvSpPr/>
      </xdr:nvSpPr>
      <xdr:spPr>
        <a:xfrm>
          <a:off x="1968500" y="988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54197</xdr:rowOff>
    </xdr:from>
    <xdr:ext cx="599010" cy="259045"/>
    <xdr:sp macro="" textlink="">
      <xdr:nvSpPr>
        <xdr:cNvPr id="133" name="テキスト ボックス 132"/>
        <xdr:cNvSpPr txBox="1"/>
      </xdr:nvSpPr>
      <xdr:spPr>
        <a:xfrm>
          <a:off x="1719794" y="965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173,597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136697</xdr:rowOff>
    </xdr:from>
    <xdr:to>
      <xdr:col>1</xdr:col>
      <xdr:colOff>485775</xdr:colOff>
      <xdr:row>58</xdr:row>
      <xdr:rowOff>66847</xdr:rowOff>
    </xdr:to>
    <xdr:sp macro="" textlink="">
      <xdr:nvSpPr>
        <xdr:cNvPr id="134" name="フローチャート : 判断 133"/>
        <xdr:cNvSpPr/>
      </xdr:nvSpPr>
      <xdr:spPr>
        <a:xfrm>
          <a:off x="1079500" y="990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57974</xdr:rowOff>
    </xdr:from>
    <xdr:ext cx="599010" cy="259045"/>
    <xdr:sp macro="" textlink="">
      <xdr:nvSpPr>
        <xdr:cNvPr id="135" name="テキスト ボックス 134"/>
        <xdr:cNvSpPr txBox="1"/>
      </xdr:nvSpPr>
      <xdr:spPr>
        <a:xfrm>
          <a:off x="830794" y="1000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155,728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101467</xdr:rowOff>
    </xdr:from>
    <xdr:to>
      <xdr:col>6</xdr:col>
      <xdr:colOff>561975</xdr:colOff>
      <xdr:row>58</xdr:row>
      <xdr:rowOff>31617</xdr:rowOff>
    </xdr:to>
    <xdr:sp macro="" textlink="">
      <xdr:nvSpPr>
        <xdr:cNvPr id="141" name="円/楕円 140"/>
        <xdr:cNvSpPr/>
      </xdr:nvSpPr>
      <xdr:spPr>
        <a:xfrm>
          <a:off x="4584700" y="98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79894</xdr:rowOff>
    </xdr:from>
    <xdr:ext cx="599010" cy="259045"/>
    <xdr:sp macro="" textlink="">
      <xdr:nvSpPr>
        <xdr:cNvPr id="142" name="物件費該当値テキスト"/>
        <xdr:cNvSpPr txBox="1"/>
      </xdr:nvSpPr>
      <xdr:spPr>
        <a:xfrm>
          <a:off x="4686300" y="985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177,304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151504</xdr:rowOff>
    </xdr:from>
    <xdr:to>
      <xdr:col>5</xdr:col>
      <xdr:colOff>409575</xdr:colOff>
      <xdr:row>58</xdr:row>
      <xdr:rowOff>81654</xdr:rowOff>
    </xdr:to>
    <xdr:sp macro="" textlink="">
      <xdr:nvSpPr>
        <xdr:cNvPr id="143" name="円/楕円 142"/>
        <xdr:cNvSpPr/>
      </xdr:nvSpPr>
      <xdr:spPr>
        <a:xfrm>
          <a:off x="3746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72781</xdr:rowOff>
    </xdr:from>
    <xdr:ext cx="599010" cy="259045"/>
    <xdr:sp macro="" textlink="">
      <xdr:nvSpPr>
        <xdr:cNvPr id="144" name="テキスト ボックス 143"/>
        <xdr:cNvSpPr txBox="1"/>
      </xdr:nvSpPr>
      <xdr:spPr>
        <a:xfrm>
          <a:off x="3497794" y="10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146,660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120873</xdr:rowOff>
    </xdr:from>
    <xdr:to>
      <xdr:col>4</xdr:col>
      <xdr:colOff>206375</xdr:colOff>
      <xdr:row>58</xdr:row>
      <xdr:rowOff>51023</xdr:rowOff>
    </xdr:to>
    <xdr:sp macro="" textlink="">
      <xdr:nvSpPr>
        <xdr:cNvPr id="145" name="円/楕円 144"/>
        <xdr:cNvSpPr/>
      </xdr:nvSpPr>
      <xdr:spPr>
        <a:xfrm>
          <a:off x="2857500" y="989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42150</xdr:rowOff>
    </xdr:from>
    <xdr:ext cx="599010" cy="259045"/>
    <xdr:sp macro="" textlink="">
      <xdr:nvSpPr>
        <xdr:cNvPr id="146" name="テキスト ボックス 145"/>
        <xdr:cNvSpPr txBox="1"/>
      </xdr:nvSpPr>
      <xdr:spPr>
        <a:xfrm>
          <a:off x="2608794" y="998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165,419</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133810</xdr:rowOff>
    </xdr:from>
    <xdr:to>
      <xdr:col>3</xdr:col>
      <xdr:colOff>3175</xdr:colOff>
      <xdr:row>58</xdr:row>
      <xdr:rowOff>63960</xdr:rowOff>
    </xdr:to>
    <xdr:sp macro="" textlink="">
      <xdr:nvSpPr>
        <xdr:cNvPr id="147" name="円/楕円 146"/>
        <xdr:cNvSpPr/>
      </xdr:nvSpPr>
      <xdr:spPr>
        <a:xfrm>
          <a:off x="1968500" y="990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55087</xdr:rowOff>
    </xdr:from>
    <xdr:ext cx="599010" cy="259045"/>
    <xdr:sp macro="" textlink="">
      <xdr:nvSpPr>
        <xdr:cNvPr id="148" name="テキスト ボックス 147"/>
        <xdr:cNvSpPr txBox="1"/>
      </xdr:nvSpPr>
      <xdr:spPr>
        <a:xfrm>
          <a:off x="1719794" y="999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157,496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128611</xdr:rowOff>
    </xdr:from>
    <xdr:to>
      <xdr:col>1</xdr:col>
      <xdr:colOff>485775</xdr:colOff>
      <xdr:row>58</xdr:row>
      <xdr:rowOff>58761</xdr:rowOff>
    </xdr:to>
    <xdr:sp macro="" textlink="">
      <xdr:nvSpPr>
        <xdr:cNvPr id="149" name="円/楕円 148"/>
        <xdr:cNvSpPr/>
      </xdr:nvSpPr>
      <xdr:spPr>
        <a:xfrm>
          <a:off x="1079500" y="99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75288</xdr:rowOff>
    </xdr:from>
    <xdr:ext cx="599010" cy="259045"/>
    <xdr:sp macro="" textlink="">
      <xdr:nvSpPr>
        <xdr:cNvPr id="150" name="テキスト ボックス 149"/>
        <xdr:cNvSpPr txBox="1"/>
      </xdr:nvSpPr>
      <xdr:spPr>
        <a:xfrm>
          <a:off x="830794" y="967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160,680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30/147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2019</xdr:rowOff>
    </xdr:from>
    <xdr:to>
      <xdr:col>6</xdr:col>
      <xdr:colOff>510540</xdr:colOff>
      <xdr:row>79</xdr:row>
      <xdr:rowOff>44450</xdr:rowOff>
    </xdr:to>
    <xdr:cxnSp macro="">
      <xdr:nvCxnSpPr>
        <xdr:cNvPr id="174" name="直線コネクタ 173"/>
        <xdr:cNvCxnSpPr/>
      </xdr:nvCxnSpPr>
      <xdr:spPr>
        <a:xfrm flipV="1">
          <a:off x="4633595" y="12003519"/>
          <a:ext cx="1270" cy="1585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120146</xdr:rowOff>
    </xdr:from>
    <xdr:ext cx="599010" cy="259045"/>
    <xdr:sp macro="" textlink="">
      <xdr:nvSpPr>
        <xdr:cNvPr id="177" name="維持補修費最大値テキスト"/>
        <xdr:cNvSpPr txBox="1"/>
      </xdr:nvSpPr>
      <xdr:spPr>
        <a:xfrm>
          <a:off x="4686300" y="11778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124,841</a:t>
          </a:r>
          <a:endParaRPr kumimoji="1" lang="ja-JP" altLang="en-US" sz="1000" b="1">
            <a:latin typeface="ＭＳ Ｐゴシック"/>
          </a:endParaRPr>
        </a:p>
      </xdr:txBody>
    </xdr:sp>
    <xdr:clientData/>
  </xdr:oneCellAnchor>
  <xdr:twoCellAnchor>
    <xdr:from>
      <xdr:col>6</xdr:col>
      <xdr:colOff>422275</xdr:colOff>
      <xdr:row>70</xdr:row>
      <xdr:rowOff>2019</xdr:rowOff>
    </xdr:from>
    <xdr:to>
      <xdr:col>6</xdr:col>
      <xdr:colOff>600075</xdr:colOff>
      <xdr:row>70</xdr:row>
      <xdr:rowOff>2019</xdr:rowOff>
    </xdr:to>
    <xdr:cxnSp macro="">
      <xdr:nvCxnSpPr>
        <xdr:cNvPr id="178" name="直線コネクタ 177"/>
        <xdr:cNvCxnSpPr/>
      </xdr:nvCxnSpPr>
      <xdr:spPr>
        <a:xfrm>
          <a:off x="4546600" y="12003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47104</xdr:rowOff>
    </xdr:from>
    <xdr:to>
      <xdr:col>6</xdr:col>
      <xdr:colOff>511175</xdr:colOff>
      <xdr:row>76</xdr:row>
      <xdr:rowOff>9220</xdr:rowOff>
    </xdr:to>
    <xdr:cxnSp macro="">
      <xdr:nvCxnSpPr>
        <xdr:cNvPr id="179" name="直線コネクタ 178"/>
        <xdr:cNvCxnSpPr/>
      </xdr:nvCxnSpPr>
      <xdr:spPr>
        <a:xfrm>
          <a:off x="3797300" y="12905854"/>
          <a:ext cx="838200" cy="13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11104</xdr:rowOff>
    </xdr:from>
    <xdr:ext cx="534377" cy="259045"/>
    <xdr:sp macro="" textlink="">
      <xdr:nvSpPr>
        <xdr:cNvPr id="180" name="維持補修費平均値テキスト"/>
        <xdr:cNvSpPr txBox="1"/>
      </xdr:nvSpPr>
      <xdr:spPr>
        <a:xfrm>
          <a:off x="4686300" y="13212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23,927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32677</xdr:rowOff>
    </xdr:from>
    <xdr:to>
      <xdr:col>6</xdr:col>
      <xdr:colOff>561975</xdr:colOff>
      <xdr:row>77</xdr:row>
      <xdr:rowOff>134277</xdr:rowOff>
    </xdr:to>
    <xdr:sp macro="" textlink="">
      <xdr:nvSpPr>
        <xdr:cNvPr id="181" name="フローチャート : 判断 180"/>
        <xdr:cNvSpPr/>
      </xdr:nvSpPr>
      <xdr:spPr>
        <a:xfrm>
          <a:off x="4584700" y="13234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47104</xdr:rowOff>
    </xdr:from>
    <xdr:to>
      <xdr:col>5</xdr:col>
      <xdr:colOff>358775</xdr:colOff>
      <xdr:row>75</xdr:row>
      <xdr:rowOff>102400</xdr:rowOff>
    </xdr:to>
    <xdr:cxnSp macro="">
      <xdr:nvCxnSpPr>
        <xdr:cNvPr id="182" name="直線コネクタ 181"/>
        <xdr:cNvCxnSpPr/>
      </xdr:nvCxnSpPr>
      <xdr:spPr>
        <a:xfrm flipV="1">
          <a:off x="2908300" y="12905854"/>
          <a:ext cx="889000" cy="5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36551</xdr:rowOff>
    </xdr:from>
    <xdr:to>
      <xdr:col>5</xdr:col>
      <xdr:colOff>409575</xdr:colOff>
      <xdr:row>77</xdr:row>
      <xdr:rowOff>138151</xdr:rowOff>
    </xdr:to>
    <xdr:sp macro="" textlink="">
      <xdr:nvSpPr>
        <xdr:cNvPr id="183" name="フローチャート : 判断 182"/>
        <xdr:cNvSpPr/>
      </xdr:nvSpPr>
      <xdr:spPr>
        <a:xfrm>
          <a:off x="3746500" y="132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129278</xdr:rowOff>
    </xdr:from>
    <xdr:ext cx="534377" cy="259045"/>
    <xdr:sp macro="" textlink="">
      <xdr:nvSpPr>
        <xdr:cNvPr id="184" name="テキスト ボックス 183"/>
        <xdr:cNvSpPr txBox="1"/>
      </xdr:nvSpPr>
      <xdr:spPr>
        <a:xfrm>
          <a:off x="3530111" y="133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23,622</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126898</xdr:rowOff>
    </xdr:from>
    <xdr:to>
      <xdr:col>4</xdr:col>
      <xdr:colOff>155575</xdr:colOff>
      <xdr:row>75</xdr:row>
      <xdr:rowOff>102400</xdr:rowOff>
    </xdr:to>
    <xdr:cxnSp macro="">
      <xdr:nvCxnSpPr>
        <xdr:cNvPr id="185" name="直線コネクタ 184"/>
        <xdr:cNvCxnSpPr/>
      </xdr:nvCxnSpPr>
      <xdr:spPr>
        <a:xfrm>
          <a:off x="2019300" y="12814198"/>
          <a:ext cx="889000" cy="14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51003</xdr:rowOff>
    </xdr:from>
    <xdr:to>
      <xdr:col>4</xdr:col>
      <xdr:colOff>206375</xdr:colOff>
      <xdr:row>77</xdr:row>
      <xdr:rowOff>152603</xdr:rowOff>
    </xdr:to>
    <xdr:sp macro="" textlink="">
      <xdr:nvSpPr>
        <xdr:cNvPr id="186" name="フローチャート : 判断 185"/>
        <xdr:cNvSpPr/>
      </xdr:nvSpPr>
      <xdr:spPr>
        <a:xfrm>
          <a:off x="2857500" y="1325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143730</xdr:rowOff>
    </xdr:from>
    <xdr:ext cx="534377" cy="259045"/>
    <xdr:sp macro="" textlink="">
      <xdr:nvSpPr>
        <xdr:cNvPr id="187" name="テキスト ボックス 186"/>
        <xdr:cNvSpPr txBox="1"/>
      </xdr:nvSpPr>
      <xdr:spPr>
        <a:xfrm>
          <a:off x="2641111" y="1334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22,484</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126898</xdr:rowOff>
    </xdr:from>
    <xdr:to>
      <xdr:col>2</xdr:col>
      <xdr:colOff>638175</xdr:colOff>
      <xdr:row>75</xdr:row>
      <xdr:rowOff>85192</xdr:rowOff>
    </xdr:to>
    <xdr:cxnSp macro="">
      <xdr:nvCxnSpPr>
        <xdr:cNvPr id="188" name="直線コネクタ 187"/>
        <xdr:cNvCxnSpPr/>
      </xdr:nvCxnSpPr>
      <xdr:spPr>
        <a:xfrm flipV="1">
          <a:off x="1130300" y="12814198"/>
          <a:ext cx="889000" cy="12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65660</xdr:rowOff>
    </xdr:from>
    <xdr:to>
      <xdr:col>3</xdr:col>
      <xdr:colOff>3175</xdr:colOff>
      <xdr:row>77</xdr:row>
      <xdr:rowOff>167260</xdr:rowOff>
    </xdr:to>
    <xdr:sp macro="" textlink="">
      <xdr:nvSpPr>
        <xdr:cNvPr id="189" name="フローチャート : 判断 188"/>
        <xdr:cNvSpPr/>
      </xdr:nvSpPr>
      <xdr:spPr>
        <a:xfrm>
          <a:off x="1968500" y="1326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158387</xdr:rowOff>
    </xdr:from>
    <xdr:ext cx="534377" cy="259045"/>
    <xdr:sp macro="" textlink="">
      <xdr:nvSpPr>
        <xdr:cNvPr id="190" name="テキスト ボックス 189"/>
        <xdr:cNvSpPr txBox="1"/>
      </xdr:nvSpPr>
      <xdr:spPr>
        <a:xfrm>
          <a:off x="1752111" y="1336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21,330</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83235</xdr:rowOff>
    </xdr:from>
    <xdr:to>
      <xdr:col>1</xdr:col>
      <xdr:colOff>485775</xdr:colOff>
      <xdr:row>78</xdr:row>
      <xdr:rowOff>13385</xdr:rowOff>
    </xdr:to>
    <xdr:sp macro="" textlink="">
      <xdr:nvSpPr>
        <xdr:cNvPr id="191" name="フローチャート : 判断 190"/>
        <xdr:cNvSpPr/>
      </xdr:nvSpPr>
      <xdr:spPr>
        <a:xfrm>
          <a:off x="1079500" y="132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4512</xdr:rowOff>
    </xdr:from>
    <xdr:ext cx="534377" cy="259045"/>
    <xdr:sp macro="" textlink="">
      <xdr:nvSpPr>
        <xdr:cNvPr id="192" name="テキスト ボックス 191"/>
        <xdr:cNvSpPr txBox="1"/>
      </xdr:nvSpPr>
      <xdr:spPr>
        <a:xfrm>
          <a:off x="863111" y="1337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19,946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129870</xdr:rowOff>
    </xdr:from>
    <xdr:to>
      <xdr:col>6</xdr:col>
      <xdr:colOff>561975</xdr:colOff>
      <xdr:row>76</xdr:row>
      <xdr:rowOff>60021</xdr:rowOff>
    </xdr:to>
    <xdr:sp macro="" textlink="">
      <xdr:nvSpPr>
        <xdr:cNvPr id="198" name="円/楕円 197"/>
        <xdr:cNvSpPr/>
      </xdr:nvSpPr>
      <xdr:spPr>
        <a:xfrm>
          <a:off x="4584700" y="129886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152747</xdr:rowOff>
    </xdr:from>
    <xdr:ext cx="534377" cy="259045"/>
    <xdr:sp macro="" textlink="">
      <xdr:nvSpPr>
        <xdr:cNvPr id="199" name="維持補修費該当値テキスト"/>
        <xdr:cNvSpPr txBox="1"/>
      </xdr:nvSpPr>
      <xdr:spPr>
        <a:xfrm>
          <a:off x="4686300" y="1284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43,274</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167754</xdr:rowOff>
    </xdr:from>
    <xdr:to>
      <xdr:col>5</xdr:col>
      <xdr:colOff>409575</xdr:colOff>
      <xdr:row>75</xdr:row>
      <xdr:rowOff>97904</xdr:rowOff>
    </xdr:to>
    <xdr:sp macro="" textlink="">
      <xdr:nvSpPr>
        <xdr:cNvPr id="200" name="円/楕円 199"/>
        <xdr:cNvSpPr/>
      </xdr:nvSpPr>
      <xdr:spPr>
        <a:xfrm>
          <a:off x="3746500" y="128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73</xdr:row>
      <xdr:rowOff>114431</xdr:rowOff>
    </xdr:from>
    <xdr:ext cx="534377" cy="259045"/>
    <xdr:sp macro="" textlink="">
      <xdr:nvSpPr>
        <xdr:cNvPr id="201" name="テキスト ボックス 200"/>
        <xdr:cNvSpPr txBox="1"/>
      </xdr:nvSpPr>
      <xdr:spPr>
        <a:xfrm>
          <a:off x="3530111" y="126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53,791</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51600</xdr:rowOff>
    </xdr:from>
    <xdr:to>
      <xdr:col>4</xdr:col>
      <xdr:colOff>206375</xdr:colOff>
      <xdr:row>75</xdr:row>
      <xdr:rowOff>153200</xdr:rowOff>
    </xdr:to>
    <xdr:sp macro="" textlink="">
      <xdr:nvSpPr>
        <xdr:cNvPr id="202" name="円/楕円 201"/>
        <xdr:cNvSpPr/>
      </xdr:nvSpPr>
      <xdr:spPr>
        <a:xfrm>
          <a:off x="2857500" y="129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169727</xdr:rowOff>
    </xdr:from>
    <xdr:ext cx="534377" cy="259045"/>
    <xdr:sp macro="" textlink="">
      <xdr:nvSpPr>
        <xdr:cNvPr id="203" name="テキスト ボックス 202"/>
        <xdr:cNvSpPr txBox="1"/>
      </xdr:nvSpPr>
      <xdr:spPr>
        <a:xfrm>
          <a:off x="2641111" y="1268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49,437</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76098</xdr:rowOff>
    </xdr:from>
    <xdr:to>
      <xdr:col>3</xdr:col>
      <xdr:colOff>3175</xdr:colOff>
      <xdr:row>75</xdr:row>
      <xdr:rowOff>6248</xdr:rowOff>
    </xdr:to>
    <xdr:sp macro="" textlink="">
      <xdr:nvSpPr>
        <xdr:cNvPr id="204" name="円/楕円 203"/>
        <xdr:cNvSpPr/>
      </xdr:nvSpPr>
      <xdr:spPr>
        <a:xfrm>
          <a:off x="1968500" y="1276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22775</xdr:rowOff>
    </xdr:from>
    <xdr:ext cx="534377" cy="259045"/>
    <xdr:sp macro="" textlink="">
      <xdr:nvSpPr>
        <xdr:cNvPr id="205" name="テキスト ボックス 204"/>
        <xdr:cNvSpPr txBox="1"/>
      </xdr:nvSpPr>
      <xdr:spPr>
        <a:xfrm>
          <a:off x="1752111" y="1253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61,008</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34392</xdr:rowOff>
    </xdr:from>
    <xdr:to>
      <xdr:col>1</xdr:col>
      <xdr:colOff>485775</xdr:colOff>
      <xdr:row>75</xdr:row>
      <xdr:rowOff>135992</xdr:rowOff>
    </xdr:to>
    <xdr:sp macro="" textlink="">
      <xdr:nvSpPr>
        <xdr:cNvPr id="206" name="円/楕円 205"/>
        <xdr:cNvSpPr/>
      </xdr:nvSpPr>
      <xdr:spPr>
        <a:xfrm>
          <a:off x="1079500" y="1289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152519</xdr:rowOff>
    </xdr:from>
    <xdr:ext cx="534377" cy="259045"/>
    <xdr:sp macro="" textlink="">
      <xdr:nvSpPr>
        <xdr:cNvPr id="207" name="テキスト ボックス 206"/>
        <xdr:cNvSpPr txBox="1"/>
      </xdr:nvSpPr>
      <xdr:spPr>
        <a:xfrm>
          <a:off x="863111" y="1266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50,792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37/147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148374</xdr:rowOff>
    </xdr:from>
    <xdr:to>
      <xdr:col>6</xdr:col>
      <xdr:colOff>510540</xdr:colOff>
      <xdr:row>99</xdr:row>
      <xdr:rowOff>133122</xdr:rowOff>
    </xdr:to>
    <xdr:cxnSp macro="">
      <xdr:nvCxnSpPr>
        <xdr:cNvPr id="232" name="直線コネクタ 231"/>
        <xdr:cNvCxnSpPr/>
      </xdr:nvCxnSpPr>
      <xdr:spPr>
        <a:xfrm flipV="1">
          <a:off x="4633595" y="15578874"/>
          <a:ext cx="1270" cy="152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136949</xdr:rowOff>
    </xdr:from>
    <xdr:ext cx="534377" cy="259045"/>
    <xdr:sp macro="" textlink="">
      <xdr:nvSpPr>
        <xdr:cNvPr id="233" name="扶助費最小値テキスト"/>
        <xdr:cNvSpPr txBox="1"/>
      </xdr:nvSpPr>
      <xdr:spPr>
        <a:xfrm>
          <a:off x="4686300" y="1711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23,018</a:t>
          </a:r>
          <a:endParaRPr kumimoji="1" lang="ja-JP" altLang="en-US" sz="1000" b="1">
            <a:latin typeface="ＭＳ Ｐゴシック"/>
          </a:endParaRPr>
        </a:p>
      </xdr:txBody>
    </xdr:sp>
    <xdr:clientData/>
  </xdr:oneCellAnchor>
  <xdr:twoCellAnchor>
    <xdr:from>
      <xdr:col>6</xdr:col>
      <xdr:colOff>422275</xdr:colOff>
      <xdr:row>99</xdr:row>
      <xdr:rowOff>133122</xdr:rowOff>
    </xdr:from>
    <xdr:to>
      <xdr:col>6</xdr:col>
      <xdr:colOff>600075</xdr:colOff>
      <xdr:row>99</xdr:row>
      <xdr:rowOff>133122</xdr:rowOff>
    </xdr:to>
    <xdr:cxnSp macro="">
      <xdr:nvCxnSpPr>
        <xdr:cNvPr id="234" name="直線コネクタ 233"/>
        <xdr:cNvCxnSpPr/>
      </xdr:nvCxnSpPr>
      <xdr:spPr>
        <a:xfrm>
          <a:off x="4546600" y="17106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95051</xdr:rowOff>
    </xdr:from>
    <xdr:ext cx="599010" cy="259045"/>
    <xdr:sp macro="" textlink="">
      <xdr:nvSpPr>
        <xdr:cNvPr id="235" name="扶助費最大値テキスト"/>
        <xdr:cNvSpPr txBox="1"/>
      </xdr:nvSpPr>
      <xdr:spPr>
        <a:xfrm>
          <a:off x="4686300" y="1535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143,317</a:t>
          </a:r>
          <a:endParaRPr kumimoji="1" lang="ja-JP" altLang="en-US" sz="1000" b="1">
            <a:latin typeface="ＭＳ Ｐゴシック"/>
          </a:endParaRPr>
        </a:p>
      </xdr:txBody>
    </xdr:sp>
    <xdr:clientData/>
  </xdr:oneCellAnchor>
  <xdr:twoCellAnchor>
    <xdr:from>
      <xdr:col>6</xdr:col>
      <xdr:colOff>422275</xdr:colOff>
      <xdr:row>90</xdr:row>
      <xdr:rowOff>148374</xdr:rowOff>
    </xdr:from>
    <xdr:to>
      <xdr:col>6</xdr:col>
      <xdr:colOff>600075</xdr:colOff>
      <xdr:row>90</xdr:row>
      <xdr:rowOff>148374</xdr:rowOff>
    </xdr:to>
    <xdr:cxnSp macro="">
      <xdr:nvCxnSpPr>
        <xdr:cNvPr id="236" name="直線コネクタ 235"/>
        <xdr:cNvCxnSpPr/>
      </xdr:nvCxnSpPr>
      <xdr:spPr>
        <a:xfrm>
          <a:off x="4546600" y="1557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35547</xdr:rowOff>
    </xdr:from>
    <xdr:to>
      <xdr:col>6</xdr:col>
      <xdr:colOff>511175</xdr:colOff>
      <xdr:row>96</xdr:row>
      <xdr:rowOff>89878</xdr:rowOff>
    </xdr:to>
    <xdr:cxnSp macro="">
      <xdr:nvCxnSpPr>
        <xdr:cNvPr id="237" name="直線コネクタ 236"/>
        <xdr:cNvCxnSpPr/>
      </xdr:nvCxnSpPr>
      <xdr:spPr>
        <a:xfrm flipV="1">
          <a:off x="3797300" y="16494747"/>
          <a:ext cx="838200" cy="5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68839</xdr:rowOff>
    </xdr:from>
    <xdr:ext cx="534377" cy="259045"/>
    <xdr:sp macro="" textlink="">
      <xdr:nvSpPr>
        <xdr:cNvPr id="238" name="扶助費平均値テキスト"/>
        <xdr:cNvSpPr txBox="1"/>
      </xdr:nvSpPr>
      <xdr:spPr>
        <a:xfrm>
          <a:off x="4686300" y="16528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62,881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90412</xdr:rowOff>
    </xdr:from>
    <xdr:to>
      <xdr:col>6</xdr:col>
      <xdr:colOff>561975</xdr:colOff>
      <xdr:row>97</xdr:row>
      <xdr:rowOff>20562</xdr:rowOff>
    </xdr:to>
    <xdr:sp macro="" textlink="">
      <xdr:nvSpPr>
        <xdr:cNvPr id="239" name="フローチャート : 判断 238"/>
        <xdr:cNvSpPr/>
      </xdr:nvSpPr>
      <xdr:spPr>
        <a:xfrm>
          <a:off x="4584700" y="16549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89878</xdr:rowOff>
    </xdr:from>
    <xdr:to>
      <xdr:col>5</xdr:col>
      <xdr:colOff>358775</xdr:colOff>
      <xdr:row>96</xdr:row>
      <xdr:rowOff>151791</xdr:rowOff>
    </xdr:to>
    <xdr:cxnSp macro="">
      <xdr:nvCxnSpPr>
        <xdr:cNvPr id="240" name="直線コネクタ 239"/>
        <xdr:cNvCxnSpPr/>
      </xdr:nvCxnSpPr>
      <xdr:spPr>
        <a:xfrm flipV="1">
          <a:off x="2908300" y="16549078"/>
          <a:ext cx="889000" cy="6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104584</xdr:rowOff>
    </xdr:from>
    <xdr:to>
      <xdr:col>5</xdr:col>
      <xdr:colOff>409575</xdr:colOff>
      <xdr:row>97</xdr:row>
      <xdr:rowOff>34734</xdr:rowOff>
    </xdr:to>
    <xdr:sp macro="" textlink="">
      <xdr:nvSpPr>
        <xdr:cNvPr id="241" name="フローチャート : 判断 240"/>
        <xdr:cNvSpPr/>
      </xdr:nvSpPr>
      <xdr:spPr>
        <a:xfrm>
          <a:off x="3746500" y="16563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25861</xdr:rowOff>
    </xdr:from>
    <xdr:ext cx="534377" cy="259045"/>
    <xdr:sp macro="" textlink="">
      <xdr:nvSpPr>
        <xdr:cNvPr id="242" name="テキスト ボックス 241"/>
        <xdr:cNvSpPr txBox="1"/>
      </xdr:nvSpPr>
      <xdr:spPr>
        <a:xfrm>
          <a:off x="3530111" y="1665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61,765</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151791</xdr:rowOff>
    </xdr:from>
    <xdr:to>
      <xdr:col>4</xdr:col>
      <xdr:colOff>155575</xdr:colOff>
      <xdr:row>97</xdr:row>
      <xdr:rowOff>59640</xdr:rowOff>
    </xdr:to>
    <xdr:cxnSp macro="">
      <xdr:nvCxnSpPr>
        <xdr:cNvPr id="243" name="直線コネクタ 242"/>
        <xdr:cNvCxnSpPr/>
      </xdr:nvCxnSpPr>
      <xdr:spPr>
        <a:xfrm flipV="1">
          <a:off x="2019300" y="16610991"/>
          <a:ext cx="889000" cy="7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11506</xdr:rowOff>
    </xdr:from>
    <xdr:to>
      <xdr:col>4</xdr:col>
      <xdr:colOff>206375</xdr:colOff>
      <xdr:row>97</xdr:row>
      <xdr:rowOff>113106</xdr:rowOff>
    </xdr:to>
    <xdr:sp macro="" textlink="">
      <xdr:nvSpPr>
        <xdr:cNvPr id="244" name="フローチャート : 判断 243"/>
        <xdr:cNvSpPr/>
      </xdr:nvSpPr>
      <xdr:spPr>
        <a:xfrm>
          <a:off x="2857500" y="16642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104233</xdr:rowOff>
    </xdr:from>
    <xdr:ext cx="534377" cy="259045"/>
    <xdr:sp macro="" textlink="">
      <xdr:nvSpPr>
        <xdr:cNvPr id="245" name="テキスト ボックス 244"/>
        <xdr:cNvSpPr txBox="1"/>
      </xdr:nvSpPr>
      <xdr:spPr>
        <a:xfrm>
          <a:off x="2641111" y="1673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55,594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59640</xdr:rowOff>
    </xdr:from>
    <xdr:to>
      <xdr:col>2</xdr:col>
      <xdr:colOff>638175</xdr:colOff>
      <xdr:row>97</xdr:row>
      <xdr:rowOff>116015</xdr:rowOff>
    </xdr:to>
    <xdr:cxnSp macro="">
      <xdr:nvCxnSpPr>
        <xdr:cNvPr id="246" name="直線コネクタ 245"/>
        <xdr:cNvCxnSpPr/>
      </xdr:nvCxnSpPr>
      <xdr:spPr>
        <a:xfrm flipV="1">
          <a:off x="1130300" y="16690290"/>
          <a:ext cx="889000" cy="5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2350</xdr:rowOff>
    </xdr:from>
    <xdr:to>
      <xdr:col>3</xdr:col>
      <xdr:colOff>3175</xdr:colOff>
      <xdr:row>97</xdr:row>
      <xdr:rowOff>103950</xdr:rowOff>
    </xdr:to>
    <xdr:sp macro="" textlink="">
      <xdr:nvSpPr>
        <xdr:cNvPr id="247" name="フローチャート : 判断 246"/>
        <xdr:cNvSpPr/>
      </xdr:nvSpPr>
      <xdr:spPr>
        <a:xfrm>
          <a:off x="1968500" y="166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120477</xdr:rowOff>
    </xdr:from>
    <xdr:ext cx="534377" cy="259045"/>
    <xdr:sp macro="" textlink="">
      <xdr:nvSpPr>
        <xdr:cNvPr id="248" name="テキスト ボックス 247"/>
        <xdr:cNvSpPr txBox="1"/>
      </xdr:nvSpPr>
      <xdr:spPr>
        <a:xfrm>
          <a:off x="1752111" y="1640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56,315</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54851</xdr:rowOff>
    </xdr:from>
    <xdr:to>
      <xdr:col>1</xdr:col>
      <xdr:colOff>485775</xdr:colOff>
      <xdr:row>97</xdr:row>
      <xdr:rowOff>156451</xdr:rowOff>
    </xdr:to>
    <xdr:sp macro="" textlink="">
      <xdr:nvSpPr>
        <xdr:cNvPr id="249" name="フローチャート : 判断 248"/>
        <xdr:cNvSpPr/>
      </xdr:nvSpPr>
      <xdr:spPr>
        <a:xfrm>
          <a:off x="1079500" y="166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1528</xdr:rowOff>
    </xdr:from>
    <xdr:ext cx="534377" cy="259045"/>
    <xdr:sp macro="" textlink="">
      <xdr:nvSpPr>
        <xdr:cNvPr id="250" name="テキスト ボックス 249"/>
        <xdr:cNvSpPr txBox="1"/>
      </xdr:nvSpPr>
      <xdr:spPr>
        <a:xfrm>
          <a:off x="863111" y="164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52,181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156197</xdr:rowOff>
    </xdr:from>
    <xdr:to>
      <xdr:col>6</xdr:col>
      <xdr:colOff>561975</xdr:colOff>
      <xdr:row>96</xdr:row>
      <xdr:rowOff>86347</xdr:rowOff>
    </xdr:to>
    <xdr:sp macro="" textlink="">
      <xdr:nvSpPr>
        <xdr:cNvPr id="256" name="円/楕円 255"/>
        <xdr:cNvSpPr/>
      </xdr:nvSpPr>
      <xdr:spPr>
        <a:xfrm>
          <a:off x="4584700" y="1644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7624</xdr:rowOff>
    </xdr:from>
    <xdr:ext cx="534377" cy="259045"/>
    <xdr:sp macro="" textlink="">
      <xdr:nvSpPr>
        <xdr:cNvPr id="257" name="扶助費該当値テキスト"/>
        <xdr:cNvSpPr txBox="1"/>
      </xdr:nvSpPr>
      <xdr:spPr>
        <a:xfrm>
          <a:off x="4686300" y="1629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71,201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39078</xdr:rowOff>
    </xdr:from>
    <xdr:to>
      <xdr:col>5</xdr:col>
      <xdr:colOff>409575</xdr:colOff>
      <xdr:row>96</xdr:row>
      <xdr:rowOff>140678</xdr:rowOff>
    </xdr:to>
    <xdr:sp macro="" textlink="">
      <xdr:nvSpPr>
        <xdr:cNvPr id="258" name="円/楕円 257"/>
        <xdr:cNvSpPr/>
      </xdr:nvSpPr>
      <xdr:spPr>
        <a:xfrm>
          <a:off x="3746500" y="1649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157205</xdr:rowOff>
    </xdr:from>
    <xdr:ext cx="534377" cy="259045"/>
    <xdr:sp macro="" textlink="">
      <xdr:nvSpPr>
        <xdr:cNvPr id="259" name="テキスト ボックス 258"/>
        <xdr:cNvSpPr txBox="1"/>
      </xdr:nvSpPr>
      <xdr:spPr>
        <a:xfrm>
          <a:off x="3530111" y="1627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66,923</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100991</xdr:rowOff>
    </xdr:from>
    <xdr:to>
      <xdr:col>4</xdr:col>
      <xdr:colOff>206375</xdr:colOff>
      <xdr:row>97</xdr:row>
      <xdr:rowOff>31141</xdr:rowOff>
    </xdr:to>
    <xdr:sp macro="" textlink="">
      <xdr:nvSpPr>
        <xdr:cNvPr id="260" name="円/楕円 259"/>
        <xdr:cNvSpPr/>
      </xdr:nvSpPr>
      <xdr:spPr>
        <a:xfrm>
          <a:off x="2857500" y="1656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47668</xdr:rowOff>
    </xdr:from>
    <xdr:ext cx="534377" cy="259045"/>
    <xdr:sp macro="" textlink="">
      <xdr:nvSpPr>
        <xdr:cNvPr id="261" name="テキスト ボックス 260"/>
        <xdr:cNvSpPr txBox="1"/>
      </xdr:nvSpPr>
      <xdr:spPr>
        <a:xfrm>
          <a:off x="2641111" y="1633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62,048</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8840</xdr:rowOff>
    </xdr:from>
    <xdr:to>
      <xdr:col>3</xdr:col>
      <xdr:colOff>3175</xdr:colOff>
      <xdr:row>97</xdr:row>
      <xdr:rowOff>110440</xdr:rowOff>
    </xdr:to>
    <xdr:sp macro="" textlink="">
      <xdr:nvSpPr>
        <xdr:cNvPr id="262" name="円/楕円 261"/>
        <xdr:cNvSpPr/>
      </xdr:nvSpPr>
      <xdr:spPr>
        <a:xfrm>
          <a:off x="1968500" y="1663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101567</xdr:rowOff>
    </xdr:from>
    <xdr:ext cx="534377" cy="259045"/>
    <xdr:sp macro="" textlink="">
      <xdr:nvSpPr>
        <xdr:cNvPr id="263" name="テキスト ボックス 262"/>
        <xdr:cNvSpPr txBox="1"/>
      </xdr:nvSpPr>
      <xdr:spPr>
        <a:xfrm>
          <a:off x="1752111" y="1673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55,804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65215</xdr:rowOff>
    </xdr:from>
    <xdr:to>
      <xdr:col>1</xdr:col>
      <xdr:colOff>485775</xdr:colOff>
      <xdr:row>97</xdr:row>
      <xdr:rowOff>166815</xdr:rowOff>
    </xdr:to>
    <xdr:sp macro="" textlink="">
      <xdr:nvSpPr>
        <xdr:cNvPr id="264" name="円/楕円 263"/>
        <xdr:cNvSpPr/>
      </xdr:nvSpPr>
      <xdr:spPr>
        <a:xfrm>
          <a:off x="1079500" y="166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157942</xdr:rowOff>
    </xdr:from>
    <xdr:ext cx="534377" cy="259045"/>
    <xdr:sp macro="" textlink="">
      <xdr:nvSpPr>
        <xdr:cNvPr id="265" name="テキスト ボックス 264"/>
        <xdr:cNvSpPr txBox="1"/>
      </xdr:nvSpPr>
      <xdr:spPr>
        <a:xfrm>
          <a:off x="863111" y="1678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51,365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116/147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27</xdr:row>
      <xdr:rowOff>54627</xdr:rowOff>
    </xdr:from>
    <xdr:ext cx="685572" cy="259045"/>
    <xdr:sp macro="" textlink="">
      <xdr:nvSpPr>
        <xdr:cNvPr id="287" name="テキスト ボックス 286"/>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135980</xdr:rowOff>
    </xdr:from>
    <xdr:to>
      <xdr:col>15</xdr:col>
      <xdr:colOff>180340</xdr:colOff>
      <xdr:row>38</xdr:row>
      <xdr:rowOff>130322</xdr:rowOff>
    </xdr:to>
    <xdr:cxnSp macro="">
      <xdr:nvCxnSpPr>
        <xdr:cNvPr id="289" name="直線コネクタ 288"/>
        <xdr:cNvCxnSpPr/>
      </xdr:nvCxnSpPr>
      <xdr:spPr>
        <a:xfrm flipV="1">
          <a:off x="10475595" y="5279480"/>
          <a:ext cx="1270" cy="1365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134149</xdr:rowOff>
    </xdr:from>
    <xdr:ext cx="534377" cy="259045"/>
    <xdr:sp macro="" textlink="">
      <xdr:nvSpPr>
        <xdr:cNvPr id="290" name="補助費等最小値テキスト"/>
        <xdr:cNvSpPr txBox="1"/>
      </xdr:nvSpPr>
      <xdr:spPr>
        <a:xfrm>
          <a:off x="10528300" y="664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44,923</a:t>
          </a:r>
          <a:endParaRPr kumimoji="1" lang="ja-JP" altLang="en-US" sz="1000" b="1">
            <a:latin typeface="ＭＳ Ｐゴシック"/>
          </a:endParaRPr>
        </a:p>
      </xdr:txBody>
    </xdr:sp>
    <xdr:clientData/>
  </xdr:oneCellAnchor>
  <xdr:twoCellAnchor>
    <xdr:from>
      <xdr:col>15</xdr:col>
      <xdr:colOff>92075</xdr:colOff>
      <xdr:row>38</xdr:row>
      <xdr:rowOff>130322</xdr:rowOff>
    </xdr:from>
    <xdr:to>
      <xdr:col>15</xdr:col>
      <xdr:colOff>269875</xdr:colOff>
      <xdr:row>38</xdr:row>
      <xdr:rowOff>130322</xdr:rowOff>
    </xdr:to>
    <xdr:cxnSp macro="">
      <xdr:nvCxnSpPr>
        <xdr:cNvPr id="291" name="直線コネクタ 290"/>
        <xdr:cNvCxnSpPr/>
      </xdr:nvCxnSpPr>
      <xdr:spPr>
        <a:xfrm>
          <a:off x="10388600" y="66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82657</xdr:rowOff>
    </xdr:from>
    <xdr:ext cx="599010" cy="259045"/>
    <xdr:sp macro="" textlink="">
      <xdr:nvSpPr>
        <xdr:cNvPr id="292" name="補助費等最大値テキスト"/>
        <xdr:cNvSpPr txBox="1"/>
      </xdr:nvSpPr>
      <xdr:spPr>
        <a:xfrm>
          <a:off x="10528300" y="505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761,953</a:t>
          </a:r>
          <a:endParaRPr kumimoji="1" lang="ja-JP" altLang="en-US" sz="1000" b="1">
            <a:latin typeface="ＭＳ Ｐゴシック"/>
          </a:endParaRPr>
        </a:p>
      </xdr:txBody>
    </xdr:sp>
    <xdr:clientData/>
  </xdr:oneCellAnchor>
  <xdr:twoCellAnchor>
    <xdr:from>
      <xdr:col>15</xdr:col>
      <xdr:colOff>92075</xdr:colOff>
      <xdr:row>30</xdr:row>
      <xdr:rowOff>135980</xdr:rowOff>
    </xdr:from>
    <xdr:to>
      <xdr:col>15</xdr:col>
      <xdr:colOff>269875</xdr:colOff>
      <xdr:row>30</xdr:row>
      <xdr:rowOff>135980</xdr:rowOff>
    </xdr:to>
    <xdr:cxnSp macro="">
      <xdr:nvCxnSpPr>
        <xdr:cNvPr id="293" name="直線コネクタ 292"/>
        <xdr:cNvCxnSpPr/>
      </xdr:nvCxnSpPr>
      <xdr:spPr>
        <a:xfrm>
          <a:off x="10388600" y="527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96085</xdr:rowOff>
    </xdr:from>
    <xdr:to>
      <xdr:col>15</xdr:col>
      <xdr:colOff>180975</xdr:colOff>
      <xdr:row>37</xdr:row>
      <xdr:rowOff>147735</xdr:rowOff>
    </xdr:to>
    <xdr:cxnSp macro="">
      <xdr:nvCxnSpPr>
        <xdr:cNvPr id="294" name="直線コネクタ 293"/>
        <xdr:cNvCxnSpPr/>
      </xdr:nvCxnSpPr>
      <xdr:spPr>
        <a:xfrm>
          <a:off x="9639300" y="6439735"/>
          <a:ext cx="838200" cy="5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25014</xdr:rowOff>
    </xdr:from>
    <xdr:ext cx="599010" cy="259045"/>
    <xdr:sp macro="" textlink="">
      <xdr:nvSpPr>
        <xdr:cNvPr id="295" name="補助費等平均値テキスト"/>
        <xdr:cNvSpPr txBox="1"/>
      </xdr:nvSpPr>
      <xdr:spPr>
        <a:xfrm>
          <a:off x="10528300" y="61972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175,545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2137</xdr:rowOff>
    </xdr:from>
    <xdr:to>
      <xdr:col>15</xdr:col>
      <xdr:colOff>231775</xdr:colOff>
      <xdr:row>37</xdr:row>
      <xdr:rowOff>103737</xdr:rowOff>
    </xdr:to>
    <xdr:sp macro="" textlink="">
      <xdr:nvSpPr>
        <xdr:cNvPr id="296" name="フローチャート : 判断 295"/>
        <xdr:cNvSpPr/>
      </xdr:nvSpPr>
      <xdr:spPr>
        <a:xfrm>
          <a:off x="10426700" y="634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96085</xdr:rowOff>
    </xdr:from>
    <xdr:to>
      <xdr:col>14</xdr:col>
      <xdr:colOff>28575</xdr:colOff>
      <xdr:row>37</xdr:row>
      <xdr:rowOff>131588</xdr:rowOff>
    </xdr:to>
    <xdr:cxnSp macro="">
      <xdr:nvCxnSpPr>
        <xdr:cNvPr id="297" name="直線コネクタ 296"/>
        <xdr:cNvCxnSpPr/>
      </xdr:nvCxnSpPr>
      <xdr:spPr>
        <a:xfrm flipV="1">
          <a:off x="8750300" y="6439735"/>
          <a:ext cx="889000" cy="3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13572</xdr:rowOff>
    </xdr:from>
    <xdr:to>
      <xdr:col>14</xdr:col>
      <xdr:colOff>79375</xdr:colOff>
      <xdr:row>37</xdr:row>
      <xdr:rowOff>115172</xdr:rowOff>
    </xdr:to>
    <xdr:sp macro="" textlink="">
      <xdr:nvSpPr>
        <xdr:cNvPr id="298" name="フローチャート : 判断 297"/>
        <xdr:cNvSpPr/>
      </xdr:nvSpPr>
      <xdr:spPr>
        <a:xfrm>
          <a:off x="9588500" y="63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35</xdr:row>
      <xdr:rowOff>131699</xdr:rowOff>
    </xdr:from>
    <xdr:ext cx="599010" cy="259045"/>
    <xdr:sp macro="" textlink="">
      <xdr:nvSpPr>
        <xdr:cNvPr id="299" name="テキスト ボックス 298"/>
        <xdr:cNvSpPr txBox="1"/>
      </xdr:nvSpPr>
      <xdr:spPr>
        <a:xfrm>
          <a:off x="9339794" y="61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169,542</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131588</xdr:rowOff>
    </xdr:from>
    <xdr:to>
      <xdr:col>12</xdr:col>
      <xdr:colOff>511175</xdr:colOff>
      <xdr:row>37</xdr:row>
      <xdr:rowOff>145443</xdr:rowOff>
    </xdr:to>
    <xdr:cxnSp macro="">
      <xdr:nvCxnSpPr>
        <xdr:cNvPr id="300" name="直線コネクタ 299"/>
        <xdr:cNvCxnSpPr/>
      </xdr:nvCxnSpPr>
      <xdr:spPr>
        <a:xfrm flipV="1">
          <a:off x="7861300" y="6475238"/>
          <a:ext cx="889000" cy="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35903</xdr:rowOff>
    </xdr:from>
    <xdr:to>
      <xdr:col>12</xdr:col>
      <xdr:colOff>561975</xdr:colOff>
      <xdr:row>37</xdr:row>
      <xdr:rowOff>137503</xdr:rowOff>
    </xdr:to>
    <xdr:sp macro="" textlink="">
      <xdr:nvSpPr>
        <xdr:cNvPr id="301" name="フローチャート : 判断 300"/>
        <xdr:cNvSpPr/>
      </xdr:nvSpPr>
      <xdr:spPr>
        <a:xfrm>
          <a:off x="8699500" y="63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35</xdr:row>
      <xdr:rowOff>154030</xdr:rowOff>
    </xdr:from>
    <xdr:ext cx="599010" cy="259045"/>
    <xdr:sp macro="" textlink="">
      <xdr:nvSpPr>
        <xdr:cNvPr id="302" name="テキスト ボックス 301"/>
        <xdr:cNvSpPr txBox="1"/>
      </xdr:nvSpPr>
      <xdr:spPr>
        <a:xfrm>
          <a:off x="8450794" y="615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157,820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121603</xdr:rowOff>
    </xdr:from>
    <xdr:to>
      <xdr:col>11</xdr:col>
      <xdr:colOff>307975</xdr:colOff>
      <xdr:row>37</xdr:row>
      <xdr:rowOff>145443</xdr:rowOff>
    </xdr:to>
    <xdr:cxnSp macro="">
      <xdr:nvCxnSpPr>
        <xdr:cNvPr id="303" name="直線コネクタ 302"/>
        <xdr:cNvCxnSpPr/>
      </xdr:nvCxnSpPr>
      <xdr:spPr>
        <a:xfrm>
          <a:off x="6972300" y="6465253"/>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52272</xdr:rowOff>
    </xdr:from>
    <xdr:to>
      <xdr:col>11</xdr:col>
      <xdr:colOff>358775</xdr:colOff>
      <xdr:row>37</xdr:row>
      <xdr:rowOff>153872</xdr:rowOff>
    </xdr:to>
    <xdr:sp macro="" textlink="">
      <xdr:nvSpPr>
        <xdr:cNvPr id="304" name="フローチャート : 判断 303"/>
        <xdr:cNvSpPr/>
      </xdr:nvSpPr>
      <xdr:spPr>
        <a:xfrm>
          <a:off x="7810500" y="639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35</xdr:row>
      <xdr:rowOff>170399</xdr:rowOff>
    </xdr:from>
    <xdr:ext cx="599010" cy="259045"/>
    <xdr:sp macro="" textlink="">
      <xdr:nvSpPr>
        <xdr:cNvPr id="305" name="テキスト ボックス 304"/>
        <xdr:cNvSpPr txBox="1"/>
      </xdr:nvSpPr>
      <xdr:spPr>
        <a:xfrm>
          <a:off x="7561794" y="617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149,227</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54578</xdr:rowOff>
    </xdr:from>
    <xdr:to>
      <xdr:col>10</xdr:col>
      <xdr:colOff>155575</xdr:colOff>
      <xdr:row>37</xdr:row>
      <xdr:rowOff>156178</xdr:rowOff>
    </xdr:to>
    <xdr:sp macro="" textlink="">
      <xdr:nvSpPr>
        <xdr:cNvPr id="306" name="フローチャート : 判断 305"/>
        <xdr:cNvSpPr/>
      </xdr:nvSpPr>
      <xdr:spPr>
        <a:xfrm>
          <a:off x="6921500" y="63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36</xdr:row>
      <xdr:rowOff>1255</xdr:rowOff>
    </xdr:from>
    <xdr:ext cx="599010" cy="259045"/>
    <xdr:sp macro="" textlink="">
      <xdr:nvSpPr>
        <xdr:cNvPr id="307" name="テキスト ボックス 306"/>
        <xdr:cNvSpPr txBox="1"/>
      </xdr:nvSpPr>
      <xdr:spPr>
        <a:xfrm>
          <a:off x="6672794" y="617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148,017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96935</xdr:rowOff>
    </xdr:from>
    <xdr:to>
      <xdr:col>15</xdr:col>
      <xdr:colOff>231775</xdr:colOff>
      <xdr:row>38</xdr:row>
      <xdr:rowOff>27085</xdr:rowOff>
    </xdr:to>
    <xdr:sp macro="" textlink="">
      <xdr:nvSpPr>
        <xdr:cNvPr id="313" name="円/楕円 312"/>
        <xdr:cNvSpPr/>
      </xdr:nvSpPr>
      <xdr:spPr>
        <a:xfrm>
          <a:off x="10426700" y="64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75362</xdr:rowOff>
    </xdr:from>
    <xdr:ext cx="599010" cy="259045"/>
    <xdr:sp macro="" textlink="">
      <xdr:nvSpPr>
        <xdr:cNvPr id="314" name="補助費等該当値テキスト"/>
        <xdr:cNvSpPr txBox="1"/>
      </xdr:nvSpPr>
      <xdr:spPr>
        <a:xfrm>
          <a:off x="10528300" y="641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125,782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45285</xdr:rowOff>
    </xdr:from>
    <xdr:to>
      <xdr:col>14</xdr:col>
      <xdr:colOff>79375</xdr:colOff>
      <xdr:row>37</xdr:row>
      <xdr:rowOff>146885</xdr:rowOff>
    </xdr:to>
    <xdr:sp macro="" textlink="">
      <xdr:nvSpPr>
        <xdr:cNvPr id="315" name="円/楕円 314"/>
        <xdr:cNvSpPr/>
      </xdr:nvSpPr>
      <xdr:spPr>
        <a:xfrm>
          <a:off x="9588500" y="638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37</xdr:row>
      <xdr:rowOff>138012</xdr:rowOff>
    </xdr:from>
    <xdr:ext cx="599010" cy="259045"/>
    <xdr:sp macro="" textlink="">
      <xdr:nvSpPr>
        <xdr:cNvPr id="316" name="テキスト ボックス 315"/>
        <xdr:cNvSpPr txBox="1"/>
      </xdr:nvSpPr>
      <xdr:spPr>
        <a:xfrm>
          <a:off x="9339794" y="648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152,895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80788</xdr:rowOff>
    </xdr:from>
    <xdr:to>
      <xdr:col>12</xdr:col>
      <xdr:colOff>561975</xdr:colOff>
      <xdr:row>38</xdr:row>
      <xdr:rowOff>10939</xdr:rowOff>
    </xdr:to>
    <xdr:sp macro="" textlink="">
      <xdr:nvSpPr>
        <xdr:cNvPr id="317" name="円/楕円 316"/>
        <xdr:cNvSpPr/>
      </xdr:nvSpPr>
      <xdr:spPr>
        <a:xfrm>
          <a:off x="8699500" y="64244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38</xdr:row>
      <xdr:rowOff>2066</xdr:rowOff>
    </xdr:from>
    <xdr:ext cx="599010" cy="259045"/>
    <xdr:sp macro="" textlink="">
      <xdr:nvSpPr>
        <xdr:cNvPr id="318" name="テキスト ボックス 317"/>
        <xdr:cNvSpPr txBox="1"/>
      </xdr:nvSpPr>
      <xdr:spPr>
        <a:xfrm>
          <a:off x="8450794" y="651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134,258</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94643</xdr:rowOff>
    </xdr:from>
    <xdr:to>
      <xdr:col>11</xdr:col>
      <xdr:colOff>358775</xdr:colOff>
      <xdr:row>38</xdr:row>
      <xdr:rowOff>24794</xdr:rowOff>
    </xdr:to>
    <xdr:sp macro="" textlink="">
      <xdr:nvSpPr>
        <xdr:cNvPr id="319" name="円/楕円 318"/>
        <xdr:cNvSpPr/>
      </xdr:nvSpPr>
      <xdr:spPr>
        <a:xfrm>
          <a:off x="7810500" y="64382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38</xdr:row>
      <xdr:rowOff>15921</xdr:rowOff>
    </xdr:from>
    <xdr:ext cx="599010" cy="259045"/>
    <xdr:sp macro="" textlink="">
      <xdr:nvSpPr>
        <xdr:cNvPr id="320" name="テキスト ボックス 319"/>
        <xdr:cNvSpPr txBox="1"/>
      </xdr:nvSpPr>
      <xdr:spPr>
        <a:xfrm>
          <a:off x="7561794" y="653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126,985</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70803</xdr:rowOff>
    </xdr:from>
    <xdr:to>
      <xdr:col>10</xdr:col>
      <xdr:colOff>155575</xdr:colOff>
      <xdr:row>38</xdr:row>
      <xdr:rowOff>953</xdr:rowOff>
    </xdr:to>
    <xdr:sp macro="" textlink="">
      <xdr:nvSpPr>
        <xdr:cNvPr id="321" name="円/楕円 320"/>
        <xdr:cNvSpPr/>
      </xdr:nvSpPr>
      <xdr:spPr>
        <a:xfrm>
          <a:off x="6921500" y="641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37</xdr:row>
      <xdr:rowOff>163530</xdr:rowOff>
    </xdr:from>
    <xdr:ext cx="599010" cy="259045"/>
    <xdr:sp macro="" textlink="">
      <xdr:nvSpPr>
        <xdr:cNvPr id="322" name="テキスト ボックス 321"/>
        <xdr:cNvSpPr txBox="1"/>
      </xdr:nvSpPr>
      <xdr:spPr>
        <a:xfrm>
          <a:off x="6672794" y="650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139,500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105/147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8" name="テキスト ボックス 337"/>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40" name="テキスト ボックス 339"/>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2" name="テキスト ボックス 341"/>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4907</xdr:rowOff>
    </xdr:from>
    <xdr:to>
      <xdr:col>15</xdr:col>
      <xdr:colOff>180340</xdr:colOff>
      <xdr:row>59</xdr:row>
      <xdr:rowOff>16019</xdr:rowOff>
    </xdr:to>
    <xdr:cxnSp macro="">
      <xdr:nvCxnSpPr>
        <xdr:cNvPr id="346" name="直線コネクタ 345"/>
        <xdr:cNvCxnSpPr/>
      </xdr:nvCxnSpPr>
      <xdr:spPr>
        <a:xfrm flipV="1">
          <a:off x="10475595" y="8748857"/>
          <a:ext cx="1270" cy="1382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19846</xdr:rowOff>
    </xdr:from>
    <xdr:ext cx="534377" cy="259045"/>
    <xdr:sp macro="" textlink="">
      <xdr:nvSpPr>
        <xdr:cNvPr id="347" name="普通建設事業費最小値テキスト"/>
        <xdr:cNvSpPr txBox="1"/>
      </xdr:nvSpPr>
      <xdr:spPr>
        <a:xfrm>
          <a:off x="10528300" y="1013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37,311</a:t>
          </a:r>
          <a:endParaRPr kumimoji="1" lang="ja-JP" altLang="en-US" sz="1000" b="1">
            <a:latin typeface="ＭＳ Ｐゴシック"/>
          </a:endParaRPr>
        </a:p>
      </xdr:txBody>
    </xdr:sp>
    <xdr:clientData/>
  </xdr:oneCellAnchor>
  <xdr:twoCellAnchor>
    <xdr:from>
      <xdr:col>15</xdr:col>
      <xdr:colOff>92075</xdr:colOff>
      <xdr:row>59</xdr:row>
      <xdr:rowOff>16019</xdr:rowOff>
    </xdr:from>
    <xdr:to>
      <xdr:col>15</xdr:col>
      <xdr:colOff>269875</xdr:colOff>
      <xdr:row>59</xdr:row>
      <xdr:rowOff>16019</xdr:rowOff>
    </xdr:to>
    <xdr:cxnSp macro="">
      <xdr:nvCxnSpPr>
        <xdr:cNvPr id="348" name="直線コネクタ 347"/>
        <xdr:cNvCxnSpPr/>
      </xdr:nvCxnSpPr>
      <xdr:spPr>
        <a:xfrm>
          <a:off x="10388600" y="1013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123034</xdr:rowOff>
    </xdr:from>
    <xdr:ext cx="690189" cy="259045"/>
    <xdr:sp macro="" textlink="">
      <xdr:nvSpPr>
        <xdr:cNvPr id="349" name="普通建設事業費最大値テキスト"/>
        <xdr:cNvSpPr txBox="1"/>
      </xdr:nvSpPr>
      <xdr:spPr>
        <a:xfrm>
          <a:off x="10528300" y="85240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1,851,893</a:t>
          </a:r>
          <a:endParaRPr kumimoji="1" lang="ja-JP" altLang="en-US" sz="1000" b="1">
            <a:latin typeface="ＭＳ Ｐゴシック"/>
          </a:endParaRPr>
        </a:p>
      </xdr:txBody>
    </xdr:sp>
    <xdr:clientData/>
  </xdr:oneCellAnchor>
  <xdr:twoCellAnchor>
    <xdr:from>
      <xdr:col>15</xdr:col>
      <xdr:colOff>92075</xdr:colOff>
      <xdr:row>51</xdr:row>
      <xdr:rowOff>4907</xdr:rowOff>
    </xdr:from>
    <xdr:to>
      <xdr:col>15</xdr:col>
      <xdr:colOff>269875</xdr:colOff>
      <xdr:row>51</xdr:row>
      <xdr:rowOff>4907</xdr:rowOff>
    </xdr:to>
    <xdr:cxnSp macro="">
      <xdr:nvCxnSpPr>
        <xdr:cNvPr id="350" name="直線コネクタ 349"/>
        <xdr:cNvCxnSpPr/>
      </xdr:nvCxnSpPr>
      <xdr:spPr>
        <a:xfrm>
          <a:off x="10388600" y="8748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87633</xdr:rowOff>
    </xdr:from>
    <xdr:to>
      <xdr:col>15</xdr:col>
      <xdr:colOff>180975</xdr:colOff>
      <xdr:row>58</xdr:row>
      <xdr:rowOff>102460</xdr:rowOff>
    </xdr:to>
    <xdr:cxnSp macro="">
      <xdr:nvCxnSpPr>
        <xdr:cNvPr id="351" name="直線コネクタ 350"/>
        <xdr:cNvCxnSpPr/>
      </xdr:nvCxnSpPr>
      <xdr:spPr>
        <a:xfrm flipV="1">
          <a:off x="9639300" y="10031733"/>
          <a:ext cx="8382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145718</xdr:rowOff>
    </xdr:from>
    <xdr:ext cx="599010" cy="259045"/>
    <xdr:sp macro="" textlink="">
      <xdr:nvSpPr>
        <xdr:cNvPr id="352" name="普通建設事業費平均値テキスト"/>
        <xdr:cNvSpPr txBox="1"/>
      </xdr:nvSpPr>
      <xdr:spPr>
        <a:xfrm>
          <a:off x="10528300" y="9746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280,458</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122841</xdr:rowOff>
    </xdr:from>
    <xdr:to>
      <xdr:col>15</xdr:col>
      <xdr:colOff>231775</xdr:colOff>
      <xdr:row>58</xdr:row>
      <xdr:rowOff>52991</xdr:rowOff>
    </xdr:to>
    <xdr:sp macro="" textlink="">
      <xdr:nvSpPr>
        <xdr:cNvPr id="353" name="フローチャート : 判断 352"/>
        <xdr:cNvSpPr/>
      </xdr:nvSpPr>
      <xdr:spPr>
        <a:xfrm>
          <a:off x="10426700" y="98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57433</xdr:rowOff>
    </xdr:from>
    <xdr:to>
      <xdr:col>14</xdr:col>
      <xdr:colOff>28575</xdr:colOff>
      <xdr:row>58</xdr:row>
      <xdr:rowOff>102460</xdr:rowOff>
    </xdr:to>
    <xdr:cxnSp macro="">
      <xdr:nvCxnSpPr>
        <xdr:cNvPr id="354" name="直線コネクタ 353"/>
        <xdr:cNvCxnSpPr/>
      </xdr:nvCxnSpPr>
      <xdr:spPr>
        <a:xfrm>
          <a:off x="8750300" y="10001533"/>
          <a:ext cx="889000" cy="4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82794</xdr:rowOff>
    </xdr:from>
    <xdr:to>
      <xdr:col>14</xdr:col>
      <xdr:colOff>79375</xdr:colOff>
      <xdr:row>58</xdr:row>
      <xdr:rowOff>12944</xdr:rowOff>
    </xdr:to>
    <xdr:sp macro="" textlink="">
      <xdr:nvSpPr>
        <xdr:cNvPr id="355" name="フローチャート : 判断 354"/>
        <xdr:cNvSpPr/>
      </xdr:nvSpPr>
      <xdr:spPr>
        <a:xfrm>
          <a:off x="9588500" y="985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29471</xdr:rowOff>
    </xdr:from>
    <xdr:ext cx="599010" cy="259045"/>
    <xdr:sp macro="" textlink="">
      <xdr:nvSpPr>
        <xdr:cNvPr id="356" name="テキスト ボックス 355"/>
        <xdr:cNvSpPr txBox="1"/>
      </xdr:nvSpPr>
      <xdr:spPr>
        <a:xfrm>
          <a:off x="9339794" y="963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333,013</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57433</xdr:rowOff>
    </xdr:from>
    <xdr:to>
      <xdr:col>12</xdr:col>
      <xdr:colOff>511175</xdr:colOff>
      <xdr:row>58</xdr:row>
      <xdr:rowOff>75316</xdr:rowOff>
    </xdr:to>
    <xdr:cxnSp macro="">
      <xdr:nvCxnSpPr>
        <xdr:cNvPr id="357" name="直線コネクタ 356"/>
        <xdr:cNvCxnSpPr/>
      </xdr:nvCxnSpPr>
      <xdr:spPr>
        <a:xfrm flipV="1">
          <a:off x="7861300" y="10001533"/>
          <a:ext cx="889000" cy="1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95506</xdr:rowOff>
    </xdr:from>
    <xdr:to>
      <xdr:col>12</xdr:col>
      <xdr:colOff>561975</xdr:colOff>
      <xdr:row>58</xdr:row>
      <xdr:rowOff>25656</xdr:rowOff>
    </xdr:to>
    <xdr:sp macro="" textlink="">
      <xdr:nvSpPr>
        <xdr:cNvPr id="358" name="フローチャート : 判断 357"/>
        <xdr:cNvSpPr/>
      </xdr:nvSpPr>
      <xdr:spPr>
        <a:xfrm>
          <a:off x="8699500" y="986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42183</xdr:rowOff>
    </xdr:from>
    <xdr:ext cx="599010" cy="259045"/>
    <xdr:sp macro="" textlink="">
      <xdr:nvSpPr>
        <xdr:cNvPr id="359" name="テキスト ボックス 358"/>
        <xdr:cNvSpPr txBox="1"/>
      </xdr:nvSpPr>
      <xdr:spPr>
        <a:xfrm>
          <a:off x="8450794" y="964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316,331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75316</xdr:rowOff>
    </xdr:from>
    <xdr:to>
      <xdr:col>11</xdr:col>
      <xdr:colOff>307975</xdr:colOff>
      <xdr:row>58</xdr:row>
      <xdr:rowOff>102846</xdr:rowOff>
    </xdr:to>
    <xdr:cxnSp macro="">
      <xdr:nvCxnSpPr>
        <xdr:cNvPr id="360" name="直線コネクタ 359"/>
        <xdr:cNvCxnSpPr/>
      </xdr:nvCxnSpPr>
      <xdr:spPr>
        <a:xfrm flipV="1">
          <a:off x="6972300" y="10019416"/>
          <a:ext cx="889000" cy="2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162582</xdr:rowOff>
    </xdr:from>
    <xdr:to>
      <xdr:col>11</xdr:col>
      <xdr:colOff>358775</xdr:colOff>
      <xdr:row>58</xdr:row>
      <xdr:rowOff>92732</xdr:rowOff>
    </xdr:to>
    <xdr:sp macro="" textlink="">
      <xdr:nvSpPr>
        <xdr:cNvPr id="361" name="フローチャート : 判断 360"/>
        <xdr:cNvSpPr/>
      </xdr:nvSpPr>
      <xdr:spPr>
        <a:xfrm>
          <a:off x="7810500" y="99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109259</xdr:rowOff>
    </xdr:from>
    <xdr:ext cx="599010" cy="259045"/>
    <xdr:sp macro="" textlink="">
      <xdr:nvSpPr>
        <xdr:cNvPr id="362" name="テキスト ボックス 361"/>
        <xdr:cNvSpPr txBox="1"/>
      </xdr:nvSpPr>
      <xdr:spPr>
        <a:xfrm>
          <a:off x="7561794" y="971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228,305</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390</xdr:rowOff>
    </xdr:from>
    <xdr:to>
      <xdr:col>10</xdr:col>
      <xdr:colOff>155575</xdr:colOff>
      <xdr:row>58</xdr:row>
      <xdr:rowOff>101990</xdr:rowOff>
    </xdr:to>
    <xdr:sp macro="" textlink="">
      <xdr:nvSpPr>
        <xdr:cNvPr id="363" name="フローチャート : 判断 362"/>
        <xdr:cNvSpPr/>
      </xdr:nvSpPr>
      <xdr:spPr>
        <a:xfrm>
          <a:off x="6921500" y="99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118517</xdr:rowOff>
    </xdr:from>
    <xdr:ext cx="599010" cy="259045"/>
    <xdr:sp macro="" textlink="">
      <xdr:nvSpPr>
        <xdr:cNvPr id="364" name="テキスト ボックス 363"/>
        <xdr:cNvSpPr txBox="1"/>
      </xdr:nvSpPr>
      <xdr:spPr>
        <a:xfrm>
          <a:off x="6672794" y="9719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216,155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36833</xdr:rowOff>
    </xdr:from>
    <xdr:to>
      <xdr:col>15</xdr:col>
      <xdr:colOff>231775</xdr:colOff>
      <xdr:row>58</xdr:row>
      <xdr:rowOff>138433</xdr:rowOff>
    </xdr:to>
    <xdr:sp macro="" textlink="">
      <xdr:nvSpPr>
        <xdr:cNvPr id="370" name="円/楕円 369"/>
        <xdr:cNvSpPr/>
      </xdr:nvSpPr>
      <xdr:spPr>
        <a:xfrm>
          <a:off x="10426700" y="998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123210</xdr:rowOff>
    </xdr:from>
    <xdr:ext cx="599010" cy="259045"/>
    <xdr:sp macro="" textlink="">
      <xdr:nvSpPr>
        <xdr:cNvPr id="371" name="普通建設事業費該当値テキスト"/>
        <xdr:cNvSpPr txBox="1"/>
      </xdr:nvSpPr>
      <xdr:spPr>
        <a:xfrm>
          <a:off x="10528300" y="989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168,330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51660</xdr:rowOff>
    </xdr:from>
    <xdr:to>
      <xdr:col>14</xdr:col>
      <xdr:colOff>79375</xdr:colOff>
      <xdr:row>58</xdr:row>
      <xdr:rowOff>153260</xdr:rowOff>
    </xdr:to>
    <xdr:sp macro="" textlink="">
      <xdr:nvSpPr>
        <xdr:cNvPr id="372" name="円/楕円 371"/>
        <xdr:cNvSpPr/>
      </xdr:nvSpPr>
      <xdr:spPr>
        <a:xfrm>
          <a:off x="9588500" y="999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58</xdr:row>
      <xdr:rowOff>144387</xdr:rowOff>
    </xdr:from>
    <xdr:ext cx="599010" cy="259045"/>
    <xdr:sp macro="" textlink="">
      <xdr:nvSpPr>
        <xdr:cNvPr id="373" name="テキスト ボックス 372"/>
        <xdr:cNvSpPr txBox="1"/>
      </xdr:nvSpPr>
      <xdr:spPr>
        <a:xfrm>
          <a:off x="9339794" y="1008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148,871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6633</xdr:rowOff>
    </xdr:from>
    <xdr:to>
      <xdr:col>12</xdr:col>
      <xdr:colOff>561975</xdr:colOff>
      <xdr:row>58</xdr:row>
      <xdr:rowOff>108233</xdr:rowOff>
    </xdr:to>
    <xdr:sp macro="" textlink="">
      <xdr:nvSpPr>
        <xdr:cNvPr id="374" name="円/楕円 373"/>
        <xdr:cNvSpPr/>
      </xdr:nvSpPr>
      <xdr:spPr>
        <a:xfrm>
          <a:off x="8699500" y="995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58</xdr:row>
      <xdr:rowOff>99360</xdr:rowOff>
    </xdr:from>
    <xdr:ext cx="599010" cy="259045"/>
    <xdr:sp macro="" textlink="">
      <xdr:nvSpPr>
        <xdr:cNvPr id="375" name="テキスト ボックス 374"/>
        <xdr:cNvSpPr txBox="1"/>
      </xdr:nvSpPr>
      <xdr:spPr>
        <a:xfrm>
          <a:off x="8450794" y="1004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207,962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24516</xdr:rowOff>
    </xdr:from>
    <xdr:to>
      <xdr:col>11</xdr:col>
      <xdr:colOff>358775</xdr:colOff>
      <xdr:row>58</xdr:row>
      <xdr:rowOff>126116</xdr:rowOff>
    </xdr:to>
    <xdr:sp macro="" textlink="">
      <xdr:nvSpPr>
        <xdr:cNvPr id="376" name="円/楕円 375"/>
        <xdr:cNvSpPr/>
      </xdr:nvSpPr>
      <xdr:spPr>
        <a:xfrm>
          <a:off x="7810500" y="996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117243</xdr:rowOff>
    </xdr:from>
    <xdr:ext cx="599010" cy="259045"/>
    <xdr:sp macro="" textlink="">
      <xdr:nvSpPr>
        <xdr:cNvPr id="377" name="テキスト ボックス 376"/>
        <xdr:cNvSpPr txBox="1"/>
      </xdr:nvSpPr>
      <xdr:spPr>
        <a:xfrm>
          <a:off x="7561794" y="10061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184,494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52046</xdr:rowOff>
    </xdr:from>
    <xdr:to>
      <xdr:col>10</xdr:col>
      <xdr:colOff>155575</xdr:colOff>
      <xdr:row>58</xdr:row>
      <xdr:rowOff>153646</xdr:rowOff>
    </xdr:to>
    <xdr:sp macro="" textlink="">
      <xdr:nvSpPr>
        <xdr:cNvPr id="378" name="円/楕円 377"/>
        <xdr:cNvSpPr/>
      </xdr:nvSpPr>
      <xdr:spPr>
        <a:xfrm>
          <a:off x="6921500" y="999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58</xdr:row>
      <xdr:rowOff>144773</xdr:rowOff>
    </xdr:from>
    <xdr:ext cx="599010" cy="259045"/>
    <xdr:sp macro="" textlink="">
      <xdr:nvSpPr>
        <xdr:cNvPr id="379" name="テキスト ボックス 378"/>
        <xdr:cNvSpPr txBox="1"/>
      </xdr:nvSpPr>
      <xdr:spPr>
        <a:xfrm>
          <a:off x="6672794" y="100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148,365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101/147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52827</xdr:rowOff>
    </xdr:from>
    <xdr:to>
      <xdr:col>15</xdr:col>
      <xdr:colOff>180340</xdr:colOff>
      <xdr:row>79</xdr:row>
      <xdr:rowOff>44450</xdr:rowOff>
    </xdr:to>
    <xdr:cxnSp macro="">
      <xdr:nvCxnSpPr>
        <xdr:cNvPr id="403" name="直線コネクタ 402"/>
        <xdr:cNvCxnSpPr/>
      </xdr:nvCxnSpPr>
      <xdr:spPr>
        <a:xfrm flipV="1">
          <a:off x="10475595" y="12054327"/>
          <a:ext cx="1270" cy="153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170954</xdr:rowOff>
    </xdr:from>
    <xdr:ext cx="690189" cy="259045"/>
    <xdr:sp macro="" textlink="">
      <xdr:nvSpPr>
        <xdr:cNvPr id="406" name="普通建設事業費 （ うち新規整備　）最大値テキスト"/>
        <xdr:cNvSpPr txBox="1"/>
      </xdr:nvSpPr>
      <xdr:spPr>
        <a:xfrm>
          <a:off x="10528300" y="11829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1,208,404</a:t>
          </a:r>
          <a:endParaRPr kumimoji="1" lang="ja-JP" altLang="en-US" sz="1000" b="1">
            <a:latin typeface="ＭＳ Ｐゴシック"/>
          </a:endParaRPr>
        </a:p>
      </xdr:txBody>
    </xdr:sp>
    <xdr:clientData/>
  </xdr:oneCellAnchor>
  <xdr:twoCellAnchor>
    <xdr:from>
      <xdr:col>15</xdr:col>
      <xdr:colOff>92075</xdr:colOff>
      <xdr:row>70</xdr:row>
      <xdr:rowOff>52827</xdr:rowOff>
    </xdr:from>
    <xdr:to>
      <xdr:col>15</xdr:col>
      <xdr:colOff>269875</xdr:colOff>
      <xdr:row>70</xdr:row>
      <xdr:rowOff>52827</xdr:rowOff>
    </xdr:to>
    <xdr:cxnSp macro="">
      <xdr:nvCxnSpPr>
        <xdr:cNvPr id="407" name="直線コネクタ 406"/>
        <xdr:cNvCxnSpPr/>
      </xdr:nvCxnSpPr>
      <xdr:spPr>
        <a:xfrm>
          <a:off x="10388600" y="12054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150648</xdr:rowOff>
    </xdr:from>
    <xdr:to>
      <xdr:col>15</xdr:col>
      <xdr:colOff>180975</xdr:colOff>
      <xdr:row>78</xdr:row>
      <xdr:rowOff>165618</xdr:rowOff>
    </xdr:to>
    <xdr:cxnSp macro="">
      <xdr:nvCxnSpPr>
        <xdr:cNvPr id="408" name="直線コネクタ 407"/>
        <xdr:cNvCxnSpPr/>
      </xdr:nvCxnSpPr>
      <xdr:spPr>
        <a:xfrm>
          <a:off x="9639300" y="13523748"/>
          <a:ext cx="8382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40084</xdr:rowOff>
    </xdr:from>
    <xdr:ext cx="599010" cy="259045"/>
    <xdr:sp macro="" textlink="">
      <xdr:nvSpPr>
        <xdr:cNvPr id="409" name="普通建設事業費 （ うち新規整備　）平均値テキスト"/>
        <xdr:cNvSpPr txBox="1"/>
      </xdr:nvSpPr>
      <xdr:spPr>
        <a:xfrm>
          <a:off x="10528300" y="13241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116,452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17207</xdr:rowOff>
    </xdr:from>
    <xdr:to>
      <xdr:col>15</xdr:col>
      <xdr:colOff>231775</xdr:colOff>
      <xdr:row>78</xdr:row>
      <xdr:rowOff>118807</xdr:rowOff>
    </xdr:to>
    <xdr:sp macro="" textlink="">
      <xdr:nvSpPr>
        <xdr:cNvPr id="410" name="フローチャート : 判断 409"/>
        <xdr:cNvSpPr/>
      </xdr:nvSpPr>
      <xdr:spPr>
        <a:xfrm>
          <a:off x="10426700" y="1339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135992</xdr:rowOff>
    </xdr:from>
    <xdr:to>
      <xdr:col>14</xdr:col>
      <xdr:colOff>79375</xdr:colOff>
      <xdr:row>78</xdr:row>
      <xdr:rowOff>66142</xdr:rowOff>
    </xdr:to>
    <xdr:sp macro="" textlink="">
      <xdr:nvSpPr>
        <xdr:cNvPr id="411" name="フローチャート : 判断 410"/>
        <xdr:cNvSpPr/>
      </xdr:nvSpPr>
      <xdr:spPr>
        <a:xfrm>
          <a:off x="9588500" y="1333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82669</xdr:rowOff>
    </xdr:from>
    <xdr:ext cx="599010" cy="259045"/>
    <xdr:sp macro="" textlink="">
      <xdr:nvSpPr>
        <xdr:cNvPr id="412" name="テキスト ボックス 411"/>
        <xdr:cNvSpPr txBox="1"/>
      </xdr:nvSpPr>
      <xdr:spPr>
        <a:xfrm>
          <a:off x="9339794" y="1311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157,920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114818</xdr:rowOff>
    </xdr:from>
    <xdr:to>
      <xdr:col>15</xdr:col>
      <xdr:colOff>231775</xdr:colOff>
      <xdr:row>79</xdr:row>
      <xdr:rowOff>44968</xdr:rowOff>
    </xdr:to>
    <xdr:sp macro="" textlink="">
      <xdr:nvSpPr>
        <xdr:cNvPr id="418" name="円/楕円 417"/>
        <xdr:cNvSpPr/>
      </xdr:nvSpPr>
      <xdr:spPr>
        <a:xfrm>
          <a:off x="10426700" y="1348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29745</xdr:rowOff>
    </xdr:from>
    <xdr:ext cx="534377" cy="259045"/>
    <xdr:sp macro="" textlink="">
      <xdr:nvSpPr>
        <xdr:cNvPr id="419" name="普通建設事業費 （ うち新規整備　）該当値テキスト"/>
        <xdr:cNvSpPr txBox="1"/>
      </xdr:nvSpPr>
      <xdr:spPr>
        <a:xfrm>
          <a:off x="10528300" y="1340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39,592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99848</xdr:rowOff>
    </xdr:from>
    <xdr:to>
      <xdr:col>14</xdr:col>
      <xdr:colOff>79375</xdr:colOff>
      <xdr:row>79</xdr:row>
      <xdr:rowOff>29998</xdr:rowOff>
    </xdr:to>
    <xdr:sp macro="" textlink="">
      <xdr:nvSpPr>
        <xdr:cNvPr id="420" name="円/楕円 419"/>
        <xdr:cNvSpPr/>
      </xdr:nvSpPr>
      <xdr:spPr>
        <a:xfrm>
          <a:off x="9588500" y="134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21125</xdr:rowOff>
    </xdr:from>
    <xdr:ext cx="534377" cy="259045"/>
    <xdr:sp macro="" textlink="">
      <xdr:nvSpPr>
        <xdr:cNvPr id="421" name="テキスト ボックス 420"/>
        <xdr:cNvSpPr txBox="1"/>
      </xdr:nvSpPr>
      <xdr:spPr>
        <a:xfrm>
          <a:off x="9372111" y="1356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51,380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82/147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37" name="テキスト ボックス 436"/>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39" name="テキスト ボックス 438"/>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1" name="テキスト ボックス 44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136080</xdr:rowOff>
    </xdr:from>
    <xdr:to>
      <xdr:col>15</xdr:col>
      <xdr:colOff>180340</xdr:colOff>
      <xdr:row>98</xdr:row>
      <xdr:rowOff>139700</xdr:rowOff>
    </xdr:to>
    <xdr:cxnSp macro="">
      <xdr:nvCxnSpPr>
        <xdr:cNvPr id="443" name="直線コネクタ 442"/>
        <xdr:cNvCxnSpPr/>
      </xdr:nvCxnSpPr>
      <xdr:spPr>
        <a:xfrm flipV="1">
          <a:off x="10475595" y="15566580"/>
          <a:ext cx="1270" cy="1375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4"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45" name="直線コネクタ 444"/>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82757</xdr:rowOff>
    </xdr:from>
    <xdr:ext cx="690189" cy="259045"/>
    <xdr:sp macro="" textlink="">
      <xdr:nvSpPr>
        <xdr:cNvPr id="446" name="普通建設事業費 （ うち更新整備　）最大値テキスト"/>
        <xdr:cNvSpPr txBox="1"/>
      </xdr:nvSpPr>
      <xdr:spPr>
        <a:xfrm>
          <a:off x="10528300" y="153418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1,503,959</a:t>
          </a:r>
          <a:endParaRPr kumimoji="1" lang="ja-JP" altLang="en-US" sz="1000" b="1">
            <a:latin typeface="ＭＳ Ｐゴシック"/>
          </a:endParaRPr>
        </a:p>
      </xdr:txBody>
    </xdr:sp>
    <xdr:clientData/>
  </xdr:oneCellAnchor>
  <xdr:twoCellAnchor>
    <xdr:from>
      <xdr:col>15</xdr:col>
      <xdr:colOff>92075</xdr:colOff>
      <xdr:row>90</xdr:row>
      <xdr:rowOff>136080</xdr:rowOff>
    </xdr:from>
    <xdr:to>
      <xdr:col>15</xdr:col>
      <xdr:colOff>269875</xdr:colOff>
      <xdr:row>90</xdr:row>
      <xdr:rowOff>136080</xdr:rowOff>
    </xdr:to>
    <xdr:cxnSp macro="">
      <xdr:nvCxnSpPr>
        <xdr:cNvPr id="447" name="直線コネクタ 446"/>
        <xdr:cNvCxnSpPr/>
      </xdr:nvCxnSpPr>
      <xdr:spPr>
        <a:xfrm>
          <a:off x="10388600" y="1556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53925</xdr:rowOff>
    </xdr:from>
    <xdr:to>
      <xdr:col>15</xdr:col>
      <xdr:colOff>180975</xdr:colOff>
      <xdr:row>98</xdr:row>
      <xdr:rowOff>71168</xdr:rowOff>
    </xdr:to>
    <xdr:cxnSp macro="">
      <xdr:nvCxnSpPr>
        <xdr:cNvPr id="448" name="直線コネクタ 447"/>
        <xdr:cNvCxnSpPr/>
      </xdr:nvCxnSpPr>
      <xdr:spPr>
        <a:xfrm flipV="1">
          <a:off x="9639300" y="16856025"/>
          <a:ext cx="838200" cy="1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166493</xdr:rowOff>
    </xdr:from>
    <xdr:ext cx="599010" cy="259045"/>
    <xdr:sp macro="" textlink="">
      <xdr:nvSpPr>
        <xdr:cNvPr id="449" name="普通建設事業費 （ うち更新整備　）平均値テキスト"/>
        <xdr:cNvSpPr txBox="1"/>
      </xdr:nvSpPr>
      <xdr:spPr>
        <a:xfrm>
          <a:off x="10528300" y="16625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127,662</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143616</xdr:rowOff>
    </xdr:from>
    <xdr:to>
      <xdr:col>15</xdr:col>
      <xdr:colOff>231775</xdr:colOff>
      <xdr:row>98</xdr:row>
      <xdr:rowOff>73766</xdr:rowOff>
    </xdr:to>
    <xdr:sp macro="" textlink="">
      <xdr:nvSpPr>
        <xdr:cNvPr id="450" name="フローチャート : 判断 449"/>
        <xdr:cNvSpPr/>
      </xdr:nvSpPr>
      <xdr:spPr>
        <a:xfrm>
          <a:off x="10426700" y="1677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139235</xdr:rowOff>
    </xdr:from>
    <xdr:to>
      <xdr:col>14</xdr:col>
      <xdr:colOff>79375</xdr:colOff>
      <xdr:row>98</xdr:row>
      <xdr:rowOff>69385</xdr:rowOff>
    </xdr:to>
    <xdr:sp macro="" textlink="">
      <xdr:nvSpPr>
        <xdr:cNvPr id="451" name="フローチャート : 判断 450"/>
        <xdr:cNvSpPr/>
      </xdr:nvSpPr>
      <xdr:spPr>
        <a:xfrm>
          <a:off x="9588500" y="167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85912</xdr:rowOff>
    </xdr:from>
    <xdr:ext cx="599010" cy="259045"/>
    <xdr:sp macro="" textlink="">
      <xdr:nvSpPr>
        <xdr:cNvPr id="452" name="テキスト ボックス 451"/>
        <xdr:cNvSpPr txBox="1"/>
      </xdr:nvSpPr>
      <xdr:spPr>
        <a:xfrm>
          <a:off x="9339794" y="16545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3" name="テキスト ボックス 45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4" name="テキスト ボックス 45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5" name="テキスト ボックス 45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6" name="テキスト ボックス 45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7" name="テキスト ボックス 45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3125</xdr:rowOff>
    </xdr:from>
    <xdr:to>
      <xdr:col>15</xdr:col>
      <xdr:colOff>231775</xdr:colOff>
      <xdr:row>98</xdr:row>
      <xdr:rowOff>104725</xdr:rowOff>
    </xdr:to>
    <xdr:sp macro="" textlink="">
      <xdr:nvSpPr>
        <xdr:cNvPr id="458" name="円/楕円 457"/>
        <xdr:cNvSpPr/>
      </xdr:nvSpPr>
      <xdr:spPr>
        <a:xfrm>
          <a:off x="10426700" y="1680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122043</xdr:rowOff>
    </xdr:from>
    <xdr:ext cx="534377" cy="259045"/>
    <xdr:sp macro="" textlink="">
      <xdr:nvSpPr>
        <xdr:cNvPr id="459" name="普通建設事業費 （ うち更新整備　）該当値テキスト"/>
        <xdr:cNvSpPr txBox="1"/>
      </xdr:nvSpPr>
      <xdr:spPr>
        <a:xfrm>
          <a:off x="10528300" y="1675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93,805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20368</xdr:rowOff>
    </xdr:from>
    <xdr:to>
      <xdr:col>14</xdr:col>
      <xdr:colOff>79375</xdr:colOff>
      <xdr:row>98</xdr:row>
      <xdr:rowOff>121968</xdr:rowOff>
    </xdr:to>
    <xdr:sp macro="" textlink="">
      <xdr:nvSpPr>
        <xdr:cNvPr id="460" name="円/楕円 459"/>
        <xdr:cNvSpPr/>
      </xdr:nvSpPr>
      <xdr:spPr>
        <a:xfrm>
          <a:off x="9588500" y="1682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113095</xdr:rowOff>
    </xdr:from>
    <xdr:ext cx="534377" cy="259045"/>
    <xdr:sp macro="" textlink="">
      <xdr:nvSpPr>
        <xdr:cNvPr id="461" name="テキスト ボックス 460"/>
        <xdr:cNvSpPr txBox="1"/>
      </xdr:nvSpPr>
      <xdr:spPr>
        <a:xfrm>
          <a:off x="9372111" y="1691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74,948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2" name="正方形/長方形 46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3" name="正方形/長方形 46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4" name="正方形/長方形 46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92/147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5" name="正方形/長方形 46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6" name="正方形/長方形 46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7" name="正方形/長方形 46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8" name="正方形/長方形 46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9" name="正方形/長方形 46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0" name="テキスト ボックス 46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1" name="直線コネクタ 47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2" name="直線コネクタ 47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3" name="テキスト ボックス 47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4" name="直線コネクタ 47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5" name="テキスト ボックス 47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6" name="直線コネクタ 47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7" name="テキスト ボックス 47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78" name="直線コネクタ 47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79" name="テキスト ボックス 47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0" name="直線コネクタ 47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1" name="テキスト ボックス 48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152664</xdr:rowOff>
    </xdr:from>
    <xdr:to>
      <xdr:col>23</xdr:col>
      <xdr:colOff>516889</xdr:colOff>
      <xdr:row>38</xdr:row>
      <xdr:rowOff>139700</xdr:rowOff>
    </xdr:to>
    <xdr:cxnSp macro="">
      <xdr:nvCxnSpPr>
        <xdr:cNvPr id="483" name="直線コネクタ 482"/>
        <xdr:cNvCxnSpPr/>
      </xdr:nvCxnSpPr>
      <xdr:spPr>
        <a:xfrm flipV="1">
          <a:off x="16317595" y="5296164"/>
          <a:ext cx="1269" cy="1358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161100</xdr:rowOff>
    </xdr:from>
    <xdr:ext cx="249299" cy="259045"/>
    <xdr:sp macro="" textlink="">
      <xdr:nvSpPr>
        <xdr:cNvPr id="484" name="災害復旧事業費最小値テキスト"/>
        <xdr:cNvSpPr txBox="1"/>
      </xdr:nvSpPr>
      <xdr:spPr>
        <a:xfrm>
          <a:off x="16370300" y="66762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5" name="直線コネクタ 48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99341</xdr:rowOff>
    </xdr:from>
    <xdr:ext cx="599010" cy="259045"/>
    <xdr:sp macro="" textlink="">
      <xdr:nvSpPr>
        <xdr:cNvPr id="486" name="災害復旧事業費最大値テキスト"/>
        <xdr:cNvSpPr txBox="1"/>
      </xdr:nvSpPr>
      <xdr:spPr>
        <a:xfrm>
          <a:off x="16370300" y="507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594,329</a:t>
          </a:r>
          <a:endParaRPr kumimoji="1" lang="ja-JP" altLang="en-US" sz="1000" b="1">
            <a:latin typeface="ＭＳ Ｐゴシック"/>
          </a:endParaRPr>
        </a:p>
      </xdr:txBody>
    </xdr:sp>
    <xdr:clientData/>
  </xdr:oneCellAnchor>
  <xdr:twoCellAnchor>
    <xdr:from>
      <xdr:col>23</xdr:col>
      <xdr:colOff>428625</xdr:colOff>
      <xdr:row>30</xdr:row>
      <xdr:rowOff>152664</xdr:rowOff>
    </xdr:from>
    <xdr:to>
      <xdr:col>23</xdr:col>
      <xdr:colOff>606425</xdr:colOff>
      <xdr:row>30</xdr:row>
      <xdr:rowOff>152664</xdr:rowOff>
    </xdr:to>
    <xdr:cxnSp macro="">
      <xdr:nvCxnSpPr>
        <xdr:cNvPr id="487" name="直線コネクタ 486"/>
        <xdr:cNvCxnSpPr/>
      </xdr:nvCxnSpPr>
      <xdr:spPr>
        <a:xfrm>
          <a:off x="16230600" y="529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96821</xdr:rowOff>
    </xdr:from>
    <xdr:to>
      <xdr:col>23</xdr:col>
      <xdr:colOff>517525</xdr:colOff>
      <xdr:row>38</xdr:row>
      <xdr:rowOff>139047</xdr:rowOff>
    </xdr:to>
    <xdr:cxnSp macro="">
      <xdr:nvCxnSpPr>
        <xdr:cNvPr id="488" name="直線コネクタ 487"/>
        <xdr:cNvCxnSpPr/>
      </xdr:nvCxnSpPr>
      <xdr:spPr>
        <a:xfrm>
          <a:off x="15481300" y="6611921"/>
          <a:ext cx="838200" cy="4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78550</xdr:rowOff>
    </xdr:from>
    <xdr:ext cx="534377" cy="259045"/>
    <xdr:sp macro="" textlink="">
      <xdr:nvSpPr>
        <xdr:cNvPr id="489" name="災害復旧事業費平均値テキスト"/>
        <xdr:cNvSpPr txBox="1"/>
      </xdr:nvSpPr>
      <xdr:spPr>
        <a:xfrm>
          <a:off x="16370300" y="6422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55673</xdr:rowOff>
    </xdr:from>
    <xdr:to>
      <xdr:col>23</xdr:col>
      <xdr:colOff>568325</xdr:colOff>
      <xdr:row>38</xdr:row>
      <xdr:rowOff>157273</xdr:rowOff>
    </xdr:to>
    <xdr:sp macro="" textlink="">
      <xdr:nvSpPr>
        <xdr:cNvPr id="490" name="フローチャート : 判断 489"/>
        <xdr:cNvSpPr/>
      </xdr:nvSpPr>
      <xdr:spPr>
        <a:xfrm>
          <a:off x="16268700" y="657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113450</xdr:rowOff>
    </xdr:from>
    <xdr:to>
      <xdr:col>22</xdr:col>
      <xdr:colOff>365125</xdr:colOff>
      <xdr:row>38</xdr:row>
      <xdr:rowOff>96821</xdr:rowOff>
    </xdr:to>
    <xdr:cxnSp macro="">
      <xdr:nvCxnSpPr>
        <xdr:cNvPr id="491" name="直線コネクタ 490"/>
        <xdr:cNvCxnSpPr/>
      </xdr:nvCxnSpPr>
      <xdr:spPr>
        <a:xfrm>
          <a:off x="14592300" y="6457100"/>
          <a:ext cx="889000" cy="15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47454</xdr:rowOff>
    </xdr:from>
    <xdr:to>
      <xdr:col>22</xdr:col>
      <xdr:colOff>415925</xdr:colOff>
      <xdr:row>38</xdr:row>
      <xdr:rowOff>149054</xdr:rowOff>
    </xdr:to>
    <xdr:sp macro="" textlink="">
      <xdr:nvSpPr>
        <xdr:cNvPr id="492" name="フローチャート : 判断 491"/>
        <xdr:cNvSpPr/>
      </xdr:nvSpPr>
      <xdr:spPr>
        <a:xfrm>
          <a:off x="15430500" y="656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140181</xdr:rowOff>
    </xdr:from>
    <xdr:ext cx="534377" cy="259045"/>
    <xdr:sp macro="" textlink="">
      <xdr:nvSpPr>
        <xdr:cNvPr id="493" name="テキスト ボックス 492"/>
        <xdr:cNvSpPr txBox="1"/>
      </xdr:nvSpPr>
      <xdr:spPr>
        <a:xfrm>
          <a:off x="15214111" y="665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18,130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113450</xdr:rowOff>
    </xdr:from>
    <xdr:to>
      <xdr:col>21</xdr:col>
      <xdr:colOff>161925</xdr:colOff>
      <xdr:row>38</xdr:row>
      <xdr:rowOff>51872</xdr:rowOff>
    </xdr:to>
    <xdr:cxnSp macro="">
      <xdr:nvCxnSpPr>
        <xdr:cNvPr id="494" name="直線コネクタ 493"/>
        <xdr:cNvCxnSpPr/>
      </xdr:nvCxnSpPr>
      <xdr:spPr>
        <a:xfrm flipV="1">
          <a:off x="13703300" y="6457100"/>
          <a:ext cx="889000" cy="10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34672</xdr:rowOff>
    </xdr:from>
    <xdr:to>
      <xdr:col>21</xdr:col>
      <xdr:colOff>212725</xdr:colOff>
      <xdr:row>38</xdr:row>
      <xdr:rowOff>136272</xdr:rowOff>
    </xdr:to>
    <xdr:sp macro="" textlink="">
      <xdr:nvSpPr>
        <xdr:cNvPr id="495" name="フローチャート : 判断 494"/>
        <xdr:cNvSpPr/>
      </xdr:nvSpPr>
      <xdr:spPr>
        <a:xfrm>
          <a:off x="14541500" y="654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127399</xdr:rowOff>
    </xdr:from>
    <xdr:ext cx="534377" cy="259045"/>
    <xdr:sp macro="" textlink="">
      <xdr:nvSpPr>
        <xdr:cNvPr id="496" name="テキスト ボックス 495"/>
        <xdr:cNvSpPr txBox="1"/>
      </xdr:nvSpPr>
      <xdr:spPr>
        <a:xfrm>
          <a:off x="14325111" y="66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51872</xdr:rowOff>
    </xdr:from>
    <xdr:to>
      <xdr:col>19</xdr:col>
      <xdr:colOff>644525</xdr:colOff>
      <xdr:row>38</xdr:row>
      <xdr:rowOff>102564</xdr:rowOff>
    </xdr:to>
    <xdr:cxnSp macro="">
      <xdr:nvCxnSpPr>
        <xdr:cNvPr id="497" name="直線コネクタ 496"/>
        <xdr:cNvCxnSpPr/>
      </xdr:nvCxnSpPr>
      <xdr:spPr>
        <a:xfrm flipV="1">
          <a:off x="12814300" y="6566972"/>
          <a:ext cx="889000" cy="5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39230</xdr:rowOff>
    </xdr:from>
    <xdr:to>
      <xdr:col>20</xdr:col>
      <xdr:colOff>9525</xdr:colOff>
      <xdr:row>38</xdr:row>
      <xdr:rowOff>140830</xdr:rowOff>
    </xdr:to>
    <xdr:sp macro="" textlink="">
      <xdr:nvSpPr>
        <xdr:cNvPr id="498" name="フローチャート : 判断 497"/>
        <xdr:cNvSpPr/>
      </xdr:nvSpPr>
      <xdr:spPr>
        <a:xfrm>
          <a:off x="13652500" y="65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131957</xdr:rowOff>
    </xdr:from>
    <xdr:ext cx="534377" cy="259045"/>
    <xdr:sp macro="" textlink="">
      <xdr:nvSpPr>
        <xdr:cNvPr id="499" name="テキスト ボックス 498"/>
        <xdr:cNvSpPr txBox="1"/>
      </xdr:nvSpPr>
      <xdr:spPr>
        <a:xfrm>
          <a:off x="13436111" y="66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21,728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55900</xdr:rowOff>
    </xdr:from>
    <xdr:to>
      <xdr:col>18</xdr:col>
      <xdr:colOff>492125</xdr:colOff>
      <xdr:row>38</xdr:row>
      <xdr:rowOff>157500</xdr:rowOff>
    </xdr:to>
    <xdr:sp macro="" textlink="">
      <xdr:nvSpPr>
        <xdr:cNvPr id="500" name="フローチャート : 判断 499"/>
        <xdr:cNvSpPr/>
      </xdr:nvSpPr>
      <xdr:spPr>
        <a:xfrm>
          <a:off x="12763500" y="657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148627</xdr:rowOff>
    </xdr:from>
    <xdr:ext cx="534377" cy="259045"/>
    <xdr:sp macro="" textlink="">
      <xdr:nvSpPr>
        <xdr:cNvPr id="501" name="テキスト ボックス 500"/>
        <xdr:cNvSpPr txBox="1"/>
      </xdr:nvSpPr>
      <xdr:spPr>
        <a:xfrm>
          <a:off x="12547111" y="666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2" name="テキスト ボックス 50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3" name="テキスト ボックス 50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4" name="テキスト ボックス 50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5" name="テキスト ボックス 50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6" name="テキスト ボックス 50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88247</xdr:rowOff>
    </xdr:from>
    <xdr:to>
      <xdr:col>23</xdr:col>
      <xdr:colOff>568325</xdr:colOff>
      <xdr:row>39</xdr:row>
      <xdr:rowOff>18397</xdr:rowOff>
    </xdr:to>
    <xdr:sp macro="" textlink="">
      <xdr:nvSpPr>
        <xdr:cNvPr id="507" name="円/楕円 506"/>
        <xdr:cNvSpPr/>
      </xdr:nvSpPr>
      <xdr:spPr>
        <a:xfrm>
          <a:off x="16268700" y="660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34101</xdr:rowOff>
    </xdr:from>
    <xdr:ext cx="378565" cy="259045"/>
    <xdr:sp macro="" textlink="">
      <xdr:nvSpPr>
        <xdr:cNvPr id="508" name="災害復旧事業費該当値テキスト"/>
        <xdr:cNvSpPr txBox="1"/>
      </xdr:nvSpPr>
      <xdr:spPr>
        <a:xfrm>
          <a:off x="16370300" y="6549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46021</xdr:rowOff>
    </xdr:from>
    <xdr:to>
      <xdr:col>22</xdr:col>
      <xdr:colOff>415925</xdr:colOff>
      <xdr:row>38</xdr:row>
      <xdr:rowOff>147621</xdr:rowOff>
    </xdr:to>
    <xdr:sp macro="" textlink="">
      <xdr:nvSpPr>
        <xdr:cNvPr id="509" name="円/楕円 508"/>
        <xdr:cNvSpPr/>
      </xdr:nvSpPr>
      <xdr:spPr>
        <a:xfrm>
          <a:off x="15430500" y="656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164149</xdr:rowOff>
    </xdr:from>
    <xdr:ext cx="534377" cy="259045"/>
    <xdr:sp macro="" textlink="">
      <xdr:nvSpPr>
        <xdr:cNvPr id="510" name="テキスト ボックス 509"/>
        <xdr:cNvSpPr txBox="1"/>
      </xdr:nvSpPr>
      <xdr:spPr>
        <a:xfrm>
          <a:off x="15214111" y="633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18,757</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62650</xdr:rowOff>
    </xdr:from>
    <xdr:to>
      <xdr:col>21</xdr:col>
      <xdr:colOff>212725</xdr:colOff>
      <xdr:row>37</xdr:row>
      <xdr:rowOff>164250</xdr:rowOff>
    </xdr:to>
    <xdr:sp macro="" textlink="">
      <xdr:nvSpPr>
        <xdr:cNvPr id="511" name="円/楕円 510"/>
        <xdr:cNvSpPr/>
      </xdr:nvSpPr>
      <xdr:spPr>
        <a:xfrm>
          <a:off x="14541500" y="640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9327</xdr:rowOff>
    </xdr:from>
    <xdr:ext cx="534377" cy="259045"/>
    <xdr:sp macro="" textlink="">
      <xdr:nvSpPr>
        <xdr:cNvPr id="512" name="テキスト ボックス 511"/>
        <xdr:cNvSpPr txBox="1"/>
      </xdr:nvSpPr>
      <xdr:spPr>
        <a:xfrm>
          <a:off x="14325111" y="618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86,483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1072</xdr:rowOff>
    </xdr:from>
    <xdr:to>
      <xdr:col>20</xdr:col>
      <xdr:colOff>9525</xdr:colOff>
      <xdr:row>38</xdr:row>
      <xdr:rowOff>102672</xdr:rowOff>
    </xdr:to>
    <xdr:sp macro="" textlink="">
      <xdr:nvSpPr>
        <xdr:cNvPr id="513" name="円/楕円 512"/>
        <xdr:cNvSpPr/>
      </xdr:nvSpPr>
      <xdr:spPr>
        <a:xfrm>
          <a:off x="13652500" y="65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119199</xdr:rowOff>
    </xdr:from>
    <xdr:ext cx="534377" cy="259045"/>
    <xdr:sp macro="" textlink="">
      <xdr:nvSpPr>
        <xdr:cNvPr id="514" name="テキスト ボックス 513"/>
        <xdr:cNvSpPr txBox="1"/>
      </xdr:nvSpPr>
      <xdr:spPr>
        <a:xfrm>
          <a:off x="13436111" y="629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38,420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51764</xdr:rowOff>
    </xdr:from>
    <xdr:to>
      <xdr:col>18</xdr:col>
      <xdr:colOff>492125</xdr:colOff>
      <xdr:row>38</xdr:row>
      <xdr:rowOff>153364</xdr:rowOff>
    </xdr:to>
    <xdr:sp macro="" textlink="">
      <xdr:nvSpPr>
        <xdr:cNvPr id="515" name="円/楕円 514"/>
        <xdr:cNvSpPr/>
      </xdr:nvSpPr>
      <xdr:spPr>
        <a:xfrm>
          <a:off x="12763500" y="656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169891</xdr:rowOff>
    </xdr:from>
    <xdr:ext cx="534377" cy="259045"/>
    <xdr:sp macro="" textlink="">
      <xdr:nvSpPr>
        <xdr:cNvPr id="516" name="テキスト ボックス 515"/>
        <xdr:cNvSpPr txBox="1"/>
      </xdr:nvSpPr>
      <xdr:spPr>
        <a:xfrm>
          <a:off x="12547111" y="634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16,245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7" name="正方形/長方形 51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8" name="正方形/長方形 51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9" name="正方形/長方形 51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0" name="正方形/長方形 51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1" name="正方形/長方形 52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2" name="正方形/長方形 52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3" name="正方形/長方形 52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4" name="正方形/長方形 52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5" name="テキスト ボックス 52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6" name="直線コネクタ 52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27" name="直線コネクタ 52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28" name="テキスト ボックス 52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29" name="直線コネクタ 52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55</xdr:row>
      <xdr:rowOff>54627</xdr:rowOff>
    </xdr:from>
    <xdr:ext cx="467179" cy="259045"/>
    <xdr:sp macro="" textlink="">
      <xdr:nvSpPr>
        <xdr:cNvPr id="530" name="テキスト ボックス 529"/>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1" name="直線コネクタ 53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111777</xdr:rowOff>
    </xdr:from>
    <xdr:ext cx="467179" cy="259045"/>
    <xdr:sp macro="" textlink="">
      <xdr:nvSpPr>
        <xdr:cNvPr id="532" name="テキスト ボックス 531"/>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3" name="直線コネクタ 53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168927</xdr:rowOff>
    </xdr:from>
    <xdr:ext cx="467179" cy="259045"/>
    <xdr:sp macro="" textlink="">
      <xdr:nvSpPr>
        <xdr:cNvPr id="534" name="テキスト ボックス 533"/>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5" name="直線コネクタ 53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36" name="テキスト ボックス 535"/>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67463</xdr:rowOff>
    </xdr:from>
    <xdr:to>
      <xdr:col>23</xdr:col>
      <xdr:colOff>516889</xdr:colOff>
      <xdr:row>58</xdr:row>
      <xdr:rowOff>139700</xdr:rowOff>
    </xdr:to>
    <xdr:cxnSp macro="">
      <xdr:nvCxnSpPr>
        <xdr:cNvPr id="538" name="直線コネクタ 537"/>
        <xdr:cNvCxnSpPr/>
      </xdr:nvCxnSpPr>
      <xdr:spPr>
        <a:xfrm flipV="1">
          <a:off x="16317595" y="8811413"/>
          <a:ext cx="1269" cy="1272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1389</xdr:rowOff>
    </xdr:from>
    <xdr:ext cx="249299" cy="259045"/>
    <xdr:sp macro="" textlink="">
      <xdr:nvSpPr>
        <xdr:cNvPr id="539" name="失業対策事業費最小値テキスト"/>
        <xdr:cNvSpPr txBox="1"/>
      </xdr:nvSpPr>
      <xdr:spPr>
        <a:xfrm>
          <a:off x="16370300" y="101169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0" name="直線コネクタ 539"/>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14140</xdr:rowOff>
    </xdr:from>
    <xdr:ext cx="469744" cy="259045"/>
    <xdr:sp macro="" textlink="">
      <xdr:nvSpPr>
        <xdr:cNvPr id="541" name="失業対策事業費最大値テキスト"/>
        <xdr:cNvSpPr txBox="1"/>
      </xdr:nvSpPr>
      <xdr:spPr>
        <a:xfrm>
          <a:off x="16370300" y="858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5,566</a:t>
          </a:r>
          <a:endParaRPr kumimoji="1" lang="ja-JP" altLang="en-US" sz="1000" b="1">
            <a:latin typeface="ＭＳ Ｐゴシック"/>
          </a:endParaRPr>
        </a:p>
      </xdr:txBody>
    </xdr:sp>
    <xdr:clientData/>
  </xdr:oneCellAnchor>
  <xdr:twoCellAnchor>
    <xdr:from>
      <xdr:col>23</xdr:col>
      <xdr:colOff>428625</xdr:colOff>
      <xdr:row>51</xdr:row>
      <xdr:rowOff>67463</xdr:rowOff>
    </xdr:from>
    <xdr:to>
      <xdr:col>23</xdr:col>
      <xdr:colOff>606425</xdr:colOff>
      <xdr:row>51</xdr:row>
      <xdr:rowOff>67463</xdr:rowOff>
    </xdr:to>
    <xdr:cxnSp macro="">
      <xdr:nvCxnSpPr>
        <xdr:cNvPr id="542" name="直線コネクタ 541"/>
        <xdr:cNvCxnSpPr/>
      </xdr:nvCxnSpPr>
      <xdr:spPr>
        <a:xfrm>
          <a:off x="16230600" y="881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3" name="直線コネクタ 542"/>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90288</xdr:rowOff>
    </xdr:from>
    <xdr:ext cx="313932" cy="259045"/>
    <xdr:sp macro="" textlink="">
      <xdr:nvSpPr>
        <xdr:cNvPr id="544" name="失業対策事業費平均値テキスト"/>
        <xdr:cNvSpPr txBox="1"/>
      </xdr:nvSpPr>
      <xdr:spPr>
        <a:xfrm>
          <a:off x="16370300" y="986293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67411</xdr:rowOff>
    </xdr:from>
    <xdr:to>
      <xdr:col>23</xdr:col>
      <xdr:colOff>568325</xdr:colOff>
      <xdr:row>58</xdr:row>
      <xdr:rowOff>169011</xdr:rowOff>
    </xdr:to>
    <xdr:sp macro="" textlink="">
      <xdr:nvSpPr>
        <xdr:cNvPr id="545" name="フローチャート : 判断 544"/>
        <xdr:cNvSpPr/>
      </xdr:nvSpPr>
      <xdr:spPr>
        <a:xfrm>
          <a:off x="162687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46" name="直線コネクタ 545"/>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52095</xdr:rowOff>
    </xdr:from>
    <xdr:to>
      <xdr:col>22</xdr:col>
      <xdr:colOff>415925</xdr:colOff>
      <xdr:row>58</xdr:row>
      <xdr:rowOff>153695</xdr:rowOff>
    </xdr:to>
    <xdr:sp macro="" textlink="">
      <xdr:nvSpPr>
        <xdr:cNvPr id="547" name="フローチャート : 判断 546"/>
        <xdr:cNvSpPr/>
      </xdr:nvSpPr>
      <xdr:spPr>
        <a:xfrm>
          <a:off x="15430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56</xdr:row>
      <xdr:rowOff>170222</xdr:rowOff>
    </xdr:from>
    <xdr:ext cx="378565" cy="259045"/>
    <xdr:sp macro="" textlink="">
      <xdr:nvSpPr>
        <xdr:cNvPr id="548" name="テキスト ボックス 547"/>
        <xdr:cNvSpPr txBox="1"/>
      </xdr:nvSpPr>
      <xdr:spPr>
        <a:xfrm>
          <a:off x="15292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49" name="直線コネクタ 548"/>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45924</xdr:rowOff>
    </xdr:from>
    <xdr:to>
      <xdr:col>21</xdr:col>
      <xdr:colOff>212725</xdr:colOff>
      <xdr:row>58</xdr:row>
      <xdr:rowOff>147524</xdr:rowOff>
    </xdr:to>
    <xdr:sp macro="" textlink="">
      <xdr:nvSpPr>
        <xdr:cNvPr id="550" name="フローチャート : 判断 549"/>
        <xdr:cNvSpPr/>
      </xdr:nvSpPr>
      <xdr:spPr>
        <a:xfrm>
          <a:off x="14541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56</xdr:row>
      <xdr:rowOff>164051</xdr:rowOff>
    </xdr:from>
    <xdr:ext cx="378565" cy="259045"/>
    <xdr:sp macro="" textlink="">
      <xdr:nvSpPr>
        <xdr:cNvPr id="551" name="テキスト ボックス 550"/>
        <xdr:cNvSpPr txBox="1"/>
      </xdr:nvSpPr>
      <xdr:spPr>
        <a:xfrm>
          <a:off x="14403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2" name="直線コネクタ 551"/>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63526</xdr:rowOff>
    </xdr:from>
    <xdr:to>
      <xdr:col>20</xdr:col>
      <xdr:colOff>9525</xdr:colOff>
      <xdr:row>58</xdr:row>
      <xdr:rowOff>165126</xdr:rowOff>
    </xdr:to>
    <xdr:sp macro="" textlink="">
      <xdr:nvSpPr>
        <xdr:cNvPr id="553" name="フローチャート : 判断 552"/>
        <xdr:cNvSpPr/>
      </xdr:nvSpPr>
      <xdr:spPr>
        <a:xfrm>
          <a:off x="13652500" y="100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57</xdr:row>
      <xdr:rowOff>10203</xdr:rowOff>
    </xdr:from>
    <xdr:ext cx="378565" cy="259045"/>
    <xdr:sp macro="" textlink="">
      <xdr:nvSpPr>
        <xdr:cNvPr id="554" name="テキスト ボックス 553"/>
        <xdr:cNvSpPr txBox="1"/>
      </xdr:nvSpPr>
      <xdr:spPr>
        <a:xfrm>
          <a:off x="13514017" y="9782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8890</xdr:rowOff>
    </xdr:from>
    <xdr:to>
      <xdr:col>18</xdr:col>
      <xdr:colOff>492125</xdr:colOff>
      <xdr:row>58</xdr:row>
      <xdr:rowOff>110490</xdr:rowOff>
    </xdr:to>
    <xdr:sp macro="" textlink="">
      <xdr:nvSpPr>
        <xdr:cNvPr id="555" name="フローチャート : 判断 554"/>
        <xdr:cNvSpPr/>
      </xdr:nvSpPr>
      <xdr:spPr>
        <a:xfrm>
          <a:off x="1276350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56</xdr:row>
      <xdr:rowOff>127017</xdr:rowOff>
    </xdr:from>
    <xdr:ext cx="378565" cy="259045"/>
    <xdr:sp macro="" textlink="">
      <xdr:nvSpPr>
        <xdr:cNvPr id="556" name="テキスト ボックス 555"/>
        <xdr:cNvSpPr txBox="1"/>
      </xdr:nvSpPr>
      <xdr:spPr>
        <a:xfrm>
          <a:off x="12625017" y="9728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7" name="テキスト ボックス 55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8" name="テキスト ボックス 55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9" name="テキスト ボックス 55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0" name="テキスト ボックス 55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1" name="テキスト ボックス 56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2" name="円/楕円 561"/>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45839</xdr:rowOff>
    </xdr:from>
    <xdr:ext cx="249299" cy="259045"/>
    <xdr:sp macro="" textlink="">
      <xdr:nvSpPr>
        <xdr:cNvPr id="563" name="失業対策事業費該当値テキスト"/>
        <xdr:cNvSpPr txBox="1"/>
      </xdr:nvSpPr>
      <xdr:spPr>
        <a:xfrm>
          <a:off x="16370300" y="99899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4" name="円/楕円 563"/>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65" name="テキスト ボックス 564"/>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66" name="円/楕円 565"/>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67" name="テキスト ボックス 566"/>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68" name="円/楕円 567"/>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69" name="テキスト ボックス 568"/>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0" name="円/楕円 569"/>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1" name="テキスト ボックス 570"/>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2" name="正方形/長方形 57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3" name="正方形/長方形 57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4" name="正方形/長方形 57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5" name="正方形/長方形 57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6" name="正方形/長方形 57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7" name="正方形/長方形 57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8" name="正方形/長方形 57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9" name="正方形/長方形 57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0" name="テキスト ボックス 57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1" name="直線コネクタ 58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2" name="直線コネクタ 58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3" name="テキスト ボックス 58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4" name="直線コネクタ 58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85" name="テキスト ボックス 584"/>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6" name="直線コネクタ 58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7" name="テキスト ボックス 58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8" name="直線コネクタ 58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89" name="テキスト ボックス 58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0" name="直線コネクタ 58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1" name="テキスト ボックス 59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67</xdr:row>
      <xdr:rowOff>54627</xdr:rowOff>
    </xdr:from>
    <xdr:ext cx="685572" cy="259045"/>
    <xdr:sp macro="" textlink="">
      <xdr:nvSpPr>
        <xdr:cNvPr id="593" name="テキスト ボックス 592"/>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24099</xdr:rowOff>
    </xdr:from>
    <xdr:to>
      <xdr:col>23</xdr:col>
      <xdr:colOff>516889</xdr:colOff>
      <xdr:row>78</xdr:row>
      <xdr:rowOff>123892</xdr:rowOff>
    </xdr:to>
    <xdr:cxnSp macro="">
      <xdr:nvCxnSpPr>
        <xdr:cNvPr id="595" name="直線コネクタ 594"/>
        <xdr:cNvCxnSpPr/>
      </xdr:nvCxnSpPr>
      <xdr:spPr>
        <a:xfrm flipV="1">
          <a:off x="16317595" y="12025599"/>
          <a:ext cx="1269" cy="147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127719</xdr:rowOff>
    </xdr:from>
    <xdr:ext cx="534377" cy="259045"/>
    <xdr:sp macro="" textlink="">
      <xdr:nvSpPr>
        <xdr:cNvPr id="596" name="公債費最小値テキスト"/>
        <xdr:cNvSpPr txBox="1"/>
      </xdr:nvSpPr>
      <xdr:spPr>
        <a:xfrm>
          <a:off x="16370300" y="1350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48,298</a:t>
          </a:r>
          <a:endParaRPr kumimoji="1" lang="ja-JP" altLang="en-US" sz="1000" b="1">
            <a:latin typeface="ＭＳ Ｐゴシック"/>
          </a:endParaRPr>
        </a:p>
      </xdr:txBody>
    </xdr:sp>
    <xdr:clientData/>
  </xdr:oneCellAnchor>
  <xdr:twoCellAnchor>
    <xdr:from>
      <xdr:col>23</xdr:col>
      <xdr:colOff>428625</xdr:colOff>
      <xdr:row>78</xdr:row>
      <xdr:rowOff>123892</xdr:rowOff>
    </xdr:from>
    <xdr:to>
      <xdr:col>23</xdr:col>
      <xdr:colOff>606425</xdr:colOff>
      <xdr:row>78</xdr:row>
      <xdr:rowOff>123892</xdr:rowOff>
    </xdr:to>
    <xdr:cxnSp macro="">
      <xdr:nvCxnSpPr>
        <xdr:cNvPr id="597" name="直線コネクタ 596"/>
        <xdr:cNvCxnSpPr/>
      </xdr:nvCxnSpPr>
      <xdr:spPr>
        <a:xfrm>
          <a:off x="16230600" y="1349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142226</xdr:rowOff>
    </xdr:from>
    <xdr:ext cx="599010" cy="259045"/>
    <xdr:sp macro="" textlink="">
      <xdr:nvSpPr>
        <xdr:cNvPr id="598" name="公債費最大値テキスト"/>
        <xdr:cNvSpPr txBox="1"/>
      </xdr:nvSpPr>
      <xdr:spPr>
        <a:xfrm>
          <a:off x="16370300" y="1180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820,683</a:t>
          </a:r>
          <a:endParaRPr kumimoji="1" lang="ja-JP" altLang="en-US" sz="1000" b="1">
            <a:latin typeface="ＭＳ Ｐゴシック"/>
          </a:endParaRPr>
        </a:p>
      </xdr:txBody>
    </xdr:sp>
    <xdr:clientData/>
  </xdr:oneCellAnchor>
  <xdr:twoCellAnchor>
    <xdr:from>
      <xdr:col>23</xdr:col>
      <xdr:colOff>428625</xdr:colOff>
      <xdr:row>70</xdr:row>
      <xdr:rowOff>24099</xdr:rowOff>
    </xdr:from>
    <xdr:to>
      <xdr:col>23</xdr:col>
      <xdr:colOff>606425</xdr:colOff>
      <xdr:row>70</xdr:row>
      <xdr:rowOff>24099</xdr:rowOff>
    </xdr:to>
    <xdr:cxnSp macro="">
      <xdr:nvCxnSpPr>
        <xdr:cNvPr id="599" name="直線コネクタ 598"/>
        <xdr:cNvCxnSpPr/>
      </xdr:nvCxnSpPr>
      <xdr:spPr>
        <a:xfrm>
          <a:off x="16230600" y="12025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9652</xdr:rowOff>
    </xdr:from>
    <xdr:to>
      <xdr:col>23</xdr:col>
      <xdr:colOff>517525</xdr:colOff>
      <xdr:row>78</xdr:row>
      <xdr:rowOff>31102</xdr:rowOff>
    </xdr:to>
    <xdr:cxnSp macro="">
      <xdr:nvCxnSpPr>
        <xdr:cNvPr id="600" name="直線コネクタ 599"/>
        <xdr:cNvCxnSpPr/>
      </xdr:nvCxnSpPr>
      <xdr:spPr>
        <a:xfrm flipV="1">
          <a:off x="15481300" y="13382752"/>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80824</xdr:rowOff>
    </xdr:from>
    <xdr:ext cx="599010" cy="259045"/>
    <xdr:sp macro="" textlink="">
      <xdr:nvSpPr>
        <xdr:cNvPr id="601" name="公債費平均値テキスト"/>
        <xdr:cNvSpPr txBox="1"/>
      </xdr:nvSpPr>
      <xdr:spPr>
        <a:xfrm>
          <a:off x="16370300" y="13111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146,248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57947</xdr:rowOff>
    </xdr:from>
    <xdr:to>
      <xdr:col>23</xdr:col>
      <xdr:colOff>568325</xdr:colOff>
      <xdr:row>77</xdr:row>
      <xdr:rowOff>159547</xdr:rowOff>
    </xdr:to>
    <xdr:sp macro="" textlink="">
      <xdr:nvSpPr>
        <xdr:cNvPr id="602" name="フローチャート : 判断 601"/>
        <xdr:cNvSpPr/>
      </xdr:nvSpPr>
      <xdr:spPr>
        <a:xfrm>
          <a:off x="162687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31102</xdr:rowOff>
    </xdr:from>
    <xdr:to>
      <xdr:col>22</xdr:col>
      <xdr:colOff>365125</xdr:colOff>
      <xdr:row>78</xdr:row>
      <xdr:rowOff>32941</xdr:rowOff>
    </xdr:to>
    <xdr:cxnSp macro="">
      <xdr:nvCxnSpPr>
        <xdr:cNvPr id="603" name="直線コネクタ 602"/>
        <xdr:cNvCxnSpPr/>
      </xdr:nvCxnSpPr>
      <xdr:spPr>
        <a:xfrm flipV="1">
          <a:off x="14592300" y="13404202"/>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52620</xdr:rowOff>
    </xdr:from>
    <xdr:to>
      <xdr:col>22</xdr:col>
      <xdr:colOff>415925</xdr:colOff>
      <xdr:row>77</xdr:row>
      <xdr:rowOff>154220</xdr:rowOff>
    </xdr:to>
    <xdr:sp macro="" textlink="">
      <xdr:nvSpPr>
        <xdr:cNvPr id="604" name="フローチャート : 判断 603"/>
        <xdr:cNvSpPr/>
      </xdr:nvSpPr>
      <xdr:spPr>
        <a:xfrm>
          <a:off x="15430500" y="132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75</xdr:row>
      <xdr:rowOff>170747</xdr:rowOff>
    </xdr:from>
    <xdr:ext cx="599010" cy="259045"/>
    <xdr:sp macro="" textlink="">
      <xdr:nvSpPr>
        <xdr:cNvPr id="605" name="テキスト ボックス 604"/>
        <xdr:cNvSpPr txBox="1"/>
      </xdr:nvSpPr>
      <xdr:spPr>
        <a:xfrm>
          <a:off x="15181794" y="1302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149,045</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32941</xdr:rowOff>
    </xdr:from>
    <xdr:to>
      <xdr:col>21</xdr:col>
      <xdr:colOff>161925</xdr:colOff>
      <xdr:row>78</xdr:row>
      <xdr:rowOff>36246</xdr:rowOff>
    </xdr:to>
    <xdr:cxnSp macro="">
      <xdr:nvCxnSpPr>
        <xdr:cNvPr id="606" name="直線コネクタ 605"/>
        <xdr:cNvCxnSpPr/>
      </xdr:nvCxnSpPr>
      <xdr:spPr>
        <a:xfrm flipV="1">
          <a:off x="13703300" y="13406041"/>
          <a:ext cx="8890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41391</xdr:rowOff>
    </xdr:from>
    <xdr:to>
      <xdr:col>21</xdr:col>
      <xdr:colOff>212725</xdr:colOff>
      <xdr:row>77</xdr:row>
      <xdr:rowOff>142991</xdr:rowOff>
    </xdr:to>
    <xdr:sp macro="" textlink="">
      <xdr:nvSpPr>
        <xdr:cNvPr id="607" name="フローチャート : 判断 606"/>
        <xdr:cNvSpPr/>
      </xdr:nvSpPr>
      <xdr:spPr>
        <a:xfrm>
          <a:off x="14541500" y="1324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75</xdr:row>
      <xdr:rowOff>159518</xdr:rowOff>
    </xdr:from>
    <xdr:ext cx="599010" cy="259045"/>
    <xdr:sp macro="" textlink="">
      <xdr:nvSpPr>
        <xdr:cNvPr id="608" name="テキスト ボックス 607"/>
        <xdr:cNvSpPr txBox="1"/>
      </xdr:nvSpPr>
      <xdr:spPr>
        <a:xfrm>
          <a:off x="14292794" y="1301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154,939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36246</xdr:rowOff>
    </xdr:from>
    <xdr:to>
      <xdr:col>19</xdr:col>
      <xdr:colOff>644525</xdr:colOff>
      <xdr:row>78</xdr:row>
      <xdr:rowOff>39274</xdr:rowOff>
    </xdr:to>
    <xdr:cxnSp macro="">
      <xdr:nvCxnSpPr>
        <xdr:cNvPr id="609" name="直線コネクタ 608"/>
        <xdr:cNvCxnSpPr/>
      </xdr:nvCxnSpPr>
      <xdr:spPr>
        <a:xfrm flipV="1">
          <a:off x="12814300" y="13409346"/>
          <a:ext cx="889000" cy="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51384</xdr:rowOff>
    </xdr:from>
    <xdr:to>
      <xdr:col>20</xdr:col>
      <xdr:colOff>9525</xdr:colOff>
      <xdr:row>77</xdr:row>
      <xdr:rowOff>152984</xdr:rowOff>
    </xdr:to>
    <xdr:sp macro="" textlink="">
      <xdr:nvSpPr>
        <xdr:cNvPr id="610" name="フローチャート : 判断 609"/>
        <xdr:cNvSpPr/>
      </xdr:nvSpPr>
      <xdr:spPr>
        <a:xfrm>
          <a:off x="13652500" y="13253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75</xdr:row>
      <xdr:rowOff>169511</xdr:rowOff>
    </xdr:from>
    <xdr:ext cx="599010" cy="259045"/>
    <xdr:sp macro="" textlink="">
      <xdr:nvSpPr>
        <xdr:cNvPr id="611" name="テキスト ボックス 610"/>
        <xdr:cNvSpPr txBox="1"/>
      </xdr:nvSpPr>
      <xdr:spPr>
        <a:xfrm>
          <a:off x="13403794" y="1302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149,693</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33727</xdr:rowOff>
    </xdr:from>
    <xdr:to>
      <xdr:col>18</xdr:col>
      <xdr:colOff>492125</xdr:colOff>
      <xdr:row>77</xdr:row>
      <xdr:rowOff>135327</xdr:rowOff>
    </xdr:to>
    <xdr:sp macro="" textlink="">
      <xdr:nvSpPr>
        <xdr:cNvPr id="612" name="フローチャート : 判断 611"/>
        <xdr:cNvSpPr/>
      </xdr:nvSpPr>
      <xdr:spPr>
        <a:xfrm>
          <a:off x="12763500" y="132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75</xdr:row>
      <xdr:rowOff>151854</xdr:rowOff>
    </xdr:from>
    <xdr:ext cx="599010" cy="259045"/>
    <xdr:sp macro="" textlink="">
      <xdr:nvSpPr>
        <xdr:cNvPr id="613" name="テキスト ボックス 612"/>
        <xdr:cNvSpPr txBox="1"/>
      </xdr:nvSpPr>
      <xdr:spPr>
        <a:xfrm>
          <a:off x="12514794" y="13010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158,962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130302</xdr:rowOff>
    </xdr:from>
    <xdr:to>
      <xdr:col>23</xdr:col>
      <xdr:colOff>568325</xdr:colOff>
      <xdr:row>78</xdr:row>
      <xdr:rowOff>60452</xdr:rowOff>
    </xdr:to>
    <xdr:sp macro="" textlink="">
      <xdr:nvSpPr>
        <xdr:cNvPr id="619" name="円/楕円 618"/>
        <xdr:cNvSpPr/>
      </xdr:nvSpPr>
      <xdr:spPr>
        <a:xfrm>
          <a:off x="16268700" y="133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45229</xdr:rowOff>
    </xdr:from>
    <xdr:ext cx="599010" cy="259045"/>
    <xdr:sp macro="" textlink="">
      <xdr:nvSpPr>
        <xdr:cNvPr id="620" name="公債費該当値テキスト"/>
        <xdr:cNvSpPr txBox="1"/>
      </xdr:nvSpPr>
      <xdr:spPr>
        <a:xfrm>
          <a:off x="16370300" y="1324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108,267</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151752</xdr:rowOff>
    </xdr:from>
    <xdr:to>
      <xdr:col>22</xdr:col>
      <xdr:colOff>415925</xdr:colOff>
      <xdr:row>78</xdr:row>
      <xdr:rowOff>81902</xdr:rowOff>
    </xdr:to>
    <xdr:sp macro="" textlink="">
      <xdr:nvSpPr>
        <xdr:cNvPr id="621" name="円/楕円 620"/>
        <xdr:cNvSpPr/>
      </xdr:nvSpPr>
      <xdr:spPr>
        <a:xfrm>
          <a:off x="15430500" y="133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73029</xdr:rowOff>
    </xdr:from>
    <xdr:ext cx="534377" cy="259045"/>
    <xdr:sp macro="" textlink="">
      <xdr:nvSpPr>
        <xdr:cNvPr id="622" name="テキスト ボックス 621"/>
        <xdr:cNvSpPr txBox="1"/>
      </xdr:nvSpPr>
      <xdr:spPr>
        <a:xfrm>
          <a:off x="15214111" y="134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97,007</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153591</xdr:rowOff>
    </xdr:from>
    <xdr:to>
      <xdr:col>21</xdr:col>
      <xdr:colOff>212725</xdr:colOff>
      <xdr:row>78</xdr:row>
      <xdr:rowOff>83741</xdr:rowOff>
    </xdr:to>
    <xdr:sp macro="" textlink="">
      <xdr:nvSpPr>
        <xdr:cNvPr id="623" name="円/楕円 622"/>
        <xdr:cNvSpPr/>
      </xdr:nvSpPr>
      <xdr:spPr>
        <a:xfrm>
          <a:off x="14541500" y="133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74868</xdr:rowOff>
    </xdr:from>
    <xdr:ext cx="534377" cy="259045"/>
    <xdr:sp macro="" textlink="">
      <xdr:nvSpPr>
        <xdr:cNvPr id="624" name="テキスト ボックス 623"/>
        <xdr:cNvSpPr txBox="1"/>
      </xdr:nvSpPr>
      <xdr:spPr>
        <a:xfrm>
          <a:off x="14325111" y="1344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96,042</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156896</xdr:rowOff>
    </xdr:from>
    <xdr:to>
      <xdr:col>20</xdr:col>
      <xdr:colOff>9525</xdr:colOff>
      <xdr:row>78</xdr:row>
      <xdr:rowOff>87046</xdr:rowOff>
    </xdr:to>
    <xdr:sp macro="" textlink="">
      <xdr:nvSpPr>
        <xdr:cNvPr id="625" name="円/楕円 624"/>
        <xdr:cNvSpPr/>
      </xdr:nvSpPr>
      <xdr:spPr>
        <a:xfrm>
          <a:off x="13652500" y="133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78173</xdr:rowOff>
    </xdr:from>
    <xdr:ext cx="534377" cy="259045"/>
    <xdr:sp macro="" textlink="">
      <xdr:nvSpPr>
        <xdr:cNvPr id="626" name="テキスト ボックス 625"/>
        <xdr:cNvSpPr txBox="1"/>
      </xdr:nvSpPr>
      <xdr:spPr>
        <a:xfrm>
          <a:off x="13436111" y="134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94,307</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159924</xdr:rowOff>
    </xdr:from>
    <xdr:to>
      <xdr:col>18</xdr:col>
      <xdr:colOff>492125</xdr:colOff>
      <xdr:row>78</xdr:row>
      <xdr:rowOff>90074</xdr:rowOff>
    </xdr:to>
    <xdr:sp macro="" textlink="">
      <xdr:nvSpPr>
        <xdr:cNvPr id="627" name="円/楕円 626"/>
        <xdr:cNvSpPr/>
      </xdr:nvSpPr>
      <xdr:spPr>
        <a:xfrm>
          <a:off x="12763500" y="1336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81201</xdr:rowOff>
    </xdr:from>
    <xdr:ext cx="534377" cy="259045"/>
    <xdr:sp macro="" textlink="">
      <xdr:nvSpPr>
        <xdr:cNvPr id="628" name="テキスト ボックス 627"/>
        <xdr:cNvSpPr txBox="1"/>
      </xdr:nvSpPr>
      <xdr:spPr>
        <a:xfrm>
          <a:off x="12547111" y="1345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92,717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29/147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39" name="直線コネクタ 63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0" name="テキスト ボックス 63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1" name="直線コネクタ 64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42" name="テキスト ボックス 64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3" name="直線コネクタ 64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4" name="テキスト ボックス 64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5" name="直線コネクタ 64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46" name="テキスト ボックス 64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47" name="直線コネクタ 64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48" name="テキスト ボックス 64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9" name="直線コネクタ 64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0" name="テキスト ボックス 64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7224</xdr:rowOff>
    </xdr:from>
    <xdr:to>
      <xdr:col>23</xdr:col>
      <xdr:colOff>516889</xdr:colOff>
      <xdr:row>99</xdr:row>
      <xdr:rowOff>41636</xdr:rowOff>
    </xdr:to>
    <xdr:cxnSp macro="">
      <xdr:nvCxnSpPr>
        <xdr:cNvPr id="652" name="直線コネクタ 651"/>
        <xdr:cNvCxnSpPr/>
      </xdr:nvCxnSpPr>
      <xdr:spPr>
        <a:xfrm flipV="1">
          <a:off x="16317595" y="15609174"/>
          <a:ext cx="1269" cy="1406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45463</xdr:rowOff>
    </xdr:from>
    <xdr:ext cx="469744" cy="259045"/>
    <xdr:sp macro="" textlink="">
      <xdr:nvSpPr>
        <xdr:cNvPr id="653" name="積立金最小値テキスト"/>
        <xdr:cNvSpPr txBox="1"/>
      </xdr:nvSpPr>
      <xdr:spPr>
        <a:xfrm>
          <a:off x="16370300" y="170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2,215</a:t>
          </a:r>
          <a:endParaRPr kumimoji="1" lang="ja-JP" altLang="en-US" sz="1000" b="1">
            <a:latin typeface="ＭＳ Ｐゴシック"/>
          </a:endParaRPr>
        </a:p>
      </xdr:txBody>
    </xdr:sp>
    <xdr:clientData/>
  </xdr:oneCellAnchor>
  <xdr:twoCellAnchor>
    <xdr:from>
      <xdr:col>23</xdr:col>
      <xdr:colOff>428625</xdr:colOff>
      <xdr:row>99</xdr:row>
      <xdr:rowOff>41636</xdr:rowOff>
    </xdr:from>
    <xdr:to>
      <xdr:col>23</xdr:col>
      <xdr:colOff>606425</xdr:colOff>
      <xdr:row>99</xdr:row>
      <xdr:rowOff>41636</xdr:rowOff>
    </xdr:to>
    <xdr:cxnSp macro="">
      <xdr:nvCxnSpPr>
        <xdr:cNvPr id="654" name="直線コネクタ 653"/>
        <xdr:cNvCxnSpPr/>
      </xdr:nvCxnSpPr>
      <xdr:spPr>
        <a:xfrm>
          <a:off x="16230600" y="170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125351</xdr:rowOff>
    </xdr:from>
    <xdr:ext cx="690189" cy="259045"/>
    <xdr:sp macro="" textlink="">
      <xdr:nvSpPr>
        <xdr:cNvPr id="655" name="積立金最大値テキスト"/>
        <xdr:cNvSpPr txBox="1"/>
      </xdr:nvSpPr>
      <xdr:spPr>
        <a:xfrm>
          <a:off x="16370300" y="15384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1,109,311</a:t>
          </a:r>
          <a:endParaRPr kumimoji="1" lang="ja-JP" altLang="en-US" sz="1000" b="1">
            <a:latin typeface="ＭＳ Ｐゴシック"/>
          </a:endParaRPr>
        </a:p>
      </xdr:txBody>
    </xdr:sp>
    <xdr:clientData/>
  </xdr:oneCellAnchor>
  <xdr:twoCellAnchor>
    <xdr:from>
      <xdr:col>23</xdr:col>
      <xdr:colOff>428625</xdr:colOff>
      <xdr:row>91</xdr:row>
      <xdr:rowOff>7224</xdr:rowOff>
    </xdr:from>
    <xdr:to>
      <xdr:col>23</xdr:col>
      <xdr:colOff>606425</xdr:colOff>
      <xdr:row>91</xdr:row>
      <xdr:rowOff>7224</xdr:rowOff>
    </xdr:to>
    <xdr:cxnSp macro="">
      <xdr:nvCxnSpPr>
        <xdr:cNvPr id="656" name="直線コネクタ 655"/>
        <xdr:cNvCxnSpPr/>
      </xdr:nvCxnSpPr>
      <xdr:spPr>
        <a:xfrm>
          <a:off x="16230600" y="15609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44075</xdr:rowOff>
    </xdr:from>
    <xdr:to>
      <xdr:col>23</xdr:col>
      <xdr:colOff>517525</xdr:colOff>
      <xdr:row>98</xdr:row>
      <xdr:rowOff>94571</xdr:rowOff>
    </xdr:to>
    <xdr:cxnSp macro="">
      <xdr:nvCxnSpPr>
        <xdr:cNvPr id="657" name="直線コネクタ 656"/>
        <xdr:cNvCxnSpPr/>
      </xdr:nvCxnSpPr>
      <xdr:spPr>
        <a:xfrm flipV="1">
          <a:off x="15481300" y="16846175"/>
          <a:ext cx="838200" cy="5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42618</xdr:rowOff>
    </xdr:from>
    <xdr:ext cx="534377" cy="259045"/>
    <xdr:sp macro="" textlink="">
      <xdr:nvSpPr>
        <xdr:cNvPr id="658" name="積立金平均値テキスト"/>
        <xdr:cNvSpPr txBox="1"/>
      </xdr:nvSpPr>
      <xdr:spPr>
        <a:xfrm>
          <a:off x="16370300" y="16844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79,456</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64191</xdr:rowOff>
    </xdr:from>
    <xdr:to>
      <xdr:col>23</xdr:col>
      <xdr:colOff>568325</xdr:colOff>
      <xdr:row>98</xdr:row>
      <xdr:rowOff>165791</xdr:rowOff>
    </xdr:to>
    <xdr:sp macro="" textlink="">
      <xdr:nvSpPr>
        <xdr:cNvPr id="659" name="フローチャート : 判断 658"/>
        <xdr:cNvSpPr/>
      </xdr:nvSpPr>
      <xdr:spPr>
        <a:xfrm>
          <a:off x="16268700" y="1686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94571</xdr:rowOff>
    </xdr:from>
    <xdr:to>
      <xdr:col>22</xdr:col>
      <xdr:colOff>365125</xdr:colOff>
      <xdr:row>98</xdr:row>
      <xdr:rowOff>146310</xdr:rowOff>
    </xdr:to>
    <xdr:cxnSp macro="">
      <xdr:nvCxnSpPr>
        <xdr:cNvPr id="660" name="直線コネクタ 659"/>
        <xdr:cNvCxnSpPr/>
      </xdr:nvCxnSpPr>
      <xdr:spPr>
        <a:xfrm flipV="1">
          <a:off x="14592300" y="16896671"/>
          <a:ext cx="889000" cy="5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81257</xdr:rowOff>
    </xdr:from>
    <xdr:to>
      <xdr:col>22</xdr:col>
      <xdr:colOff>415925</xdr:colOff>
      <xdr:row>99</xdr:row>
      <xdr:rowOff>11407</xdr:rowOff>
    </xdr:to>
    <xdr:sp macro="" textlink="">
      <xdr:nvSpPr>
        <xdr:cNvPr id="661" name="フローチャート : 判断 660"/>
        <xdr:cNvSpPr/>
      </xdr:nvSpPr>
      <xdr:spPr>
        <a:xfrm>
          <a:off x="15430500" y="1688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2534</xdr:rowOff>
    </xdr:from>
    <xdr:ext cx="534377" cy="259045"/>
    <xdr:sp macro="" textlink="">
      <xdr:nvSpPr>
        <xdr:cNvPr id="662" name="テキスト ボックス 661"/>
        <xdr:cNvSpPr txBox="1"/>
      </xdr:nvSpPr>
      <xdr:spPr>
        <a:xfrm>
          <a:off x="15214111" y="1697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66,018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146310</xdr:rowOff>
    </xdr:from>
    <xdr:to>
      <xdr:col>21</xdr:col>
      <xdr:colOff>161925</xdr:colOff>
      <xdr:row>98</xdr:row>
      <xdr:rowOff>147954</xdr:rowOff>
    </xdr:to>
    <xdr:cxnSp macro="">
      <xdr:nvCxnSpPr>
        <xdr:cNvPr id="663" name="直線コネクタ 662"/>
        <xdr:cNvCxnSpPr/>
      </xdr:nvCxnSpPr>
      <xdr:spPr>
        <a:xfrm flipV="1">
          <a:off x="13703300" y="16948410"/>
          <a:ext cx="8890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57795</xdr:rowOff>
    </xdr:from>
    <xdr:to>
      <xdr:col>21</xdr:col>
      <xdr:colOff>212725</xdr:colOff>
      <xdr:row>98</xdr:row>
      <xdr:rowOff>159395</xdr:rowOff>
    </xdr:to>
    <xdr:sp macro="" textlink="">
      <xdr:nvSpPr>
        <xdr:cNvPr id="664" name="フローチャート : 判断 663"/>
        <xdr:cNvSpPr/>
      </xdr:nvSpPr>
      <xdr:spPr>
        <a:xfrm>
          <a:off x="14541500" y="1685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4472</xdr:rowOff>
    </xdr:from>
    <xdr:ext cx="534377" cy="259045"/>
    <xdr:sp macro="" textlink="">
      <xdr:nvSpPr>
        <xdr:cNvPr id="665" name="テキスト ボックス 664"/>
        <xdr:cNvSpPr txBox="1"/>
      </xdr:nvSpPr>
      <xdr:spPr>
        <a:xfrm>
          <a:off x="14325111" y="1663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84,492</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136716</xdr:rowOff>
    </xdr:from>
    <xdr:to>
      <xdr:col>19</xdr:col>
      <xdr:colOff>644525</xdr:colOff>
      <xdr:row>98</xdr:row>
      <xdr:rowOff>147954</xdr:rowOff>
    </xdr:to>
    <xdr:cxnSp macro="">
      <xdr:nvCxnSpPr>
        <xdr:cNvPr id="666" name="直線コネクタ 665"/>
        <xdr:cNvCxnSpPr/>
      </xdr:nvCxnSpPr>
      <xdr:spPr>
        <a:xfrm>
          <a:off x="12814300" y="16938816"/>
          <a:ext cx="889000" cy="1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27780</xdr:rowOff>
    </xdr:from>
    <xdr:to>
      <xdr:col>20</xdr:col>
      <xdr:colOff>9525</xdr:colOff>
      <xdr:row>98</xdr:row>
      <xdr:rowOff>129380</xdr:rowOff>
    </xdr:to>
    <xdr:sp macro="" textlink="">
      <xdr:nvSpPr>
        <xdr:cNvPr id="667" name="フローチャート : 判断 666"/>
        <xdr:cNvSpPr/>
      </xdr:nvSpPr>
      <xdr:spPr>
        <a:xfrm>
          <a:off x="13652500" y="1682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145907</xdr:rowOff>
    </xdr:from>
    <xdr:ext cx="599010" cy="259045"/>
    <xdr:sp macro="" textlink="">
      <xdr:nvSpPr>
        <xdr:cNvPr id="668" name="テキスト ボックス 667"/>
        <xdr:cNvSpPr txBox="1"/>
      </xdr:nvSpPr>
      <xdr:spPr>
        <a:xfrm>
          <a:off x="13403794" y="1660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108,126</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52239</xdr:rowOff>
    </xdr:from>
    <xdr:to>
      <xdr:col>18</xdr:col>
      <xdr:colOff>492125</xdr:colOff>
      <xdr:row>98</xdr:row>
      <xdr:rowOff>153839</xdr:rowOff>
    </xdr:to>
    <xdr:sp macro="" textlink="">
      <xdr:nvSpPr>
        <xdr:cNvPr id="669" name="フローチャート : 判断 668"/>
        <xdr:cNvSpPr/>
      </xdr:nvSpPr>
      <xdr:spPr>
        <a:xfrm>
          <a:off x="12763500" y="1685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170366</xdr:rowOff>
    </xdr:from>
    <xdr:ext cx="534377" cy="259045"/>
    <xdr:sp macro="" textlink="">
      <xdr:nvSpPr>
        <xdr:cNvPr id="670" name="テキスト ボックス 669"/>
        <xdr:cNvSpPr txBox="1"/>
      </xdr:nvSpPr>
      <xdr:spPr>
        <a:xfrm>
          <a:off x="12547111" y="1662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88,867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1" name="テキスト ボックス 67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2" name="テキスト ボックス 67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3" name="テキスト ボックス 67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4" name="テキスト ボックス 67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5" name="テキスト ボックス 67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164725</xdr:rowOff>
    </xdr:from>
    <xdr:to>
      <xdr:col>23</xdr:col>
      <xdr:colOff>568325</xdr:colOff>
      <xdr:row>98</xdr:row>
      <xdr:rowOff>94875</xdr:rowOff>
    </xdr:to>
    <xdr:sp macro="" textlink="">
      <xdr:nvSpPr>
        <xdr:cNvPr id="676" name="円/楕円 675"/>
        <xdr:cNvSpPr/>
      </xdr:nvSpPr>
      <xdr:spPr>
        <a:xfrm>
          <a:off x="16268700" y="1679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16152</xdr:rowOff>
    </xdr:from>
    <xdr:ext cx="599010" cy="259045"/>
    <xdr:sp macro="" textlink="">
      <xdr:nvSpPr>
        <xdr:cNvPr id="677" name="積立金該当値テキスト"/>
        <xdr:cNvSpPr txBox="1"/>
      </xdr:nvSpPr>
      <xdr:spPr>
        <a:xfrm>
          <a:off x="16370300" y="16646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135,296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43771</xdr:rowOff>
    </xdr:from>
    <xdr:to>
      <xdr:col>22</xdr:col>
      <xdr:colOff>415925</xdr:colOff>
      <xdr:row>98</xdr:row>
      <xdr:rowOff>145371</xdr:rowOff>
    </xdr:to>
    <xdr:sp macro="" textlink="">
      <xdr:nvSpPr>
        <xdr:cNvPr id="678" name="円/楕円 677"/>
        <xdr:cNvSpPr/>
      </xdr:nvSpPr>
      <xdr:spPr>
        <a:xfrm>
          <a:off x="15430500" y="168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161898</xdr:rowOff>
    </xdr:from>
    <xdr:ext cx="534377" cy="259045"/>
    <xdr:sp macro="" textlink="">
      <xdr:nvSpPr>
        <xdr:cNvPr id="679" name="テキスト ボックス 678"/>
        <xdr:cNvSpPr txBox="1"/>
      </xdr:nvSpPr>
      <xdr:spPr>
        <a:xfrm>
          <a:off x="15214111" y="1662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95,535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95510</xdr:rowOff>
    </xdr:from>
    <xdr:to>
      <xdr:col>21</xdr:col>
      <xdr:colOff>212725</xdr:colOff>
      <xdr:row>99</xdr:row>
      <xdr:rowOff>25660</xdr:rowOff>
    </xdr:to>
    <xdr:sp macro="" textlink="">
      <xdr:nvSpPr>
        <xdr:cNvPr id="680" name="円/楕円 679"/>
        <xdr:cNvSpPr/>
      </xdr:nvSpPr>
      <xdr:spPr>
        <a:xfrm>
          <a:off x="14541500" y="16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16787</xdr:rowOff>
    </xdr:from>
    <xdr:ext cx="534377" cy="259045"/>
    <xdr:sp macro="" textlink="">
      <xdr:nvSpPr>
        <xdr:cNvPr id="681" name="テキスト ボックス 680"/>
        <xdr:cNvSpPr txBox="1"/>
      </xdr:nvSpPr>
      <xdr:spPr>
        <a:xfrm>
          <a:off x="14325111" y="1699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54,795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97154</xdr:rowOff>
    </xdr:from>
    <xdr:to>
      <xdr:col>20</xdr:col>
      <xdr:colOff>9525</xdr:colOff>
      <xdr:row>99</xdr:row>
      <xdr:rowOff>27304</xdr:rowOff>
    </xdr:to>
    <xdr:sp macro="" textlink="">
      <xdr:nvSpPr>
        <xdr:cNvPr id="682" name="円/楕円 681"/>
        <xdr:cNvSpPr/>
      </xdr:nvSpPr>
      <xdr:spPr>
        <a:xfrm>
          <a:off x="13652500" y="1689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18431</xdr:rowOff>
    </xdr:from>
    <xdr:ext cx="534377" cy="259045"/>
    <xdr:sp macro="" textlink="">
      <xdr:nvSpPr>
        <xdr:cNvPr id="683" name="テキスト ボックス 682"/>
        <xdr:cNvSpPr txBox="1"/>
      </xdr:nvSpPr>
      <xdr:spPr>
        <a:xfrm>
          <a:off x="13436111" y="1699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53,501</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85916</xdr:rowOff>
    </xdr:from>
    <xdr:to>
      <xdr:col>18</xdr:col>
      <xdr:colOff>492125</xdr:colOff>
      <xdr:row>99</xdr:row>
      <xdr:rowOff>16066</xdr:rowOff>
    </xdr:to>
    <xdr:sp macro="" textlink="">
      <xdr:nvSpPr>
        <xdr:cNvPr id="684" name="円/楕円 683"/>
        <xdr:cNvSpPr/>
      </xdr:nvSpPr>
      <xdr:spPr>
        <a:xfrm>
          <a:off x="12763500" y="168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7193</xdr:rowOff>
    </xdr:from>
    <xdr:ext cx="534377" cy="259045"/>
    <xdr:sp macro="" textlink="">
      <xdr:nvSpPr>
        <xdr:cNvPr id="685" name="テキスト ボックス 684"/>
        <xdr:cNvSpPr txBox="1"/>
      </xdr:nvSpPr>
      <xdr:spPr>
        <a:xfrm>
          <a:off x="12547111" y="1698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62,350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6" name="正方形/長方形 68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7" name="正方形/長方形 68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8" name="正方形/長方形 68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18/147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9" name="正方形/長方形 68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0" name="正方形/長方形 68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1" name="正方形/長方形 69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2" name="正方形/長方形 69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3" name="正方形/長方形 69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4" name="テキスト ボックス 69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5" name="直線コネクタ 69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6" name="直線コネクタ 69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7" name="テキスト ボックス 69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8" name="直線コネクタ 69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699" name="テキスト ボックス 69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0" name="直線コネクタ 69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1" name="テキスト ボックス 70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2" name="直線コネクタ 70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3" name="テキスト ボックス 70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4" name="直線コネクタ 70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5" name="テキスト ボックス 70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7" name="テキスト ボックス 70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88074</xdr:rowOff>
    </xdr:from>
    <xdr:to>
      <xdr:col>32</xdr:col>
      <xdr:colOff>186689</xdr:colOff>
      <xdr:row>39</xdr:row>
      <xdr:rowOff>44450</xdr:rowOff>
    </xdr:to>
    <xdr:cxnSp macro="">
      <xdr:nvCxnSpPr>
        <xdr:cNvPr id="709" name="直線コネクタ 708"/>
        <xdr:cNvCxnSpPr/>
      </xdr:nvCxnSpPr>
      <xdr:spPr>
        <a:xfrm flipV="1">
          <a:off x="22159595" y="5231574"/>
          <a:ext cx="1269" cy="1499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64825</xdr:rowOff>
    </xdr:from>
    <xdr:ext cx="249299" cy="259045"/>
    <xdr:sp macro="" textlink="">
      <xdr:nvSpPr>
        <xdr:cNvPr id="710" name="投資及び出資金最小値テキスト"/>
        <xdr:cNvSpPr txBox="1"/>
      </xdr:nvSpPr>
      <xdr:spPr>
        <a:xfrm>
          <a:off x="22212300" y="6751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1" name="直線コネクタ 71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34751</xdr:rowOff>
    </xdr:from>
    <xdr:ext cx="534377" cy="259045"/>
    <xdr:sp macro="" textlink="">
      <xdr:nvSpPr>
        <xdr:cNvPr id="712" name="投資及び出資金最大値テキスト"/>
        <xdr:cNvSpPr txBox="1"/>
      </xdr:nvSpPr>
      <xdr:spPr>
        <a:xfrm>
          <a:off x="22212300" y="500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39,355</a:t>
          </a:r>
          <a:endParaRPr kumimoji="1" lang="ja-JP" altLang="en-US" sz="1000" b="1">
            <a:latin typeface="ＭＳ Ｐゴシック"/>
          </a:endParaRPr>
        </a:p>
      </xdr:txBody>
    </xdr:sp>
    <xdr:clientData/>
  </xdr:oneCellAnchor>
  <xdr:twoCellAnchor>
    <xdr:from>
      <xdr:col>32</xdr:col>
      <xdr:colOff>98425</xdr:colOff>
      <xdr:row>30</xdr:row>
      <xdr:rowOff>88074</xdr:rowOff>
    </xdr:from>
    <xdr:to>
      <xdr:col>32</xdr:col>
      <xdr:colOff>276225</xdr:colOff>
      <xdr:row>30</xdr:row>
      <xdr:rowOff>88074</xdr:rowOff>
    </xdr:to>
    <xdr:cxnSp macro="">
      <xdr:nvCxnSpPr>
        <xdr:cNvPr id="713" name="直線コネクタ 712"/>
        <xdr:cNvCxnSpPr/>
      </xdr:nvCxnSpPr>
      <xdr:spPr>
        <a:xfrm>
          <a:off x="22072600" y="523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162675</xdr:rowOff>
    </xdr:from>
    <xdr:to>
      <xdr:col>32</xdr:col>
      <xdr:colOff>187325</xdr:colOff>
      <xdr:row>39</xdr:row>
      <xdr:rowOff>44450</xdr:rowOff>
    </xdr:to>
    <xdr:cxnSp macro="">
      <xdr:nvCxnSpPr>
        <xdr:cNvPr id="714" name="直線コネクタ 713"/>
        <xdr:cNvCxnSpPr/>
      </xdr:nvCxnSpPr>
      <xdr:spPr>
        <a:xfrm flipV="1">
          <a:off x="21323300" y="6677775"/>
          <a:ext cx="838200" cy="5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109275</xdr:rowOff>
    </xdr:from>
    <xdr:ext cx="378565" cy="259045"/>
    <xdr:sp macro="" textlink="">
      <xdr:nvSpPr>
        <xdr:cNvPr id="715" name="投資及び出資金平均値テキスト"/>
        <xdr:cNvSpPr txBox="1"/>
      </xdr:nvSpPr>
      <xdr:spPr>
        <a:xfrm>
          <a:off x="22212300" y="66243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130848</xdr:rowOff>
    </xdr:from>
    <xdr:to>
      <xdr:col>32</xdr:col>
      <xdr:colOff>238125</xdr:colOff>
      <xdr:row>39</xdr:row>
      <xdr:rowOff>60998</xdr:rowOff>
    </xdr:to>
    <xdr:sp macro="" textlink="">
      <xdr:nvSpPr>
        <xdr:cNvPr id="716" name="フローチャート : 判断 715"/>
        <xdr:cNvSpPr/>
      </xdr:nvSpPr>
      <xdr:spPr>
        <a:xfrm>
          <a:off x="22110700" y="664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17" name="直線コネクタ 71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71869</xdr:rowOff>
    </xdr:from>
    <xdr:to>
      <xdr:col>31</xdr:col>
      <xdr:colOff>85725</xdr:colOff>
      <xdr:row>39</xdr:row>
      <xdr:rowOff>2019</xdr:rowOff>
    </xdr:to>
    <xdr:sp macro="" textlink="">
      <xdr:nvSpPr>
        <xdr:cNvPr id="718" name="フローチャート : 判断 717"/>
        <xdr:cNvSpPr/>
      </xdr:nvSpPr>
      <xdr:spPr>
        <a:xfrm>
          <a:off x="21272500" y="65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18546</xdr:rowOff>
    </xdr:from>
    <xdr:ext cx="469744" cy="259045"/>
    <xdr:sp macro="" textlink="">
      <xdr:nvSpPr>
        <xdr:cNvPr id="719" name="テキスト ボックス 718"/>
        <xdr:cNvSpPr txBox="1"/>
      </xdr:nvSpPr>
      <xdr:spPr>
        <a:xfrm>
          <a:off x="21088427" y="636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2,447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20" name="直線コネクタ 71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30455</xdr:rowOff>
    </xdr:from>
    <xdr:to>
      <xdr:col>29</xdr:col>
      <xdr:colOff>568325</xdr:colOff>
      <xdr:row>38</xdr:row>
      <xdr:rowOff>132055</xdr:rowOff>
    </xdr:to>
    <xdr:sp macro="" textlink="">
      <xdr:nvSpPr>
        <xdr:cNvPr id="721" name="フローチャート : 判断 720"/>
        <xdr:cNvSpPr/>
      </xdr:nvSpPr>
      <xdr:spPr>
        <a:xfrm>
          <a:off x="20383500" y="65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148582</xdr:rowOff>
    </xdr:from>
    <xdr:ext cx="469744" cy="259045"/>
    <xdr:sp macro="" textlink="">
      <xdr:nvSpPr>
        <xdr:cNvPr id="722" name="テキスト ボックス 721"/>
        <xdr:cNvSpPr txBox="1"/>
      </xdr:nvSpPr>
      <xdr:spPr>
        <a:xfrm>
          <a:off x="20199427" y="632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23" name="直線コネクタ 72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70307</xdr:rowOff>
    </xdr:from>
    <xdr:to>
      <xdr:col>28</xdr:col>
      <xdr:colOff>365125</xdr:colOff>
      <xdr:row>39</xdr:row>
      <xdr:rowOff>457</xdr:rowOff>
    </xdr:to>
    <xdr:sp macro="" textlink="">
      <xdr:nvSpPr>
        <xdr:cNvPr id="724" name="フローチャート : 判断 723"/>
        <xdr:cNvSpPr/>
      </xdr:nvSpPr>
      <xdr:spPr>
        <a:xfrm>
          <a:off x="19494500" y="6585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16984</xdr:rowOff>
    </xdr:from>
    <xdr:ext cx="469744" cy="259045"/>
    <xdr:sp macro="" textlink="">
      <xdr:nvSpPr>
        <xdr:cNvPr id="725" name="テキスト ボックス 724"/>
        <xdr:cNvSpPr txBox="1"/>
      </xdr:nvSpPr>
      <xdr:spPr>
        <a:xfrm>
          <a:off x="19310427" y="636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2,488</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28092</xdr:rowOff>
    </xdr:from>
    <xdr:to>
      <xdr:col>27</xdr:col>
      <xdr:colOff>161925</xdr:colOff>
      <xdr:row>38</xdr:row>
      <xdr:rowOff>129692</xdr:rowOff>
    </xdr:to>
    <xdr:sp macro="" textlink="">
      <xdr:nvSpPr>
        <xdr:cNvPr id="726" name="フローチャート : 判断 725"/>
        <xdr:cNvSpPr/>
      </xdr:nvSpPr>
      <xdr:spPr>
        <a:xfrm>
          <a:off x="18605500" y="654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146219</xdr:rowOff>
    </xdr:from>
    <xdr:ext cx="469744" cy="259045"/>
    <xdr:sp macro="" textlink="">
      <xdr:nvSpPr>
        <xdr:cNvPr id="727" name="テキスト ボックス 726"/>
        <xdr:cNvSpPr txBox="1"/>
      </xdr:nvSpPr>
      <xdr:spPr>
        <a:xfrm>
          <a:off x="18421427" y="631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111875</xdr:rowOff>
    </xdr:from>
    <xdr:to>
      <xdr:col>32</xdr:col>
      <xdr:colOff>238125</xdr:colOff>
      <xdr:row>39</xdr:row>
      <xdr:rowOff>42025</xdr:rowOff>
    </xdr:to>
    <xdr:sp macro="" textlink="">
      <xdr:nvSpPr>
        <xdr:cNvPr id="733" name="円/楕円 732"/>
        <xdr:cNvSpPr/>
      </xdr:nvSpPr>
      <xdr:spPr>
        <a:xfrm>
          <a:off x="22110700" y="6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71251</xdr:rowOff>
    </xdr:from>
    <xdr:ext cx="469744" cy="259045"/>
    <xdr:sp macro="" textlink="">
      <xdr:nvSpPr>
        <xdr:cNvPr id="734" name="投資及び出資金該当値テキスト"/>
        <xdr:cNvSpPr txBox="1"/>
      </xdr:nvSpPr>
      <xdr:spPr>
        <a:xfrm>
          <a:off x="22212300" y="641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1,397</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35" name="円/楕円 73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36" name="テキスト ボックス 73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37" name="円/楕円 73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38" name="テキスト ボックス 737"/>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39" name="円/楕円 73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40" name="テキスト ボックス 739"/>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41" name="円/楕円 74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42" name="テキスト ボックス 741"/>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58/147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3" name="直線コネクタ 75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4" name="テキスト ボックス 75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5" name="直線コネクタ 75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6" name="テキスト ボックス 755"/>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7" name="直線コネクタ 75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8" name="テキスト ボックス 757"/>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9" name="直線コネクタ 75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60" name="テキスト ボックス 759"/>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1" name="直線コネクタ 76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62" name="テキスト ボックス 761"/>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3" name="直線コネクタ 76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4" name="テキスト ボックス 76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95428</xdr:rowOff>
    </xdr:from>
    <xdr:to>
      <xdr:col>32</xdr:col>
      <xdr:colOff>186689</xdr:colOff>
      <xdr:row>59</xdr:row>
      <xdr:rowOff>44450</xdr:rowOff>
    </xdr:to>
    <xdr:cxnSp macro="">
      <xdr:nvCxnSpPr>
        <xdr:cNvPr id="766" name="直線コネクタ 765"/>
        <xdr:cNvCxnSpPr/>
      </xdr:nvCxnSpPr>
      <xdr:spPr>
        <a:xfrm flipV="1">
          <a:off x="22159595" y="8839378"/>
          <a:ext cx="1269" cy="13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8" name="直線コネクタ 76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42105</xdr:rowOff>
    </xdr:from>
    <xdr:ext cx="599010" cy="259045"/>
    <xdr:sp macro="" textlink="">
      <xdr:nvSpPr>
        <xdr:cNvPr id="769" name="貸付金最大値テキスト"/>
        <xdr:cNvSpPr txBox="1"/>
      </xdr:nvSpPr>
      <xdr:spPr>
        <a:xfrm>
          <a:off x="22212300" y="8614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173,310</a:t>
          </a:r>
          <a:endParaRPr kumimoji="1" lang="ja-JP" altLang="en-US" sz="1000" b="1">
            <a:latin typeface="ＭＳ Ｐゴシック"/>
          </a:endParaRPr>
        </a:p>
      </xdr:txBody>
    </xdr:sp>
    <xdr:clientData/>
  </xdr:oneCellAnchor>
  <xdr:twoCellAnchor>
    <xdr:from>
      <xdr:col>32</xdr:col>
      <xdr:colOff>98425</xdr:colOff>
      <xdr:row>51</xdr:row>
      <xdr:rowOff>95428</xdr:rowOff>
    </xdr:from>
    <xdr:to>
      <xdr:col>32</xdr:col>
      <xdr:colOff>276225</xdr:colOff>
      <xdr:row>51</xdr:row>
      <xdr:rowOff>95428</xdr:rowOff>
    </xdr:to>
    <xdr:cxnSp macro="">
      <xdr:nvCxnSpPr>
        <xdr:cNvPr id="770" name="直線コネクタ 769"/>
        <xdr:cNvCxnSpPr/>
      </xdr:nvCxnSpPr>
      <xdr:spPr>
        <a:xfrm>
          <a:off x="22072600" y="8839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168115</xdr:rowOff>
    </xdr:from>
    <xdr:to>
      <xdr:col>32</xdr:col>
      <xdr:colOff>187325</xdr:colOff>
      <xdr:row>58</xdr:row>
      <xdr:rowOff>169304</xdr:rowOff>
    </xdr:to>
    <xdr:cxnSp macro="">
      <xdr:nvCxnSpPr>
        <xdr:cNvPr id="771" name="直線コネクタ 770"/>
        <xdr:cNvCxnSpPr/>
      </xdr:nvCxnSpPr>
      <xdr:spPr>
        <a:xfrm flipV="1">
          <a:off x="21323300" y="10112215"/>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118650</xdr:rowOff>
    </xdr:from>
    <xdr:ext cx="469744" cy="259045"/>
    <xdr:sp macro="" textlink="">
      <xdr:nvSpPr>
        <xdr:cNvPr id="772" name="貸付金平均値テキスト"/>
        <xdr:cNvSpPr txBox="1"/>
      </xdr:nvSpPr>
      <xdr:spPr>
        <a:xfrm>
          <a:off x="22212300" y="9891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9,098</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95773</xdr:rowOff>
    </xdr:from>
    <xdr:to>
      <xdr:col>32</xdr:col>
      <xdr:colOff>238125</xdr:colOff>
      <xdr:row>59</xdr:row>
      <xdr:rowOff>25923</xdr:rowOff>
    </xdr:to>
    <xdr:sp macro="" textlink="">
      <xdr:nvSpPr>
        <xdr:cNvPr id="773" name="フローチャート : 判断 772"/>
        <xdr:cNvSpPr/>
      </xdr:nvSpPr>
      <xdr:spPr>
        <a:xfrm>
          <a:off x="22110700" y="10039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169304</xdr:rowOff>
    </xdr:from>
    <xdr:to>
      <xdr:col>31</xdr:col>
      <xdr:colOff>34925</xdr:colOff>
      <xdr:row>58</xdr:row>
      <xdr:rowOff>169745</xdr:rowOff>
    </xdr:to>
    <xdr:cxnSp macro="">
      <xdr:nvCxnSpPr>
        <xdr:cNvPr id="774" name="直線コネクタ 773"/>
        <xdr:cNvCxnSpPr/>
      </xdr:nvCxnSpPr>
      <xdr:spPr>
        <a:xfrm flipV="1">
          <a:off x="20434300" y="10113404"/>
          <a:ext cx="889000" cy="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93678</xdr:rowOff>
    </xdr:from>
    <xdr:to>
      <xdr:col>31</xdr:col>
      <xdr:colOff>85725</xdr:colOff>
      <xdr:row>59</xdr:row>
      <xdr:rowOff>23828</xdr:rowOff>
    </xdr:to>
    <xdr:sp macro="" textlink="">
      <xdr:nvSpPr>
        <xdr:cNvPr id="775" name="フローチャート : 判断 774"/>
        <xdr:cNvSpPr/>
      </xdr:nvSpPr>
      <xdr:spPr>
        <a:xfrm>
          <a:off x="21272500" y="1003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40355</xdr:rowOff>
    </xdr:from>
    <xdr:ext cx="469744" cy="259045"/>
    <xdr:sp macro="" textlink="">
      <xdr:nvSpPr>
        <xdr:cNvPr id="776" name="テキスト ボックス 775"/>
        <xdr:cNvSpPr txBox="1"/>
      </xdr:nvSpPr>
      <xdr:spPr>
        <a:xfrm>
          <a:off x="21088427" y="981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9,373</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169745</xdr:rowOff>
    </xdr:from>
    <xdr:to>
      <xdr:col>29</xdr:col>
      <xdr:colOff>517525</xdr:colOff>
      <xdr:row>58</xdr:row>
      <xdr:rowOff>170873</xdr:rowOff>
    </xdr:to>
    <xdr:cxnSp macro="">
      <xdr:nvCxnSpPr>
        <xdr:cNvPr id="777" name="直線コネクタ 776"/>
        <xdr:cNvCxnSpPr/>
      </xdr:nvCxnSpPr>
      <xdr:spPr>
        <a:xfrm flipV="1">
          <a:off x="19545300" y="10113845"/>
          <a:ext cx="8890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107775</xdr:rowOff>
    </xdr:from>
    <xdr:to>
      <xdr:col>29</xdr:col>
      <xdr:colOff>568325</xdr:colOff>
      <xdr:row>59</xdr:row>
      <xdr:rowOff>37925</xdr:rowOff>
    </xdr:to>
    <xdr:sp macro="" textlink="">
      <xdr:nvSpPr>
        <xdr:cNvPr id="778" name="フローチャート : 判断 777"/>
        <xdr:cNvSpPr/>
      </xdr:nvSpPr>
      <xdr:spPr>
        <a:xfrm>
          <a:off x="20383500" y="1005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54452</xdr:rowOff>
    </xdr:from>
    <xdr:ext cx="469744" cy="259045"/>
    <xdr:sp macro="" textlink="">
      <xdr:nvSpPr>
        <xdr:cNvPr id="779" name="テキスト ボックス 778"/>
        <xdr:cNvSpPr txBox="1"/>
      </xdr:nvSpPr>
      <xdr:spPr>
        <a:xfrm>
          <a:off x="20199427" y="982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7,523</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165166</xdr:rowOff>
    </xdr:from>
    <xdr:to>
      <xdr:col>28</xdr:col>
      <xdr:colOff>314325</xdr:colOff>
      <xdr:row>58</xdr:row>
      <xdr:rowOff>170873</xdr:rowOff>
    </xdr:to>
    <xdr:cxnSp macro="">
      <xdr:nvCxnSpPr>
        <xdr:cNvPr id="780" name="直線コネクタ 779"/>
        <xdr:cNvCxnSpPr/>
      </xdr:nvCxnSpPr>
      <xdr:spPr>
        <a:xfrm>
          <a:off x="18656300" y="10109266"/>
          <a:ext cx="889000" cy="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109924</xdr:rowOff>
    </xdr:from>
    <xdr:to>
      <xdr:col>28</xdr:col>
      <xdr:colOff>365125</xdr:colOff>
      <xdr:row>59</xdr:row>
      <xdr:rowOff>40074</xdr:rowOff>
    </xdr:to>
    <xdr:sp macro="" textlink="">
      <xdr:nvSpPr>
        <xdr:cNvPr id="781" name="フローチャート : 判断 780"/>
        <xdr:cNvSpPr/>
      </xdr:nvSpPr>
      <xdr:spPr>
        <a:xfrm>
          <a:off x="19494500" y="1005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56601</xdr:rowOff>
    </xdr:from>
    <xdr:ext cx="469744" cy="259045"/>
    <xdr:sp macro="" textlink="">
      <xdr:nvSpPr>
        <xdr:cNvPr id="782" name="テキスト ボックス 781"/>
        <xdr:cNvSpPr txBox="1"/>
      </xdr:nvSpPr>
      <xdr:spPr>
        <a:xfrm>
          <a:off x="19310427" y="982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7,241</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104300</xdr:rowOff>
    </xdr:from>
    <xdr:to>
      <xdr:col>27</xdr:col>
      <xdr:colOff>161925</xdr:colOff>
      <xdr:row>59</xdr:row>
      <xdr:rowOff>34450</xdr:rowOff>
    </xdr:to>
    <xdr:sp macro="" textlink="">
      <xdr:nvSpPr>
        <xdr:cNvPr id="783" name="フローチャート : 判断 782"/>
        <xdr:cNvSpPr/>
      </xdr:nvSpPr>
      <xdr:spPr>
        <a:xfrm>
          <a:off x="18605500" y="100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50977</xdr:rowOff>
    </xdr:from>
    <xdr:ext cx="469744" cy="259045"/>
    <xdr:sp macro="" textlink="">
      <xdr:nvSpPr>
        <xdr:cNvPr id="784" name="テキスト ボックス 783"/>
        <xdr:cNvSpPr txBox="1"/>
      </xdr:nvSpPr>
      <xdr:spPr>
        <a:xfrm>
          <a:off x="18421427" y="98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5" name="テキスト ボックス 78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6" name="テキスト ボックス 78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7" name="テキスト ボックス 78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8" name="テキスト ボックス 78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9" name="テキスト ボックス 78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117315</xdr:rowOff>
    </xdr:from>
    <xdr:to>
      <xdr:col>32</xdr:col>
      <xdr:colOff>238125</xdr:colOff>
      <xdr:row>59</xdr:row>
      <xdr:rowOff>47465</xdr:rowOff>
    </xdr:to>
    <xdr:sp macro="" textlink="">
      <xdr:nvSpPr>
        <xdr:cNvPr id="790" name="円/楕円 789"/>
        <xdr:cNvSpPr/>
      </xdr:nvSpPr>
      <xdr:spPr>
        <a:xfrm>
          <a:off x="22110700" y="1006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74200</xdr:rowOff>
    </xdr:from>
    <xdr:ext cx="469744" cy="259045"/>
    <xdr:sp macro="" textlink="">
      <xdr:nvSpPr>
        <xdr:cNvPr id="791" name="貸付金該当値テキスト"/>
        <xdr:cNvSpPr txBox="1"/>
      </xdr:nvSpPr>
      <xdr:spPr>
        <a:xfrm>
          <a:off x="22212300" y="1001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6,271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118504</xdr:rowOff>
    </xdr:from>
    <xdr:to>
      <xdr:col>31</xdr:col>
      <xdr:colOff>85725</xdr:colOff>
      <xdr:row>59</xdr:row>
      <xdr:rowOff>48654</xdr:rowOff>
    </xdr:to>
    <xdr:sp macro="" textlink="">
      <xdr:nvSpPr>
        <xdr:cNvPr id="792" name="円/楕円 791"/>
        <xdr:cNvSpPr/>
      </xdr:nvSpPr>
      <xdr:spPr>
        <a:xfrm>
          <a:off x="21272500" y="1006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39781</xdr:rowOff>
    </xdr:from>
    <xdr:ext cx="469744" cy="259045"/>
    <xdr:sp macro="" textlink="">
      <xdr:nvSpPr>
        <xdr:cNvPr id="793" name="テキスト ボックス 792"/>
        <xdr:cNvSpPr txBox="1"/>
      </xdr:nvSpPr>
      <xdr:spPr>
        <a:xfrm>
          <a:off x="21088427" y="1015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6,115</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118945</xdr:rowOff>
    </xdr:from>
    <xdr:to>
      <xdr:col>29</xdr:col>
      <xdr:colOff>568325</xdr:colOff>
      <xdr:row>59</xdr:row>
      <xdr:rowOff>49095</xdr:rowOff>
    </xdr:to>
    <xdr:sp macro="" textlink="">
      <xdr:nvSpPr>
        <xdr:cNvPr id="794" name="円/楕円 793"/>
        <xdr:cNvSpPr/>
      </xdr:nvSpPr>
      <xdr:spPr>
        <a:xfrm>
          <a:off x="20383500" y="1006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40222</xdr:rowOff>
    </xdr:from>
    <xdr:ext cx="469744" cy="259045"/>
    <xdr:sp macro="" textlink="">
      <xdr:nvSpPr>
        <xdr:cNvPr id="795" name="テキスト ボックス 794"/>
        <xdr:cNvSpPr txBox="1"/>
      </xdr:nvSpPr>
      <xdr:spPr>
        <a:xfrm>
          <a:off x="20199427" y="1015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6,057</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120073</xdr:rowOff>
    </xdr:from>
    <xdr:to>
      <xdr:col>28</xdr:col>
      <xdr:colOff>365125</xdr:colOff>
      <xdr:row>59</xdr:row>
      <xdr:rowOff>50223</xdr:rowOff>
    </xdr:to>
    <xdr:sp macro="" textlink="">
      <xdr:nvSpPr>
        <xdr:cNvPr id="796" name="円/楕円 795"/>
        <xdr:cNvSpPr/>
      </xdr:nvSpPr>
      <xdr:spPr>
        <a:xfrm>
          <a:off x="19494500" y="100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41350</xdr:rowOff>
    </xdr:from>
    <xdr:ext cx="469744" cy="259045"/>
    <xdr:sp macro="" textlink="">
      <xdr:nvSpPr>
        <xdr:cNvPr id="797" name="テキスト ボックス 796"/>
        <xdr:cNvSpPr txBox="1"/>
      </xdr:nvSpPr>
      <xdr:spPr>
        <a:xfrm>
          <a:off x="19310427" y="1015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5,909</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114366</xdr:rowOff>
    </xdr:from>
    <xdr:to>
      <xdr:col>27</xdr:col>
      <xdr:colOff>161925</xdr:colOff>
      <xdr:row>59</xdr:row>
      <xdr:rowOff>44516</xdr:rowOff>
    </xdr:to>
    <xdr:sp macro="" textlink="">
      <xdr:nvSpPr>
        <xdr:cNvPr id="798" name="円/楕円 797"/>
        <xdr:cNvSpPr/>
      </xdr:nvSpPr>
      <xdr:spPr>
        <a:xfrm>
          <a:off x="18605500" y="1005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35643</xdr:rowOff>
    </xdr:from>
    <xdr:ext cx="469744" cy="259045"/>
    <xdr:sp macro="" textlink="">
      <xdr:nvSpPr>
        <xdr:cNvPr id="799" name="テキスト ボックス 798"/>
        <xdr:cNvSpPr txBox="1"/>
      </xdr:nvSpPr>
      <xdr:spPr>
        <a:xfrm>
          <a:off x="18421427" y="1015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6,658</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0" name="正方形/長方形 79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1" name="正方形/長方形 80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2" name="正方形/長方形 80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96/147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3" name="正方形/長方形 80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4" name="正方形/長方形 80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5" name="正方形/長方形 80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6" name="正方形/長方形 80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7" name="正方形/長方形 80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8" name="テキスト ボックス 80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9" name="直線コネクタ 80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0" name="直線コネクタ 80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1" name="テキスト ボックス 81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2" name="直線コネクタ 81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76</xdr:row>
      <xdr:rowOff>35577</xdr:rowOff>
    </xdr:from>
    <xdr:ext cx="595419" cy="259045"/>
    <xdr:sp macro="" textlink="">
      <xdr:nvSpPr>
        <xdr:cNvPr id="813" name="テキスト ボックス 812"/>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4" name="直線コネクタ 81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5" name="テキスト ボックス 81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6" name="直線コネクタ 81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7" name="テキスト ボックス 81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8" name="直線コネクタ 81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9" name="テキスト ボックス 81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0" name="直線コネクタ 81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1" name="テキスト ボックス 82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142531</xdr:rowOff>
    </xdr:from>
    <xdr:to>
      <xdr:col>32</xdr:col>
      <xdr:colOff>186689</xdr:colOff>
      <xdr:row>78</xdr:row>
      <xdr:rowOff>32596</xdr:rowOff>
    </xdr:to>
    <xdr:cxnSp macro="">
      <xdr:nvCxnSpPr>
        <xdr:cNvPr id="823" name="直線コネクタ 822"/>
        <xdr:cNvCxnSpPr/>
      </xdr:nvCxnSpPr>
      <xdr:spPr>
        <a:xfrm flipV="1">
          <a:off x="22159595" y="12315481"/>
          <a:ext cx="1269" cy="1090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36423</xdr:rowOff>
    </xdr:from>
    <xdr:ext cx="534377" cy="259045"/>
    <xdr:sp macro="" textlink="">
      <xdr:nvSpPr>
        <xdr:cNvPr id="824" name="繰出金最小値テキスト"/>
        <xdr:cNvSpPr txBox="1"/>
      </xdr:nvSpPr>
      <xdr:spPr>
        <a:xfrm>
          <a:off x="22212300" y="1340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48,111</a:t>
          </a:r>
          <a:endParaRPr kumimoji="1" lang="ja-JP" altLang="en-US" sz="1000" b="1">
            <a:latin typeface="ＭＳ Ｐゴシック"/>
          </a:endParaRPr>
        </a:p>
      </xdr:txBody>
    </xdr:sp>
    <xdr:clientData/>
  </xdr:oneCellAnchor>
  <xdr:twoCellAnchor>
    <xdr:from>
      <xdr:col>32</xdr:col>
      <xdr:colOff>98425</xdr:colOff>
      <xdr:row>78</xdr:row>
      <xdr:rowOff>32596</xdr:rowOff>
    </xdr:from>
    <xdr:to>
      <xdr:col>32</xdr:col>
      <xdr:colOff>276225</xdr:colOff>
      <xdr:row>78</xdr:row>
      <xdr:rowOff>32596</xdr:rowOff>
    </xdr:to>
    <xdr:cxnSp macro="">
      <xdr:nvCxnSpPr>
        <xdr:cNvPr id="825" name="直線コネクタ 824"/>
        <xdr:cNvCxnSpPr/>
      </xdr:nvCxnSpPr>
      <xdr:spPr>
        <a:xfrm>
          <a:off x="22072600" y="13405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89208</xdr:rowOff>
    </xdr:from>
    <xdr:ext cx="599010" cy="259045"/>
    <xdr:sp macro="" textlink="">
      <xdr:nvSpPr>
        <xdr:cNvPr id="826" name="繰出金最大値テキスト"/>
        <xdr:cNvSpPr txBox="1"/>
      </xdr:nvSpPr>
      <xdr:spPr>
        <a:xfrm>
          <a:off x="22212300" y="1209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334,257</a:t>
          </a:r>
          <a:endParaRPr kumimoji="1" lang="ja-JP" altLang="en-US" sz="1000" b="1">
            <a:latin typeface="ＭＳ Ｐゴシック"/>
          </a:endParaRPr>
        </a:p>
      </xdr:txBody>
    </xdr:sp>
    <xdr:clientData/>
  </xdr:oneCellAnchor>
  <xdr:twoCellAnchor>
    <xdr:from>
      <xdr:col>32</xdr:col>
      <xdr:colOff>98425</xdr:colOff>
      <xdr:row>71</xdr:row>
      <xdr:rowOff>142531</xdr:rowOff>
    </xdr:from>
    <xdr:to>
      <xdr:col>32</xdr:col>
      <xdr:colOff>276225</xdr:colOff>
      <xdr:row>71</xdr:row>
      <xdr:rowOff>142531</xdr:rowOff>
    </xdr:to>
    <xdr:cxnSp macro="">
      <xdr:nvCxnSpPr>
        <xdr:cNvPr id="827" name="直線コネクタ 826"/>
        <xdr:cNvCxnSpPr/>
      </xdr:nvCxnSpPr>
      <xdr:spPr>
        <a:xfrm>
          <a:off x="22072600" y="12315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38399</xdr:rowOff>
    </xdr:from>
    <xdr:to>
      <xdr:col>32</xdr:col>
      <xdr:colOff>187325</xdr:colOff>
      <xdr:row>77</xdr:row>
      <xdr:rowOff>48851</xdr:rowOff>
    </xdr:to>
    <xdr:cxnSp macro="">
      <xdr:nvCxnSpPr>
        <xdr:cNvPr id="828" name="直線コネクタ 827"/>
        <xdr:cNvCxnSpPr/>
      </xdr:nvCxnSpPr>
      <xdr:spPr>
        <a:xfrm flipV="1">
          <a:off x="21323300" y="13240049"/>
          <a:ext cx="8382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120662</xdr:rowOff>
    </xdr:from>
    <xdr:ext cx="599010" cy="259045"/>
    <xdr:sp macro="" textlink="">
      <xdr:nvSpPr>
        <xdr:cNvPr id="829" name="繰出金平均値テキスト"/>
        <xdr:cNvSpPr txBox="1"/>
      </xdr:nvSpPr>
      <xdr:spPr>
        <a:xfrm>
          <a:off x="22212300" y="129794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107,668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97785</xdr:rowOff>
    </xdr:from>
    <xdr:to>
      <xdr:col>32</xdr:col>
      <xdr:colOff>238125</xdr:colOff>
      <xdr:row>77</xdr:row>
      <xdr:rowOff>27935</xdr:rowOff>
    </xdr:to>
    <xdr:sp macro="" textlink="">
      <xdr:nvSpPr>
        <xdr:cNvPr id="830" name="フローチャート : 判断 829"/>
        <xdr:cNvSpPr/>
      </xdr:nvSpPr>
      <xdr:spPr>
        <a:xfrm>
          <a:off x="22110700" y="131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32638</xdr:rowOff>
    </xdr:from>
    <xdr:to>
      <xdr:col>31</xdr:col>
      <xdr:colOff>34925</xdr:colOff>
      <xdr:row>77</xdr:row>
      <xdr:rowOff>48851</xdr:rowOff>
    </xdr:to>
    <xdr:cxnSp macro="">
      <xdr:nvCxnSpPr>
        <xdr:cNvPr id="831" name="直線コネクタ 830"/>
        <xdr:cNvCxnSpPr/>
      </xdr:nvCxnSpPr>
      <xdr:spPr>
        <a:xfrm>
          <a:off x="20434300" y="13234288"/>
          <a:ext cx="889000" cy="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109375</xdr:rowOff>
    </xdr:from>
    <xdr:to>
      <xdr:col>31</xdr:col>
      <xdr:colOff>85725</xdr:colOff>
      <xdr:row>77</xdr:row>
      <xdr:rowOff>39525</xdr:rowOff>
    </xdr:to>
    <xdr:sp macro="" textlink="">
      <xdr:nvSpPr>
        <xdr:cNvPr id="832" name="フローチャート : 判断 831"/>
        <xdr:cNvSpPr/>
      </xdr:nvSpPr>
      <xdr:spPr>
        <a:xfrm>
          <a:off x="21272500" y="1313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75</xdr:row>
      <xdr:rowOff>56052</xdr:rowOff>
    </xdr:from>
    <xdr:ext cx="599010" cy="259045"/>
    <xdr:sp macro="" textlink="">
      <xdr:nvSpPr>
        <xdr:cNvPr id="833" name="テキスト ボックス 832"/>
        <xdr:cNvSpPr txBox="1"/>
      </xdr:nvSpPr>
      <xdr:spPr>
        <a:xfrm>
          <a:off x="21023794" y="1291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104,626</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32638</xdr:rowOff>
    </xdr:from>
    <xdr:to>
      <xdr:col>29</xdr:col>
      <xdr:colOff>517525</xdr:colOff>
      <xdr:row>77</xdr:row>
      <xdr:rowOff>97775</xdr:rowOff>
    </xdr:to>
    <xdr:cxnSp macro="">
      <xdr:nvCxnSpPr>
        <xdr:cNvPr id="834" name="直線コネクタ 833"/>
        <xdr:cNvCxnSpPr/>
      </xdr:nvCxnSpPr>
      <xdr:spPr>
        <a:xfrm flipV="1">
          <a:off x="19545300" y="13234288"/>
          <a:ext cx="889000" cy="6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118413</xdr:rowOff>
    </xdr:from>
    <xdr:to>
      <xdr:col>29</xdr:col>
      <xdr:colOff>568325</xdr:colOff>
      <xdr:row>77</xdr:row>
      <xdr:rowOff>48563</xdr:rowOff>
    </xdr:to>
    <xdr:sp macro="" textlink="">
      <xdr:nvSpPr>
        <xdr:cNvPr id="835" name="フローチャート : 判断 834"/>
        <xdr:cNvSpPr/>
      </xdr:nvSpPr>
      <xdr:spPr>
        <a:xfrm>
          <a:off x="20383500" y="1314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75</xdr:row>
      <xdr:rowOff>65089</xdr:rowOff>
    </xdr:from>
    <xdr:ext cx="599010" cy="259045"/>
    <xdr:sp macro="" textlink="">
      <xdr:nvSpPr>
        <xdr:cNvPr id="836" name="テキスト ボックス 835"/>
        <xdr:cNvSpPr txBox="1"/>
      </xdr:nvSpPr>
      <xdr:spPr>
        <a:xfrm>
          <a:off x="20134794" y="1292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102,254</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73555</xdr:rowOff>
    </xdr:from>
    <xdr:to>
      <xdr:col>28</xdr:col>
      <xdr:colOff>314325</xdr:colOff>
      <xdr:row>77</xdr:row>
      <xdr:rowOff>97775</xdr:rowOff>
    </xdr:to>
    <xdr:cxnSp macro="">
      <xdr:nvCxnSpPr>
        <xdr:cNvPr id="837" name="直線コネクタ 836"/>
        <xdr:cNvCxnSpPr/>
      </xdr:nvCxnSpPr>
      <xdr:spPr>
        <a:xfrm>
          <a:off x="18656300" y="13275205"/>
          <a:ext cx="88900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137001</xdr:rowOff>
    </xdr:from>
    <xdr:to>
      <xdr:col>28</xdr:col>
      <xdr:colOff>365125</xdr:colOff>
      <xdr:row>77</xdr:row>
      <xdr:rowOff>67151</xdr:rowOff>
    </xdr:to>
    <xdr:sp macro="" textlink="">
      <xdr:nvSpPr>
        <xdr:cNvPr id="838" name="フローチャート : 判断 837"/>
        <xdr:cNvSpPr/>
      </xdr:nvSpPr>
      <xdr:spPr>
        <a:xfrm>
          <a:off x="19494500" y="131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83678</xdr:rowOff>
    </xdr:from>
    <xdr:ext cx="534377" cy="259045"/>
    <xdr:sp macro="" textlink="">
      <xdr:nvSpPr>
        <xdr:cNvPr id="839" name="テキスト ボックス 838"/>
        <xdr:cNvSpPr txBox="1"/>
      </xdr:nvSpPr>
      <xdr:spPr>
        <a:xfrm>
          <a:off x="19278111" y="129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97,375</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140519</xdr:rowOff>
    </xdr:from>
    <xdr:to>
      <xdr:col>27</xdr:col>
      <xdr:colOff>161925</xdr:colOff>
      <xdr:row>77</xdr:row>
      <xdr:rowOff>70669</xdr:rowOff>
    </xdr:to>
    <xdr:sp macro="" textlink="">
      <xdr:nvSpPr>
        <xdr:cNvPr id="840" name="フローチャート : 判断 839"/>
        <xdr:cNvSpPr/>
      </xdr:nvSpPr>
      <xdr:spPr>
        <a:xfrm>
          <a:off x="18605500" y="1317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87195</xdr:rowOff>
    </xdr:from>
    <xdr:ext cx="534377" cy="259045"/>
    <xdr:sp macro="" textlink="">
      <xdr:nvSpPr>
        <xdr:cNvPr id="841" name="テキスト ボックス 840"/>
        <xdr:cNvSpPr txBox="1"/>
      </xdr:nvSpPr>
      <xdr:spPr>
        <a:xfrm>
          <a:off x="18389111" y="1294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96,452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2" name="テキスト ボックス 84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3" name="テキスト ボックス 84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4" name="テキスト ボックス 84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5" name="テキスト ボックス 84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6" name="テキスト ボックス 84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159049</xdr:rowOff>
    </xdr:from>
    <xdr:to>
      <xdr:col>32</xdr:col>
      <xdr:colOff>238125</xdr:colOff>
      <xdr:row>77</xdr:row>
      <xdr:rowOff>89199</xdr:rowOff>
    </xdr:to>
    <xdr:sp macro="" textlink="">
      <xdr:nvSpPr>
        <xdr:cNvPr id="847" name="円/楕円 846"/>
        <xdr:cNvSpPr/>
      </xdr:nvSpPr>
      <xdr:spPr>
        <a:xfrm>
          <a:off x="22110700" y="131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137476</xdr:rowOff>
    </xdr:from>
    <xdr:ext cx="534377" cy="259045"/>
    <xdr:sp macro="" textlink="">
      <xdr:nvSpPr>
        <xdr:cNvPr id="848" name="繰出金該当値テキスト"/>
        <xdr:cNvSpPr txBox="1"/>
      </xdr:nvSpPr>
      <xdr:spPr>
        <a:xfrm>
          <a:off x="22212300" y="1316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91,588</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169501</xdr:rowOff>
    </xdr:from>
    <xdr:to>
      <xdr:col>31</xdr:col>
      <xdr:colOff>85725</xdr:colOff>
      <xdr:row>77</xdr:row>
      <xdr:rowOff>99651</xdr:rowOff>
    </xdr:to>
    <xdr:sp macro="" textlink="">
      <xdr:nvSpPr>
        <xdr:cNvPr id="849" name="円/楕円 848"/>
        <xdr:cNvSpPr/>
      </xdr:nvSpPr>
      <xdr:spPr>
        <a:xfrm>
          <a:off x="21272500" y="1319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90778</xdr:rowOff>
    </xdr:from>
    <xdr:ext cx="534377" cy="259045"/>
    <xdr:sp macro="" textlink="">
      <xdr:nvSpPr>
        <xdr:cNvPr id="850" name="テキスト ボックス 849"/>
        <xdr:cNvSpPr txBox="1"/>
      </xdr:nvSpPr>
      <xdr:spPr>
        <a:xfrm>
          <a:off x="21056111" y="1329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88,845</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153288</xdr:rowOff>
    </xdr:from>
    <xdr:to>
      <xdr:col>29</xdr:col>
      <xdr:colOff>568325</xdr:colOff>
      <xdr:row>77</xdr:row>
      <xdr:rowOff>83438</xdr:rowOff>
    </xdr:to>
    <xdr:sp macro="" textlink="">
      <xdr:nvSpPr>
        <xdr:cNvPr id="851" name="円/楕円 850"/>
        <xdr:cNvSpPr/>
      </xdr:nvSpPr>
      <xdr:spPr>
        <a:xfrm>
          <a:off x="20383500" y="1318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74565</xdr:rowOff>
    </xdr:from>
    <xdr:ext cx="534377" cy="259045"/>
    <xdr:sp macro="" textlink="">
      <xdr:nvSpPr>
        <xdr:cNvPr id="852" name="テキスト ボックス 851"/>
        <xdr:cNvSpPr txBox="1"/>
      </xdr:nvSpPr>
      <xdr:spPr>
        <a:xfrm>
          <a:off x="20167111" y="1327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93,100</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46975</xdr:rowOff>
    </xdr:from>
    <xdr:to>
      <xdr:col>28</xdr:col>
      <xdr:colOff>365125</xdr:colOff>
      <xdr:row>77</xdr:row>
      <xdr:rowOff>148575</xdr:rowOff>
    </xdr:to>
    <xdr:sp macro="" textlink="">
      <xdr:nvSpPr>
        <xdr:cNvPr id="853" name="円/楕円 852"/>
        <xdr:cNvSpPr/>
      </xdr:nvSpPr>
      <xdr:spPr>
        <a:xfrm>
          <a:off x="19494500" y="1324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139702</xdr:rowOff>
    </xdr:from>
    <xdr:ext cx="534377" cy="259045"/>
    <xdr:sp macro="" textlink="">
      <xdr:nvSpPr>
        <xdr:cNvPr id="854" name="テキスト ボックス 853"/>
        <xdr:cNvSpPr txBox="1"/>
      </xdr:nvSpPr>
      <xdr:spPr>
        <a:xfrm>
          <a:off x="19278111" y="1334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76,004</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22755</xdr:rowOff>
    </xdr:from>
    <xdr:to>
      <xdr:col>27</xdr:col>
      <xdr:colOff>161925</xdr:colOff>
      <xdr:row>77</xdr:row>
      <xdr:rowOff>124355</xdr:rowOff>
    </xdr:to>
    <xdr:sp macro="" textlink="">
      <xdr:nvSpPr>
        <xdr:cNvPr id="855" name="円/楕円 854"/>
        <xdr:cNvSpPr/>
      </xdr:nvSpPr>
      <xdr:spPr>
        <a:xfrm>
          <a:off x="18605500" y="13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115482</xdr:rowOff>
    </xdr:from>
    <xdr:ext cx="534377" cy="259045"/>
    <xdr:sp macro="" textlink="">
      <xdr:nvSpPr>
        <xdr:cNvPr id="856" name="テキスト ボックス 855"/>
        <xdr:cNvSpPr txBox="1"/>
      </xdr:nvSpPr>
      <xdr:spPr>
        <a:xfrm>
          <a:off x="18389111" y="1331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82,361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7" name="正方形/長方形 85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8" name="正方形/長方形 85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9" name="正方形/長方形 85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0" name="正方形/長方形 85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1" name="正方形/長方形 86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2" name="正方形/長方形 86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3" name="正方形/長方形 86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4" name="正方形/長方形 86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5" name="テキスト ボックス 86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6" name="直線コネクタ 86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67" name="直線コネクタ 866"/>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68" name="テキスト ボックス 867"/>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69" name="直線コネクタ 868"/>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70" name="テキスト ボックス 869"/>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1" name="直線コネクタ 870"/>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92</xdr:row>
      <xdr:rowOff>111777</xdr:rowOff>
    </xdr:from>
    <xdr:ext cx="377026" cy="259045"/>
    <xdr:sp macro="" textlink="">
      <xdr:nvSpPr>
        <xdr:cNvPr id="872" name="テキスト ボックス 871"/>
        <xdr:cNvSpPr txBox="1"/>
      </xdr:nvSpPr>
      <xdr:spPr>
        <a:xfrm>
          <a:off x="17910974" y="15885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73" name="直線コネクタ 872"/>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89</xdr:row>
      <xdr:rowOff>168927</xdr:rowOff>
    </xdr:from>
    <xdr:ext cx="377026" cy="259045"/>
    <xdr:sp macro="" textlink="">
      <xdr:nvSpPr>
        <xdr:cNvPr id="874" name="テキスト ボックス 873"/>
        <xdr:cNvSpPr txBox="1"/>
      </xdr:nvSpPr>
      <xdr:spPr>
        <a:xfrm>
          <a:off x="17910974" y="15427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5" name="直線コネクタ 87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87</xdr:row>
      <xdr:rowOff>54627</xdr:rowOff>
    </xdr:from>
    <xdr:ext cx="377026" cy="259045"/>
    <xdr:sp macro="" textlink="">
      <xdr:nvSpPr>
        <xdr:cNvPr id="876" name="テキスト ボックス 875"/>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878" name="直線コネクタ 877"/>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879"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0" name="直線コネクタ 879"/>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881"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2" name="直線コネクタ 881"/>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83" name="直線コネクタ 882"/>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884"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885" name="フローチャート : 判断 884"/>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86" name="直線コネクタ 885"/>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87" name="フローチャート : 判断 886"/>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88" name="テキスト ボックス 887"/>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89" name="直線コネクタ 888"/>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0" name="フローチャート : 判断 889"/>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1" name="テキスト ボックス 890"/>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2" name="直線コネクタ 891"/>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88900</xdr:rowOff>
    </xdr:from>
    <xdr:to>
      <xdr:col>28</xdr:col>
      <xdr:colOff>365125</xdr:colOff>
      <xdr:row>99</xdr:row>
      <xdr:rowOff>19050</xdr:rowOff>
    </xdr:to>
    <xdr:sp macro="" textlink="">
      <xdr:nvSpPr>
        <xdr:cNvPr id="893" name="フローチャート : 判断 892"/>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894" name="テキスト ボックス 893"/>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43180</xdr:rowOff>
    </xdr:from>
    <xdr:to>
      <xdr:col>27</xdr:col>
      <xdr:colOff>161925</xdr:colOff>
      <xdr:row>90</xdr:row>
      <xdr:rowOff>144780</xdr:rowOff>
    </xdr:to>
    <xdr:sp macro="" textlink="">
      <xdr:nvSpPr>
        <xdr:cNvPr id="895" name="フローチャート : 判断 894"/>
        <xdr:cNvSpPr/>
      </xdr:nvSpPr>
      <xdr:spPr>
        <a:xfrm>
          <a:off x="18605500" y="154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88</xdr:row>
      <xdr:rowOff>161307</xdr:rowOff>
    </xdr:from>
    <xdr:ext cx="378565" cy="259045"/>
    <xdr:sp macro="" textlink="">
      <xdr:nvSpPr>
        <xdr:cNvPr id="896" name="テキスト ボックス 895"/>
        <xdr:cNvSpPr txBox="1"/>
      </xdr:nvSpPr>
      <xdr:spPr>
        <a:xfrm>
          <a:off x="18467017" y="1524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7" name="テキスト ボックス 89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8" name="テキスト ボックス 89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9" name="テキスト ボックス 89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0" name="テキスト ボックス 89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1" name="テキスト ボックス 90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2" name="円/楕円 901"/>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03"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04" name="円/楕円 903"/>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05" name="テキスト ボックス 904"/>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06" name="円/楕円 905"/>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07" name="テキスト ボックス 906"/>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08" name="円/楕円 907"/>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35577</xdr:rowOff>
    </xdr:from>
    <xdr:ext cx="249299" cy="259045"/>
    <xdr:sp macro="" textlink="">
      <xdr:nvSpPr>
        <xdr:cNvPr id="909" name="テキスト ボックス 908"/>
        <xdr:cNvSpPr txBox="1"/>
      </xdr:nvSpPr>
      <xdr:spPr>
        <a:xfrm>
          <a:off x="19420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0" name="円/楕円 909"/>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11" name="テキスト ボックス 910"/>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2" name="正方形/長方形 9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3" name="正方形/長方形 9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4" name="テキスト ボックス 9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lt"/>
              <a:ea typeface="+mn-ea"/>
              <a:cs typeface="+mn-cs"/>
            </a:rPr>
            <a:t>維持補修費は、全国でも指折りの豪雪地である当村は、除雪費用に巨額の費用を投じている。</a:t>
          </a:r>
          <a:endParaRPr lang="ja-JP" altLang="ja-JP" sz="1600">
            <a:effectLst/>
          </a:endParaRPr>
        </a:p>
        <a:p>
          <a:r>
            <a:rPr kumimoji="1" lang="ja-JP" altLang="ja-JP" sz="1600">
              <a:solidFill>
                <a:schemeClr val="dk1"/>
              </a:solidFill>
              <a:effectLst/>
              <a:latin typeface="+mn-lt"/>
              <a:ea typeface="+mn-ea"/>
              <a:cs typeface="+mn-cs"/>
            </a:rPr>
            <a:t>積立金は、</a:t>
          </a:r>
          <a:r>
            <a:rPr kumimoji="1" lang="en-US" altLang="ja-JP" sz="1600">
              <a:solidFill>
                <a:schemeClr val="dk1"/>
              </a:solidFill>
              <a:effectLst/>
              <a:latin typeface="+mn-lt"/>
              <a:ea typeface="+mn-ea"/>
              <a:cs typeface="+mn-cs"/>
            </a:rPr>
            <a:t>H27</a:t>
          </a:r>
          <a:r>
            <a:rPr kumimoji="1" lang="ja-JP" altLang="ja-JP" sz="1600">
              <a:solidFill>
                <a:schemeClr val="dk1"/>
              </a:solidFill>
              <a:effectLst/>
              <a:latin typeface="+mn-lt"/>
              <a:ea typeface="+mn-ea"/>
              <a:cs typeface="+mn-cs"/>
            </a:rPr>
            <a:t>が特に住民一人当たりのコストが上昇しているが、公共施設等整備振興基金に２億２千万円、再生可能エネルギー導入促進事業基金に１億と臨時に積立を行なったためである。</a:t>
          </a:r>
          <a:endParaRPr lang="ja-JP" altLang="ja-JP" sz="1600">
            <a:effectLst/>
          </a:endParaRPr>
        </a:p>
        <a:p>
          <a:r>
            <a:rPr kumimoji="1" lang="ja-JP" altLang="ja-JP" sz="1600">
              <a:solidFill>
                <a:schemeClr val="dk1"/>
              </a:solidFill>
              <a:effectLst/>
              <a:latin typeface="+mn-lt"/>
              <a:ea typeface="+mn-ea"/>
              <a:cs typeface="+mn-cs"/>
            </a:rPr>
            <a:t>投資及び出資金は、</a:t>
          </a:r>
          <a:r>
            <a:rPr kumimoji="1" lang="en-US" altLang="ja-JP" sz="1600">
              <a:solidFill>
                <a:schemeClr val="dk1"/>
              </a:solidFill>
              <a:effectLst/>
              <a:latin typeface="+mn-lt"/>
              <a:ea typeface="+mn-ea"/>
              <a:cs typeface="+mn-cs"/>
            </a:rPr>
            <a:t>H</a:t>
          </a:r>
          <a:r>
            <a:rPr kumimoji="1" lang="ja-JP" altLang="ja-JP" sz="1600">
              <a:solidFill>
                <a:schemeClr val="dk1"/>
              </a:solidFill>
              <a:effectLst/>
              <a:latin typeface="+mn-lt"/>
              <a:ea typeface="+mn-ea"/>
              <a:cs typeface="+mn-cs"/>
            </a:rPr>
            <a:t>２７においてのみ村と民間企業で実施する水力発電事業に出資している。</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65/147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30690</xdr:rowOff>
    </xdr:from>
    <xdr:to>
      <xdr:col>6</xdr:col>
      <xdr:colOff>510540</xdr:colOff>
      <xdr:row>38</xdr:row>
      <xdr:rowOff>123730</xdr:rowOff>
    </xdr:to>
    <xdr:cxnSp macro="">
      <xdr:nvCxnSpPr>
        <xdr:cNvPr id="57" name="直線コネクタ 56"/>
        <xdr:cNvCxnSpPr/>
      </xdr:nvCxnSpPr>
      <xdr:spPr>
        <a:xfrm flipV="1">
          <a:off x="4633595" y="5174190"/>
          <a:ext cx="1270" cy="14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127557</xdr:rowOff>
    </xdr:from>
    <xdr:ext cx="469744" cy="259045"/>
    <xdr:sp macro="" textlink="">
      <xdr:nvSpPr>
        <xdr:cNvPr id="58" name="議会費最小値テキスト"/>
        <xdr:cNvSpPr txBox="1"/>
      </xdr:nvSpPr>
      <xdr:spPr>
        <a:xfrm>
          <a:off x="4686300" y="664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8,978</a:t>
          </a:r>
          <a:endParaRPr kumimoji="1" lang="ja-JP" altLang="en-US" sz="1000" b="1">
            <a:latin typeface="ＭＳ Ｐゴシック"/>
          </a:endParaRPr>
        </a:p>
      </xdr:txBody>
    </xdr:sp>
    <xdr:clientData/>
  </xdr:oneCellAnchor>
  <xdr:twoCellAnchor>
    <xdr:from>
      <xdr:col>6</xdr:col>
      <xdr:colOff>422275</xdr:colOff>
      <xdr:row>38</xdr:row>
      <xdr:rowOff>123730</xdr:rowOff>
    </xdr:from>
    <xdr:to>
      <xdr:col>6</xdr:col>
      <xdr:colOff>600075</xdr:colOff>
      <xdr:row>38</xdr:row>
      <xdr:rowOff>123730</xdr:rowOff>
    </xdr:to>
    <xdr:cxnSp macro="">
      <xdr:nvCxnSpPr>
        <xdr:cNvPr id="59" name="直線コネクタ 58"/>
        <xdr:cNvCxnSpPr/>
      </xdr:nvCxnSpPr>
      <xdr:spPr>
        <a:xfrm>
          <a:off x="4546600" y="663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148817</xdr:rowOff>
    </xdr:from>
    <xdr:ext cx="534377" cy="259045"/>
    <xdr:sp macro="" textlink="">
      <xdr:nvSpPr>
        <xdr:cNvPr id="60" name="議会費最大値テキスト"/>
        <xdr:cNvSpPr txBox="1"/>
      </xdr:nvSpPr>
      <xdr:spPr>
        <a:xfrm>
          <a:off x="4686300" y="494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98,676</a:t>
          </a:r>
          <a:endParaRPr kumimoji="1" lang="ja-JP" altLang="en-US" sz="1000" b="1">
            <a:latin typeface="ＭＳ Ｐゴシック"/>
          </a:endParaRPr>
        </a:p>
      </xdr:txBody>
    </xdr:sp>
    <xdr:clientData/>
  </xdr:oneCellAnchor>
  <xdr:twoCellAnchor>
    <xdr:from>
      <xdr:col>6</xdr:col>
      <xdr:colOff>422275</xdr:colOff>
      <xdr:row>30</xdr:row>
      <xdr:rowOff>30690</xdr:rowOff>
    </xdr:from>
    <xdr:to>
      <xdr:col>6</xdr:col>
      <xdr:colOff>600075</xdr:colOff>
      <xdr:row>30</xdr:row>
      <xdr:rowOff>30690</xdr:rowOff>
    </xdr:to>
    <xdr:cxnSp macro="">
      <xdr:nvCxnSpPr>
        <xdr:cNvPr id="61" name="直線コネクタ 60"/>
        <xdr:cNvCxnSpPr/>
      </xdr:nvCxnSpPr>
      <xdr:spPr>
        <a:xfrm>
          <a:off x="4546600" y="517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113444</xdr:rowOff>
    </xdr:from>
    <xdr:to>
      <xdr:col>6</xdr:col>
      <xdr:colOff>511175</xdr:colOff>
      <xdr:row>37</xdr:row>
      <xdr:rowOff>133544</xdr:rowOff>
    </xdr:to>
    <xdr:cxnSp macro="">
      <xdr:nvCxnSpPr>
        <xdr:cNvPr id="62" name="直線コネクタ 61"/>
        <xdr:cNvCxnSpPr/>
      </xdr:nvCxnSpPr>
      <xdr:spPr>
        <a:xfrm flipV="1">
          <a:off x="3797300" y="6457094"/>
          <a:ext cx="838200" cy="2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70217</xdr:rowOff>
    </xdr:from>
    <xdr:ext cx="534377" cy="259045"/>
    <xdr:sp macro="" textlink="">
      <xdr:nvSpPr>
        <xdr:cNvPr id="63" name="議会費平均値テキスト"/>
        <xdr:cNvSpPr txBox="1"/>
      </xdr:nvSpPr>
      <xdr:spPr>
        <a:xfrm>
          <a:off x="4686300" y="6413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18,323</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91790</xdr:rowOff>
    </xdr:from>
    <xdr:to>
      <xdr:col>6</xdr:col>
      <xdr:colOff>561975</xdr:colOff>
      <xdr:row>38</xdr:row>
      <xdr:rowOff>21940</xdr:rowOff>
    </xdr:to>
    <xdr:sp macro="" textlink="">
      <xdr:nvSpPr>
        <xdr:cNvPr id="64" name="フローチャート : 判断 63"/>
        <xdr:cNvSpPr/>
      </xdr:nvSpPr>
      <xdr:spPr>
        <a:xfrm>
          <a:off x="4584700" y="643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133544</xdr:rowOff>
    </xdr:from>
    <xdr:to>
      <xdr:col>5</xdr:col>
      <xdr:colOff>358775</xdr:colOff>
      <xdr:row>37</xdr:row>
      <xdr:rowOff>142263</xdr:rowOff>
    </xdr:to>
    <xdr:cxnSp macro="">
      <xdr:nvCxnSpPr>
        <xdr:cNvPr id="65" name="直線コネクタ 64"/>
        <xdr:cNvCxnSpPr/>
      </xdr:nvCxnSpPr>
      <xdr:spPr>
        <a:xfrm flipV="1">
          <a:off x="2908300" y="6477194"/>
          <a:ext cx="8890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92525</xdr:rowOff>
    </xdr:from>
    <xdr:to>
      <xdr:col>5</xdr:col>
      <xdr:colOff>409575</xdr:colOff>
      <xdr:row>38</xdr:row>
      <xdr:rowOff>22675</xdr:rowOff>
    </xdr:to>
    <xdr:sp macro="" textlink="">
      <xdr:nvSpPr>
        <xdr:cNvPr id="66" name="フローチャート : 判断 65"/>
        <xdr:cNvSpPr/>
      </xdr:nvSpPr>
      <xdr:spPr>
        <a:xfrm>
          <a:off x="3746500" y="643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13802</xdr:rowOff>
    </xdr:from>
    <xdr:ext cx="534377" cy="259045"/>
    <xdr:sp macro="" textlink="">
      <xdr:nvSpPr>
        <xdr:cNvPr id="67" name="テキスト ボックス 66"/>
        <xdr:cNvSpPr txBox="1"/>
      </xdr:nvSpPr>
      <xdr:spPr>
        <a:xfrm>
          <a:off x="3530111" y="652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18,278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142215</xdr:rowOff>
    </xdr:from>
    <xdr:to>
      <xdr:col>4</xdr:col>
      <xdr:colOff>155575</xdr:colOff>
      <xdr:row>37</xdr:row>
      <xdr:rowOff>142263</xdr:rowOff>
    </xdr:to>
    <xdr:cxnSp macro="">
      <xdr:nvCxnSpPr>
        <xdr:cNvPr id="68" name="直線コネクタ 67"/>
        <xdr:cNvCxnSpPr/>
      </xdr:nvCxnSpPr>
      <xdr:spPr>
        <a:xfrm>
          <a:off x="2019300" y="6485865"/>
          <a:ext cx="8890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94386</xdr:rowOff>
    </xdr:from>
    <xdr:to>
      <xdr:col>4</xdr:col>
      <xdr:colOff>206375</xdr:colOff>
      <xdr:row>38</xdr:row>
      <xdr:rowOff>24536</xdr:rowOff>
    </xdr:to>
    <xdr:sp macro="" textlink="">
      <xdr:nvSpPr>
        <xdr:cNvPr id="69" name="フローチャート : 判断 68"/>
        <xdr:cNvSpPr/>
      </xdr:nvSpPr>
      <xdr:spPr>
        <a:xfrm>
          <a:off x="2857500" y="64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15663</xdr:rowOff>
    </xdr:from>
    <xdr:ext cx="534377" cy="259045"/>
    <xdr:sp macro="" textlink="">
      <xdr:nvSpPr>
        <xdr:cNvPr id="70" name="テキスト ボックス 69"/>
        <xdr:cNvSpPr txBox="1"/>
      </xdr:nvSpPr>
      <xdr:spPr>
        <a:xfrm>
          <a:off x="2641111" y="653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18,164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120955</xdr:rowOff>
    </xdr:from>
    <xdr:to>
      <xdr:col>2</xdr:col>
      <xdr:colOff>638175</xdr:colOff>
      <xdr:row>37</xdr:row>
      <xdr:rowOff>142215</xdr:rowOff>
    </xdr:to>
    <xdr:cxnSp macro="">
      <xdr:nvCxnSpPr>
        <xdr:cNvPr id="71" name="直線コネクタ 70"/>
        <xdr:cNvCxnSpPr/>
      </xdr:nvCxnSpPr>
      <xdr:spPr>
        <a:xfrm>
          <a:off x="1130300" y="6464605"/>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95301</xdr:rowOff>
    </xdr:from>
    <xdr:to>
      <xdr:col>3</xdr:col>
      <xdr:colOff>3175</xdr:colOff>
      <xdr:row>38</xdr:row>
      <xdr:rowOff>25451</xdr:rowOff>
    </xdr:to>
    <xdr:sp macro="" textlink="">
      <xdr:nvSpPr>
        <xdr:cNvPr id="72" name="フローチャート : 判断 71"/>
        <xdr:cNvSpPr/>
      </xdr:nvSpPr>
      <xdr:spPr>
        <a:xfrm>
          <a:off x="1968500" y="643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16578</xdr:rowOff>
    </xdr:from>
    <xdr:ext cx="534377" cy="259045"/>
    <xdr:sp macro="" textlink="">
      <xdr:nvSpPr>
        <xdr:cNvPr id="73" name="テキスト ボックス 72"/>
        <xdr:cNvSpPr txBox="1"/>
      </xdr:nvSpPr>
      <xdr:spPr>
        <a:xfrm>
          <a:off x="1752111" y="653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18,108</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65942</xdr:rowOff>
    </xdr:from>
    <xdr:to>
      <xdr:col>1</xdr:col>
      <xdr:colOff>485775</xdr:colOff>
      <xdr:row>37</xdr:row>
      <xdr:rowOff>167542</xdr:rowOff>
    </xdr:to>
    <xdr:sp macro="" textlink="">
      <xdr:nvSpPr>
        <xdr:cNvPr id="74" name="フローチャート : 判断 73"/>
        <xdr:cNvSpPr/>
      </xdr:nvSpPr>
      <xdr:spPr>
        <a:xfrm>
          <a:off x="1079500" y="640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12619</xdr:rowOff>
    </xdr:from>
    <xdr:ext cx="534377" cy="259045"/>
    <xdr:sp macro="" textlink="">
      <xdr:nvSpPr>
        <xdr:cNvPr id="75" name="テキスト ボックス 74"/>
        <xdr:cNvSpPr txBox="1"/>
      </xdr:nvSpPr>
      <xdr:spPr>
        <a:xfrm>
          <a:off x="863111" y="618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19,906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62644</xdr:rowOff>
    </xdr:from>
    <xdr:to>
      <xdr:col>6</xdr:col>
      <xdr:colOff>561975</xdr:colOff>
      <xdr:row>37</xdr:row>
      <xdr:rowOff>164244</xdr:rowOff>
    </xdr:to>
    <xdr:sp macro="" textlink="">
      <xdr:nvSpPr>
        <xdr:cNvPr id="81" name="円/楕円 80"/>
        <xdr:cNvSpPr/>
      </xdr:nvSpPr>
      <xdr:spPr>
        <a:xfrm>
          <a:off x="4584700" y="640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85521</xdr:rowOff>
    </xdr:from>
    <xdr:ext cx="534377" cy="259045"/>
    <xdr:sp macro="" textlink="">
      <xdr:nvSpPr>
        <xdr:cNvPr id="82" name="議会費該当値テキスト"/>
        <xdr:cNvSpPr txBox="1"/>
      </xdr:nvSpPr>
      <xdr:spPr>
        <a:xfrm>
          <a:off x="4686300" y="625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20,108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82744</xdr:rowOff>
    </xdr:from>
    <xdr:to>
      <xdr:col>5</xdr:col>
      <xdr:colOff>409575</xdr:colOff>
      <xdr:row>38</xdr:row>
      <xdr:rowOff>12894</xdr:rowOff>
    </xdr:to>
    <xdr:sp macro="" textlink="">
      <xdr:nvSpPr>
        <xdr:cNvPr id="83" name="円/楕円 82"/>
        <xdr:cNvSpPr/>
      </xdr:nvSpPr>
      <xdr:spPr>
        <a:xfrm>
          <a:off x="3746500" y="642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29421</xdr:rowOff>
    </xdr:from>
    <xdr:ext cx="534377" cy="259045"/>
    <xdr:sp macro="" textlink="">
      <xdr:nvSpPr>
        <xdr:cNvPr id="84" name="テキスト ボックス 83"/>
        <xdr:cNvSpPr txBox="1"/>
      </xdr:nvSpPr>
      <xdr:spPr>
        <a:xfrm>
          <a:off x="3530111" y="62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18,877</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91463</xdr:rowOff>
    </xdr:from>
    <xdr:to>
      <xdr:col>4</xdr:col>
      <xdr:colOff>206375</xdr:colOff>
      <xdr:row>38</xdr:row>
      <xdr:rowOff>21613</xdr:rowOff>
    </xdr:to>
    <xdr:sp macro="" textlink="">
      <xdr:nvSpPr>
        <xdr:cNvPr id="85" name="円/楕円 84"/>
        <xdr:cNvSpPr/>
      </xdr:nvSpPr>
      <xdr:spPr>
        <a:xfrm>
          <a:off x="2857500" y="643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38140</xdr:rowOff>
    </xdr:from>
    <xdr:ext cx="534377" cy="259045"/>
    <xdr:sp macro="" textlink="">
      <xdr:nvSpPr>
        <xdr:cNvPr id="86" name="テキスト ボックス 85"/>
        <xdr:cNvSpPr txBox="1"/>
      </xdr:nvSpPr>
      <xdr:spPr>
        <a:xfrm>
          <a:off x="2641111" y="62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18,343</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91415</xdr:rowOff>
    </xdr:from>
    <xdr:to>
      <xdr:col>3</xdr:col>
      <xdr:colOff>3175</xdr:colOff>
      <xdr:row>38</xdr:row>
      <xdr:rowOff>21565</xdr:rowOff>
    </xdr:to>
    <xdr:sp macro="" textlink="">
      <xdr:nvSpPr>
        <xdr:cNvPr id="87" name="円/楕円 86"/>
        <xdr:cNvSpPr/>
      </xdr:nvSpPr>
      <xdr:spPr>
        <a:xfrm>
          <a:off x="1968500" y="64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38092</xdr:rowOff>
    </xdr:from>
    <xdr:ext cx="534377" cy="259045"/>
    <xdr:sp macro="" textlink="">
      <xdr:nvSpPr>
        <xdr:cNvPr id="88" name="テキスト ボックス 87"/>
        <xdr:cNvSpPr txBox="1"/>
      </xdr:nvSpPr>
      <xdr:spPr>
        <a:xfrm>
          <a:off x="1752111" y="621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18,346</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70155</xdr:rowOff>
    </xdr:from>
    <xdr:to>
      <xdr:col>1</xdr:col>
      <xdr:colOff>485775</xdr:colOff>
      <xdr:row>38</xdr:row>
      <xdr:rowOff>305</xdr:rowOff>
    </xdr:to>
    <xdr:sp macro="" textlink="">
      <xdr:nvSpPr>
        <xdr:cNvPr id="89" name="円/楕円 88"/>
        <xdr:cNvSpPr/>
      </xdr:nvSpPr>
      <xdr:spPr>
        <a:xfrm>
          <a:off x="1079500" y="64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162882</xdr:rowOff>
    </xdr:from>
    <xdr:ext cx="534377" cy="259045"/>
    <xdr:sp macro="" textlink="">
      <xdr:nvSpPr>
        <xdr:cNvPr id="90" name="テキスト ボックス 89"/>
        <xdr:cNvSpPr txBox="1"/>
      </xdr:nvSpPr>
      <xdr:spPr>
        <a:xfrm>
          <a:off x="863111" y="650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19,648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73/147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2" name="テキスト ボックス 101"/>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0" name="テキスト ボックス 109"/>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2" name="テキスト ボックス 111"/>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4" name="テキスト ボックス 113"/>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167188</xdr:rowOff>
    </xdr:from>
    <xdr:to>
      <xdr:col>6</xdr:col>
      <xdr:colOff>510540</xdr:colOff>
      <xdr:row>58</xdr:row>
      <xdr:rowOff>157199</xdr:rowOff>
    </xdr:to>
    <xdr:cxnSp macro="">
      <xdr:nvCxnSpPr>
        <xdr:cNvPr id="116" name="直線コネクタ 115"/>
        <xdr:cNvCxnSpPr/>
      </xdr:nvCxnSpPr>
      <xdr:spPr>
        <a:xfrm flipV="1">
          <a:off x="4633595" y="8568238"/>
          <a:ext cx="1270" cy="153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161026</xdr:rowOff>
    </xdr:from>
    <xdr:ext cx="599010" cy="259045"/>
    <xdr:sp macro="" textlink="">
      <xdr:nvSpPr>
        <xdr:cNvPr id="117" name="総務費最小値テキスト"/>
        <xdr:cNvSpPr txBox="1"/>
      </xdr:nvSpPr>
      <xdr:spPr>
        <a:xfrm>
          <a:off x="4686300" y="1010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103,925</a:t>
          </a:r>
          <a:endParaRPr kumimoji="1" lang="ja-JP" altLang="en-US" sz="1000" b="1">
            <a:latin typeface="ＭＳ Ｐゴシック"/>
          </a:endParaRPr>
        </a:p>
      </xdr:txBody>
    </xdr:sp>
    <xdr:clientData/>
  </xdr:oneCellAnchor>
  <xdr:twoCellAnchor>
    <xdr:from>
      <xdr:col>6</xdr:col>
      <xdr:colOff>422275</xdr:colOff>
      <xdr:row>58</xdr:row>
      <xdr:rowOff>157199</xdr:rowOff>
    </xdr:from>
    <xdr:to>
      <xdr:col>6</xdr:col>
      <xdr:colOff>600075</xdr:colOff>
      <xdr:row>58</xdr:row>
      <xdr:rowOff>157199</xdr:rowOff>
    </xdr:to>
    <xdr:cxnSp macro="">
      <xdr:nvCxnSpPr>
        <xdr:cNvPr id="118" name="直線コネクタ 117"/>
        <xdr:cNvCxnSpPr/>
      </xdr:nvCxnSpPr>
      <xdr:spPr>
        <a:xfrm>
          <a:off x="4546600" y="1010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113865</xdr:rowOff>
    </xdr:from>
    <xdr:ext cx="690189" cy="259045"/>
    <xdr:sp macro="" textlink="">
      <xdr:nvSpPr>
        <xdr:cNvPr id="119" name="総務費最大値テキスト"/>
        <xdr:cNvSpPr txBox="1"/>
      </xdr:nvSpPr>
      <xdr:spPr>
        <a:xfrm>
          <a:off x="4686300" y="83434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1,512,248</a:t>
          </a:r>
          <a:endParaRPr kumimoji="1" lang="ja-JP" altLang="en-US" sz="1000" b="1">
            <a:latin typeface="ＭＳ Ｐゴシック"/>
          </a:endParaRPr>
        </a:p>
      </xdr:txBody>
    </xdr:sp>
    <xdr:clientData/>
  </xdr:oneCellAnchor>
  <xdr:twoCellAnchor>
    <xdr:from>
      <xdr:col>6</xdr:col>
      <xdr:colOff>422275</xdr:colOff>
      <xdr:row>49</xdr:row>
      <xdr:rowOff>167188</xdr:rowOff>
    </xdr:from>
    <xdr:to>
      <xdr:col>6</xdr:col>
      <xdr:colOff>600075</xdr:colOff>
      <xdr:row>49</xdr:row>
      <xdr:rowOff>167188</xdr:rowOff>
    </xdr:to>
    <xdr:cxnSp macro="">
      <xdr:nvCxnSpPr>
        <xdr:cNvPr id="120" name="直線コネクタ 119"/>
        <xdr:cNvCxnSpPr/>
      </xdr:nvCxnSpPr>
      <xdr:spPr>
        <a:xfrm>
          <a:off x="4546600" y="856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151874</xdr:rowOff>
    </xdr:from>
    <xdr:to>
      <xdr:col>6</xdr:col>
      <xdr:colOff>511175</xdr:colOff>
      <xdr:row>58</xdr:row>
      <xdr:rowOff>19699</xdr:rowOff>
    </xdr:to>
    <xdr:cxnSp macro="">
      <xdr:nvCxnSpPr>
        <xdr:cNvPr id="121" name="直線コネクタ 120"/>
        <xdr:cNvCxnSpPr/>
      </xdr:nvCxnSpPr>
      <xdr:spPr>
        <a:xfrm flipV="1">
          <a:off x="3797300" y="9924524"/>
          <a:ext cx="838200" cy="3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80343</xdr:rowOff>
    </xdr:from>
    <xdr:ext cx="599010" cy="259045"/>
    <xdr:sp macro="" textlink="">
      <xdr:nvSpPr>
        <xdr:cNvPr id="122" name="総務費平均値テキスト"/>
        <xdr:cNvSpPr txBox="1"/>
      </xdr:nvSpPr>
      <xdr:spPr>
        <a:xfrm>
          <a:off x="4686300" y="9852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265,543</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101916</xdr:rowOff>
    </xdr:from>
    <xdr:to>
      <xdr:col>6</xdr:col>
      <xdr:colOff>561975</xdr:colOff>
      <xdr:row>58</xdr:row>
      <xdr:rowOff>32066</xdr:rowOff>
    </xdr:to>
    <xdr:sp macro="" textlink="">
      <xdr:nvSpPr>
        <xdr:cNvPr id="123" name="フローチャート : 判断 122"/>
        <xdr:cNvSpPr/>
      </xdr:nvSpPr>
      <xdr:spPr>
        <a:xfrm>
          <a:off x="4584700" y="987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19699</xdr:rowOff>
    </xdr:from>
    <xdr:to>
      <xdr:col>5</xdr:col>
      <xdr:colOff>358775</xdr:colOff>
      <xdr:row>58</xdr:row>
      <xdr:rowOff>61759</xdr:rowOff>
    </xdr:to>
    <xdr:cxnSp macro="">
      <xdr:nvCxnSpPr>
        <xdr:cNvPr id="124" name="直線コネクタ 123"/>
        <xdr:cNvCxnSpPr/>
      </xdr:nvCxnSpPr>
      <xdr:spPr>
        <a:xfrm flipV="1">
          <a:off x="2908300" y="9963799"/>
          <a:ext cx="889000" cy="4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128185</xdr:rowOff>
    </xdr:from>
    <xdr:to>
      <xdr:col>5</xdr:col>
      <xdr:colOff>409575</xdr:colOff>
      <xdr:row>58</xdr:row>
      <xdr:rowOff>58335</xdr:rowOff>
    </xdr:to>
    <xdr:sp macro="" textlink="">
      <xdr:nvSpPr>
        <xdr:cNvPr id="125" name="フローチャート : 判断 124"/>
        <xdr:cNvSpPr/>
      </xdr:nvSpPr>
      <xdr:spPr>
        <a:xfrm>
          <a:off x="3746500" y="99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74862</xdr:rowOff>
    </xdr:from>
    <xdr:ext cx="599010" cy="259045"/>
    <xdr:sp macro="" textlink="">
      <xdr:nvSpPr>
        <xdr:cNvPr id="126" name="テキスト ボックス 125"/>
        <xdr:cNvSpPr txBox="1"/>
      </xdr:nvSpPr>
      <xdr:spPr>
        <a:xfrm>
          <a:off x="3497794" y="967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241,411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61759</xdr:rowOff>
    </xdr:from>
    <xdr:to>
      <xdr:col>4</xdr:col>
      <xdr:colOff>155575</xdr:colOff>
      <xdr:row>58</xdr:row>
      <xdr:rowOff>69976</xdr:rowOff>
    </xdr:to>
    <xdr:cxnSp macro="">
      <xdr:nvCxnSpPr>
        <xdr:cNvPr id="127" name="直線コネクタ 126"/>
        <xdr:cNvCxnSpPr/>
      </xdr:nvCxnSpPr>
      <xdr:spPr>
        <a:xfrm flipV="1">
          <a:off x="2019300" y="10005859"/>
          <a:ext cx="88900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119418</xdr:rowOff>
    </xdr:from>
    <xdr:to>
      <xdr:col>4</xdr:col>
      <xdr:colOff>206375</xdr:colOff>
      <xdr:row>58</xdr:row>
      <xdr:rowOff>49568</xdr:rowOff>
    </xdr:to>
    <xdr:sp macro="" textlink="">
      <xdr:nvSpPr>
        <xdr:cNvPr id="128" name="フローチャート : 判断 127"/>
        <xdr:cNvSpPr/>
      </xdr:nvSpPr>
      <xdr:spPr>
        <a:xfrm>
          <a:off x="2857500" y="98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66095</xdr:rowOff>
    </xdr:from>
    <xdr:ext cx="599010" cy="259045"/>
    <xdr:sp macro="" textlink="">
      <xdr:nvSpPr>
        <xdr:cNvPr id="129" name="テキスト ボックス 128"/>
        <xdr:cNvSpPr txBox="1"/>
      </xdr:nvSpPr>
      <xdr:spPr>
        <a:xfrm>
          <a:off x="2608794" y="966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249,465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56633</xdr:rowOff>
    </xdr:from>
    <xdr:to>
      <xdr:col>2</xdr:col>
      <xdr:colOff>638175</xdr:colOff>
      <xdr:row>58</xdr:row>
      <xdr:rowOff>69976</xdr:rowOff>
    </xdr:to>
    <xdr:cxnSp macro="">
      <xdr:nvCxnSpPr>
        <xdr:cNvPr id="130" name="直線コネクタ 129"/>
        <xdr:cNvCxnSpPr/>
      </xdr:nvCxnSpPr>
      <xdr:spPr>
        <a:xfrm>
          <a:off x="1130300" y="10000733"/>
          <a:ext cx="889000" cy="1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112230</xdr:rowOff>
    </xdr:from>
    <xdr:to>
      <xdr:col>3</xdr:col>
      <xdr:colOff>3175</xdr:colOff>
      <xdr:row>58</xdr:row>
      <xdr:rowOff>42380</xdr:rowOff>
    </xdr:to>
    <xdr:sp macro="" textlink="">
      <xdr:nvSpPr>
        <xdr:cNvPr id="131" name="フローチャート : 判断 130"/>
        <xdr:cNvSpPr/>
      </xdr:nvSpPr>
      <xdr:spPr>
        <a:xfrm>
          <a:off x="1968500" y="988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58907</xdr:rowOff>
    </xdr:from>
    <xdr:ext cx="599010" cy="259045"/>
    <xdr:sp macro="" textlink="">
      <xdr:nvSpPr>
        <xdr:cNvPr id="132" name="テキスト ボックス 131"/>
        <xdr:cNvSpPr txBox="1"/>
      </xdr:nvSpPr>
      <xdr:spPr>
        <a:xfrm>
          <a:off x="1719794" y="9660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256,068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130739</xdr:rowOff>
    </xdr:from>
    <xdr:to>
      <xdr:col>1</xdr:col>
      <xdr:colOff>485775</xdr:colOff>
      <xdr:row>58</xdr:row>
      <xdr:rowOff>60889</xdr:rowOff>
    </xdr:to>
    <xdr:sp macro="" textlink="">
      <xdr:nvSpPr>
        <xdr:cNvPr id="133" name="フローチャート : 判断 132"/>
        <xdr:cNvSpPr/>
      </xdr:nvSpPr>
      <xdr:spPr>
        <a:xfrm>
          <a:off x="1079500" y="990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77416</xdr:rowOff>
    </xdr:from>
    <xdr:ext cx="599010" cy="259045"/>
    <xdr:sp macro="" textlink="">
      <xdr:nvSpPr>
        <xdr:cNvPr id="134" name="テキスト ボックス 133"/>
        <xdr:cNvSpPr txBox="1"/>
      </xdr:nvSpPr>
      <xdr:spPr>
        <a:xfrm>
          <a:off x="830794" y="967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239,066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101074</xdr:rowOff>
    </xdr:from>
    <xdr:to>
      <xdr:col>6</xdr:col>
      <xdr:colOff>561975</xdr:colOff>
      <xdr:row>58</xdr:row>
      <xdr:rowOff>31224</xdr:rowOff>
    </xdr:to>
    <xdr:sp macro="" textlink="">
      <xdr:nvSpPr>
        <xdr:cNvPr id="140" name="円/楕円 139"/>
        <xdr:cNvSpPr/>
      </xdr:nvSpPr>
      <xdr:spPr>
        <a:xfrm>
          <a:off x="4584700" y="987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123951</xdr:rowOff>
    </xdr:from>
    <xdr:ext cx="599010" cy="259045"/>
    <xdr:sp macro="" textlink="">
      <xdr:nvSpPr>
        <xdr:cNvPr id="141" name="総務費該当値テキスト"/>
        <xdr:cNvSpPr txBox="1"/>
      </xdr:nvSpPr>
      <xdr:spPr>
        <a:xfrm>
          <a:off x="4686300" y="972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266,316</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140349</xdr:rowOff>
    </xdr:from>
    <xdr:to>
      <xdr:col>5</xdr:col>
      <xdr:colOff>409575</xdr:colOff>
      <xdr:row>58</xdr:row>
      <xdr:rowOff>70499</xdr:rowOff>
    </xdr:to>
    <xdr:sp macro="" textlink="">
      <xdr:nvSpPr>
        <xdr:cNvPr id="142" name="円/楕円 141"/>
        <xdr:cNvSpPr/>
      </xdr:nvSpPr>
      <xdr:spPr>
        <a:xfrm>
          <a:off x="3746500" y="991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61626</xdr:rowOff>
    </xdr:from>
    <xdr:ext cx="599010" cy="259045"/>
    <xdr:sp macro="" textlink="">
      <xdr:nvSpPr>
        <xdr:cNvPr id="143" name="テキスト ボックス 142"/>
        <xdr:cNvSpPr txBox="1"/>
      </xdr:nvSpPr>
      <xdr:spPr>
        <a:xfrm>
          <a:off x="3497794" y="1000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230,237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10959</xdr:rowOff>
    </xdr:from>
    <xdr:to>
      <xdr:col>4</xdr:col>
      <xdr:colOff>206375</xdr:colOff>
      <xdr:row>58</xdr:row>
      <xdr:rowOff>112559</xdr:rowOff>
    </xdr:to>
    <xdr:sp macro="" textlink="">
      <xdr:nvSpPr>
        <xdr:cNvPr id="144" name="円/楕円 143"/>
        <xdr:cNvSpPr/>
      </xdr:nvSpPr>
      <xdr:spPr>
        <a:xfrm>
          <a:off x="2857500" y="995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103686</xdr:rowOff>
    </xdr:from>
    <xdr:ext cx="599010" cy="259045"/>
    <xdr:sp macro="" textlink="">
      <xdr:nvSpPr>
        <xdr:cNvPr id="145" name="テキスト ボックス 144"/>
        <xdr:cNvSpPr txBox="1"/>
      </xdr:nvSpPr>
      <xdr:spPr>
        <a:xfrm>
          <a:off x="2608794" y="1004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191,599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19176</xdr:rowOff>
    </xdr:from>
    <xdr:to>
      <xdr:col>3</xdr:col>
      <xdr:colOff>3175</xdr:colOff>
      <xdr:row>58</xdr:row>
      <xdr:rowOff>120776</xdr:rowOff>
    </xdr:to>
    <xdr:sp macro="" textlink="">
      <xdr:nvSpPr>
        <xdr:cNvPr id="146" name="円/楕円 145"/>
        <xdr:cNvSpPr/>
      </xdr:nvSpPr>
      <xdr:spPr>
        <a:xfrm>
          <a:off x="1968500" y="99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111903</xdr:rowOff>
    </xdr:from>
    <xdr:ext cx="599010" cy="259045"/>
    <xdr:sp macro="" textlink="">
      <xdr:nvSpPr>
        <xdr:cNvPr id="147" name="テキスト ボックス 146"/>
        <xdr:cNvSpPr txBox="1"/>
      </xdr:nvSpPr>
      <xdr:spPr>
        <a:xfrm>
          <a:off x="1719794" y="1005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184,051</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5833</xdr:rowOff>
    </xdr:from>
    <xdr:to>
      <xdr:col>1</xdr:col>
      <xdr:colOff>485775</xdr:colOff>
      <xdr:row>58</xdr:row>
      <xdr:rowOff>107433</xdr:rowOff>
    </xdr:to>
    <xdr:sp macro="" textlink="">
      <xdr:nvSpPr>
        <xdr:cNvPr id="148" name="円/楕円 147"/>
        <xdr:cNvSpPr/>
      </xdr:nvSpPr>
      <xdr:spPr>
        <a:xfrm>
          <a:off x="1079500" y="994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98560</xdr:rowOff>
    </xdr:from>
    <xdr:ext cx="599010" cy="259045"/>
    <xdr:sp macro="" textlink="">
      <xdr:nvSpPr>
        <xdr:cNvPr id="149" name="テキスト ボックス 148"/>
        <xdr:cNvSpPr txBox="1"/>
      </xdr:nvSpPr>
      <xdr:spPr>
        <a:xfrm>
          <a:off x="830794" y="10042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196,308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123/147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9" name="テキスト ボックス 168"/>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133369</xdr:rowOff>
    </xdr:from>
    <xdr:to>
      <xdr:col>6</xdr:col>
      <xdr:colOff>510540</xdr:colOff>
      <xdr:row>78</xdr:row>
      <xdr:rowOff>58435</xdr:rowOff>
    </xdr:to>
    <xdr:cxnSp macro="">
      <xdr:nvCxnSpPr>
        <xdr:cNvPr id="173" name="直線コネクタ 172"/>
        <xdr:cNvCxnSpPr/>
      </xdr:nvCxnSpPr>
      <xdr:spPr>
        <a:xfrm flipV="1">
          <a:off x="4633595" y="12134869"/>
          <a:ext cx="1270" cy="1296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62262</xdr:rowOff>
    </xdr:from>
    <xdr:ext cx="599010" cy="259045"/>
    <xdr:sp macro="" textlink="">
      <xdr:nvSpPr>
        <xdr:cNvPr id="174" name="民生費最小値テキスト"/>
        <xdr:cNvSpPr txBox="1"/>
      </xdr:nvSpPr>
      <xdr:spPr>
        <a:xfrm>
          <a:off x="4686300" y="1343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123,988</a:t>
          </a:r>
          <a:endParaRPr kumimoji="1" lang="ja-JP" altLang="en-US" sz="1000" b="1">
            <a:latin typeface="ＭＳ Ｐゴシック"/>
          </a:endParaRPr>
        </a:p>
      </xdr:txBody>
    </xdr:sp>
    <xdr:clientData/>
  </xdr:oneCellAnchor>
  <xdr:twoCellAnchor>
    <xdr:from>
      <xdr:col>6</xdr:col>
      <xdr:colOff>422275</xdr:colOff>
      <xdr:row>78</xdr:row>
      <xdr:rowOff>58435</xdr:rowOff>
    </xdr:from>
    <xdr:to>
      <xdr:col>6</xdr:col>
      <xdr:colOff>600075</xdr:colOff>
      <xdr:row>78</xdr:row>
      <xdr:rowOff>58435</xdr:rowOff>
    </xdr:to>
    <xdr:cxnSp macro="">
      <xdr:nvCxnSpPr>
        <xdr:cNvPr id="175" name="直線コネクタ 174"/>
        <xdr:cNvCxnSpPr/>
      </xdr:nvCxnSpPr>
      <xdr:spPr>
        <a:xfrm>
          <a:off x="4546600" y="13431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80046</xdr:rowOff>
    </xdr:from>
    <xdr:ext cx="690189" cy="259045"/>
    <xdr:sp macro="" textlink="">
      <xdr:nvSpPr>
        <xdr:cNvPr id="176" name="民生費最大値テキスト"/>
        <xdr:cNvSpPr txBox="1"/>
      </xdr:nvSpPr>
      <xdr:spPr>
        <a:xfrm>
          <a:off x="4686300" y="119100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1,144,985</a:t>
          </a:r>
          <a:endParaRPr kumimoji="1" lang="ja-JP" altLang="en-US" sz="1000" b="1">
            <a:latin typeface="ＭＳ Ｐゴシック"/>
          </a:endParaRPr>
        </a:p>
      </xdr:txBody>
    </xdr:sp>
    <xdr:clientData/>
  </xdr:oneCellAnchor>
  <xdr:twoCellAnchor>
    <xdr:from>
      <xdr:col>6</xdr:col>
      <xdr:colOff>422275</xdr:colOff>
      <xdr:row>70</xdr:row>
      <xdr:rowOff>133369</xdr:rowOff>
    </xdr:from>
    <xdr:to>
      <xdr:col>6</xdr:col>
      <xdr:colOff>600075</xdr:colOff>
      <xdr:row>70</xdr:row>
      <xdr:rowOff>133369</xdr:rowOff>
    </xdr:to>
    <xdr:cxnSp macro="">
      <xdr:nvCxnSpPr>
        <xdr:cNvPr id="177" name="直線コネクタ 176"/>
        <xdr:cNvCxnSpPr/>
      </xdr:nvCxnSpPr>
      <xdr:spPr>
        <a:xfrm>
          <a:off x="4546600" y="1213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8627</xdr:rowOff>
    </xdr:from>
    <xdr:to>
      <xdr:col>6</xdr:col>
      <xdr:colOff>511175</xdr:colOff>
      <xdr:row>78</xdr:row>
      <xdr:rowOff>11694</xdr:rowOff>
    </xdr:to>
    <xdr:cxnSp macro="">
      <xdr:nvCxnSpPr>
        <xdr:cNvPr id="178" name="直線コネクタ 177"/>
        <xdr:cNvCxnSpPr/>
      </xdr:nvCxnSpPr>
      <xdr:spPr>
        <a:xfrm flipV="1">
          <a:off x="3797300" y="13381727"/>
          <a:ext cx="838200" cy="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95998</xdr:rowOff>
    </xdr:from>
    <xdr:ext cx="599010" cy="259045"/>
    <xdr:sp macro="" textlink="">
      <xdr:nvSpPr>
        <xdr:cNvPr id="179" name="民生費平均値テキスト"/>
        <xdr:cNvSpPr txBox="1"/>
      </xdr:nvSpPr>
      <xdr:spPr>
        <a:xfrm>
          <a:off x="4686300" y="1312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207,424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73121</xdr:rowOff>
    </xdr:from>
    <xdr:to>
      <xdr:col>6</xdr:col>
      <xdr:colOff>561975</xdr:colOff>
      <xdr:row>78</xdr:row>
      <xdr:rowOff>3271</xdr:rowOff>
    </xdr:to>
    <xdr:sp macro="" textlink="">
      <xdr:nvSpPr>
        <xdr:cNvPr id="180" name="フローチャート : 判断 179"/>
        <xdr:cNvSpPr/>
      </xdr:nvSpPr>
      <xdr:spPr>
        <a:xfrm>
          <a:off x="4584700" y="1327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170645</xdr:rowOff>
    </xdr:from>
    <xdr:to>
      <xdr:col>5</xdr:col>
      <xdr:colOff>358775</xdr:colOff>
      <xdr:row>78</xdr:row>
      <xdr:rowOff>11694</xdr:rowOff>
    </xdr:to>
    <xdr:cxnSp macro="">
      <xdr:nvCxnSpPr>
        <xdr:cNvPr id="181" name="直線コネクタ 180"/>
        <xdr:cNvCxnSpPr/>
      </xdr:nvCxnSpPr>
      <xdr:spPr>
        <a:xfrm>
          <a:off x="2908300" y="13372295"/>
          <a:ext cx="889000" cy="1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75084</xdr:rowOff>
    </xdr:from>
    <xdr:to>
      <xdr:col>5</xdr:col>
      <xdr:colOff>409575</xdr:colOff>
      <xdr:row>78</xdr:row>
      <xdr:rowOff>5234</xdr:rowOff>
    </xdr:to>
    <xdr:sp macro="" textlink="">
      <xdr:nvSpPr>
        <xdr:cNvPr id="182" name="フローチャート : 判断 181"/>
        <xdr:cNvSpPr/>
      </xdr:nvSpPr>
      <xdr:spPr>
        <a:xfrm>
          <a:off x="3746500" y="1327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21761</xdr:rowOff>
    </xdr:from>
    <xdr:ext cx="599010" cy="259045"/>
    <xdr:sp macro="" textlink="">
      <xdr:nvSpPr>
        <xdr:cNvPr id="183" name="テキスト ボックス 182"/>
        <xdr:cNvSpPr txBox="1"/>
      </xdr:nvSpPr>
      <xdr:spPr>
        <a:xfrm>
          <a:off x="3497794" y="1305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205,879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170645</xdr:rowOff>
    </xdr:from>
    <xdr:to>
      <xdr:col>4</xdr:col>
      <xdr:colOff>155575</xdr:colOff>
      <xdr:row>78</xdr:row>
      <xdr:rowOff>36131</xdr:rowOff>
    </xdr:to>
    <xdr:cxnSp macro="">
      <xdr:nvCxnSpPr>
        <xdr:cNvPr id="184" name="直線コネクタ 183"/>
        <xdr:cNvCxnSpPr/>
      </xdr:nvCxnSpPr>
      <xdr:spPr>
        <a:xfrm flipV="1">
          <a:off x="2019300" y="13372295"/>
          <a:ext cx="889000" cy="3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93306</xdr:rowOff>
    </xdr:from>
    <xdr:to>
      <xdr:col>4</xdr:col>
      <xdr:colOff>206375</xdr:colOff>
      <xdr:row>78</xdr:row>
      <xdr:rowOff>23456</xdr:rowOff>
    </xdr:to>
    <xdr:sp macro="" textlink="">
      <xdr:nvSpPr>
        <xdr:cNvPr id="185" name="フローチャート : 判断 184"/>
        <xdr:cNvSpPr/>
      </xdr:nvSpPr>
      <xdr:spPr>
        <a:xfrm>
          <a:off x="2857500" y="1329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39983</xdr:rowOff>
    </xdr:from>
    <xdr:ext cx="599010" cy="259045"/>
    <xdr:sp macro="" textlink="">
      <xdr:nvSpPr>
        <xdr:cNvPr id="186" name="テキスト ボックス 185"/>
        <xdr:cNvSpPr txBox="1"/>
      </xdr:nvSpPr>
      <xdr:spPr>
        <a:xfrm>
          <a:off x="2608794" y="1307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191,531</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36131</xdr:rowOff>
    </xdr:from>
    <xdr:to>
      <xdr:col>2</xdr:col>
      <xdr:colOff>638175</xdr:colOff>
      <xdr:row>78</xdr:row>
      <xdr:rowOff>42145</xdr:rowOff>
    </xdr:to>
    <xdr:cxnSp macro="">
      <xdr:nvCxnSpPr>
        <xdr:cNvPr id="187" name="直線コネクタ 186"/>
        <xdr:cNvCxnSpPr/>
      </xdr:nvCxnSpPr>
      <xdr:spPr>
        <a:xfrm flipV="1">
          <a:off x="1130300" y="13409231"/>
          <a:ext cx="889000" cy="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82480</xdr:rowOff>
    </xdr:from>
    <xdr:to>
      <xdr:col>3</xdr:col>
      <xdr:colOff>3175</xdr:colOff>
      <xdr:row>78</xdr:row>
      <xdr:rowOff>12630</xdr:rowOff>
    </xdr:to>
    <xdr:sp macro="" textlink="">
      <xdr:nvSpPr>
        <xdr:cNvPr id="188" name="フローチャート : 判断 187"/>
        <xdr:cNvSpPr/>
      </xdr:nvSpPr>
      <xdr:spPr>
        <a:xfrm>
          <a:off x="1968500" y="132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29157</xdr:rowOff>
    </xdr:from>
    <xdr:ext cx="599010" cy="259045"/>
    <xdr:sp macro="" textlink="">
      <xdr:nvSpPr>
        <xdr:cNvPr id="189" name="テキスト ボックス 188"/>
        <xdr:cNvSpPr txBox="1"/>
      </xdr:nvSpPr>
      <xdr:spPr>
        <a:xfrm>
          <a:off x="1719794" y="13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200,055</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103755</xdr:rowOff>
    </xdr:from>
    <xdr:to>
      <xdr:col>1</xdr:col>
      <xdr:colOff>485775</xdr:colOff>
      <xdr:row>78</xdr:row>
      <xdr:rowOff>33905</xdr:rowOff>
    </xdr:to>
    <xdr:sp macro="" textlink="">
      <xdr:nvSpPr>
        <xdr:cNvPr id="190" name="フローチャート : 判断 189"/>
        <xdr:cNvSpPr/>
      </xdr:nvSpPr>
      <xdr:spPr>
        <a:xfrm>
          <a:off x="1079500" y="133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50432</xdr:rowOff>
    </xdr:from>
    <xdr:ext cx="599010" cy="259045"/>
    <xdr:sp macro="" textlink="">
      <xdr:nvSpPr>
        <xdr:cNvPr id="191" name="テキスト ボックス 190"/>
        <xdr:cNvSpPr txBox="1"/>
      </xdr:nvSpPr>
      <xdr:spPr>
        <a:xfrm>
          <a:off x="830794" y="1308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183,303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129277</xdr:rowOff>
    </xdr:from>
    <xdr:to>
      <xdr:col>6</xdr:col>
      <xdr:colOff>561975</xdr:colOff>
      <xdr:row>78</xdr:row>
      <xdr:rowOff>59427</xdr:rowOff>
    </xdr:to>
    <xdr:sp macro="" textlink="">
      <xdr:nvSpPr>
        <xdr:cNvPr id="197" name="円/楕円 196"/>
        <xdr:cNvSpPr/>
      </xdr:nvSpPr>
      <xdr:spPr>
        <a:xfrm>
          <a:off x="4584700" y="1333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51548</xdr:rowOff>
    </xdr:from>
    <xdr:ext cx="599010" cy="259045"/>
    <xdr:sp macro="" textlink="">
      <xdr:nvSpPr>
        <xdr:cNvPr id="198" name="民生費該当値テキスト"/>
        <xdr:cNvSpPr txBox="1"/>
      </xdr:nvSpPr>
      <xdr:spPr>
        <a:xfrm>
          <a:off x="4686300" y="1325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163,207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132344</xdr:rowOff>
    </xdr:from>
    <xdr:to>
      <xdr:col>5</xdr:col>
      <xdr:colOff>409575</xdr:colOff>
      <xdr:row>78</xdr:row>
      <xdr:rowOff>62494</xdr:rowOff>
    </xdr:to>
    <xdr:sp macro="" textlink="">
      <xdr:nvSpPr>
        <xdr:cNvPr id="199" name="円/楕円 198"/>
        <xdr:cNvSpPr/>
      </xdr:nvSpPr>
      <xdr:spPr>
        <a:xfrm>
          <a:off x="3746500" y="133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53621</xdr:rowOff>
    </xdr:from>
    <xdr:ext cx="599010" cy="259045"/>
    <xdr:sp macro="" textlink="">
      <xdr:nvSpPr>
        <xdr:cNvPr id="200" name="テキスト ボックス 199"/>
        <xdr:cNvSpPr txBox="1"/>
      </xdr:nvSpPr>
      <xdr:spPr>
        <a:xfrm>
          <a:off x="3497794" y="1342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160,792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119845</xdr:rowOff>
    </xdr:from>
    <xdr:to>
      <xdr:col>4</xdr:col>
      <xdr:colOff>206375</xdr:colOff>
      <xdr:row>78</xdr:row>
      <xdr:rowOff>49995</xdr:rowOff>
    </xdr:to>
    <xdr:sp macro="" textlink="">
      <xdr:nvSpPr>
        <xdr:cNvPr id="201" name="円/楕円 200"/>
        <xdr:cNvSpPr/>
      </xdr:nvSpPr>
      <xdr:spPr>
        <a:xfrm>
          <a:off x="2857500" y="133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41122</xdr:rowOff>
    </xdr:from>
    <xdr:ext cx="599010" cy="259045"/>
    <xdr:sp macro="" textlink="">
      <xdr:nvSpPr>
        <xdr:cNvPr id="202" name="テキスト ボックス 201"/>
        <xdr:cNvSpPr txBox="1"/>
      </xdr:nvSpPr>
      <xdr:spPr>
        <a:xfrm>
          <a:off x="2608794" y="13414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170,634</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156781</xdr:rowOff>
    </xdr:from>
    <xdr:to>
      <xdr:col>3</xdr:col>
      <xdr:colOff>3175</xdr:colOff>
      <xdr:row>78</xdr:row>
      <xdr:rowOff>86931</xdr:rowOff>
    </xdr:to>
    <xdr:sp macro="" textlink="">
      <xdr:nvSpPr>
        <xdr:cNvPr id="203" name="円/楕円 202"/>
        <xdr:cNvSpPr/>
      </xdr:nvSpPr>
      <xdr:spPr>
        <a:xfrm>
          <a:off x="1968500" y="133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78058</xdr:rowOff>
    </xdr:from>
    <xdr:ext cx="599010" cy="259045"/>
    <xdr:sp macro="" textlink="">
      <xdr:nvSpPr>
        <xdr:cNvPr id="204" name="テキスト ボックス 203"/>
        <xdr:cNvSpPr txBox="1"/>
      </xdr:nvSpPr>
      <xdr:spPr>
        <a:xfrm>
          <a:off x="1719794" y="1345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141,550</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162795</xdr:rowOff>
    </xdr:from>
    <xdr:to>
      <xdr:col>1</xdr:col>
      <xdr:colOff>485775</xdr:colOff>
      <xdr:row>78</xdr:row>
      <xdr:rowOff>92945</xdr:rowOff>
    </xdr:to>
    <xdr:sp macro="" textlink="">
      <xdr:nvSpPr>
        <xdr:cNvPr id="205" name="円/楕円 204"/>
        <xdr:cNvSpPr/>
      </xdr:nvSpPr>
      <xdr:spPr>
        <a:xfrm>
          <a:off x="1079500" y="1336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84072</xdr:rowOff>
    </xdr:from>
    <xdr:ext cx="599010" cy="259045"/>
    <xdr:sp macro="" textlink="">
      <xdr:nvSpPr>
        <xdr:cNvPr id="206" name="テキスト ボックス 205"/>
        <xdr:cNvSpPr txBox="1"/>
      </xdr:nvSpPr>
      <xdr:spPr>
        <a:xfrm>
          <a:off x="830794" y="13457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136,815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48/147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169585</xdr:rowOff>
    </xdr:from>
    <xdr:to>
      <xdr:col>6</xdr:col>
      <xdr:colOff>510540</xdr:colOff>
      <xdr:row>98</xdr:row>
      <xdr:rowOff>128586</xdr:rowOff>
    </xdr:to>
    <xdr:cxnSp macro="">
      <xdr:nvCxnSpPr>
        <xdr:cNvPr id="230" name="直線コネクタ 229"/>
        <xdr:cNvCxnSpPr/>
      </xdr:nvCxnSpPr>
      <xdr:spPr>
        <a:xfrm flipV="1">
          <a:off x="4633595" y="15428635"/>
          <a:ext cx="1270" cy="1502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132413</xdr:rowOff>
    </xdr:from>
    <xdr:ext cx="534377" cy="259045"/>
    <xdr:sp macro="" textlink="">
      <xdr:nvSpPr>
        <xdr:cNvPr id="231" name="衛生費最小値テキスト"/>
        <xdr:cNvSpPr txBox="1"/>
      </xdr:nvSpPr>
      <xdr:spPr>
        <a:xfrm>
          <a:off x="4686300" y="1693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22,917</a:t>
          </a:r>
          <a:endParaRPr kumimoji="1" lang="ja-JP" altLang="en-US" sz="1000" b="1">
            <a:latin typeface="ＭＳ Ｐゴシック"/>
          </a:endParaRPr>
        </a:p>
      </xdr:txBody>
    </xdr:sp>
    <xdr:clientData/>
  </xdr:oneCellAnchor>
  <xdr:twoCellAnchor>
    <xdr:from>
      <xdr:col>6</xdr:col>
      <xdr:colOff>422275</xdr:colOff>
      <xdr:row>98</xdr:row>
      <xdr:rowOff>128586</xdr:rowOff>
    </xdr:from>
    <xdr:to>
      <xdr:col>6</xdr:col>
      <xdr:colOff>600075</xdr:colOff>
      <xdr:row>98</xdr:row>
      <xdr:rowOff>128586</xdr:rowOff>
    </xdr:to>
    <xdr:cxnSp macro="">
      <xdr:nvCxnSpPr>
        <xdr:cNvPr id="232" name="直線コネクタ 231"/>
        <xdr:cNvCxnSpPr/>
      </xdr:nvCxnSpPr>
      <xdr:spPr>
        <a:xfrm>
          <a:off x="4546600" y="16930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116262</xdr:rowOff>
    </xdr:from>
    <xdr:ext cx="599010" cy="259045"/>
    <xdr:sp macro="" textlink="">
      <xdr:nvSpPr>
        <xdr:cNvPr id="233" name="衛生費最大値テキスト"/>
        <xdr:cNvSpPr txBox="1"/>
      </xdr:nvSpPr>
      <xdr:spPr>
        <a:xfrm>
          <a:off x="4686300" y="1520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417,156</a:t>
          </a:r>
          <a:endParaRPr kumimoji="1" lang="ja-JP" altLang="en-US" sz="1000" b="1">
            <a:latin typeface="ＭＳ Ｐゴシック"/>
          </a:endParaRPr>
        </a:p>
      </xdr:txBody>
    </xdr:sp>
    <xdr:clientData/>
  </xdr:oneCellAnchor>
  <xdr:twoCellAnchor>
    <xdr:from>
      <xdr:col>6</xdr:col>
      <xdr:colOff>422275</xdr:colOff>
      <xdr:row>89</xdr:row>
      <xdr:rowOff>169585</xdr:rowOff>
    </xdr:from>
    <xdr:to>
      <xdr:col>6</xdr:col>
      <xdr:colOff>600075</xdr:colOff>
      <xdr:row>89</xdr:row>
      <xdr:rowOff>169585</xdr:rowOff>
    </xdr:to>
    <xdr:cxnSp macro="">
      <xdr:nvCxnSpPr>
        <xdr:cNvPr id="234" name="直線コネクタ 233"/>
        <xdr:cNvCxnSpPr/>
      </xdr:nvCxnSpPr>
      <xdr:spPr>
        <a:xfrm>
          <a:off x="4546600" y="1542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64038</xdr:rowOff>
    </xdr:from>
    <xdr:to>
      <xdr:col>6</xdr:col>
      <xdr:colOff>511175</xdr:colOff>
      <xdr:row>96</xdr:row>
      <xdr:rowOff>113407</xdr:rowOff>
    </xdr:to>
    <xdr:cxnSp macro="">
      <xdr:nvCxnSpPr>
        <xdr:cNvPr id="235" name="直線コネクタ 234"/>
        <xdr:cNvCxnSpPr/>
      </xdr:nvCxnSpPr>
      <xdr:spPr>
        <a:xfrm flipV="1">
          <a:off x="3797300" y="16523238"/>
          <a:ext cx="838200" cy="4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96237</xdr:rowOff>
    </xdr:from>
    <xdr:ext cx="599010" cy="259045"/>
    <xdr:sp macro="" textlink="">
      <xdr:nvSpPr>
        <xdr:cNvPr id="236" name="衛生費平均値テキスト"/>
        <xdr:cNvSpPr txBox="1"/>
      </xdr:nvSpPr>
      <xdr:spPr>
        <a:xfrm>
          <a:off x="4686300" y="16555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102,412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117810</xdr:rowOff>
    </xdr:from>
    <xdr:to>
      <xdr:col>6</xdr:col>
      <xdr:colOff>561975</xdr:colOff>
      <xdr:row>97</xdr:row>
      <xdr:rowOff>47960</xdr:rowOff>
    </xdr:to>
    <xdr:sp macro="" textlink="">
      <xdr:nvSpPr>
        <xdr:cNvPr id="237" name="フローチャート : 判断 236"/>
        <xdr:cNvSpPr/>
      </xdr:nvSpPr>
      <xdr:spPr>
        <a:xfrm>
          <a:off x="45847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109620</xdr:rowOff>
    </xdr:from>
    <xdr:to>
      <xdr:col>5</xdr:col>
      <xdr:colOff>358775</xdr:colOff>
      <xdr:row>96</xdr:row>
      <xdr:rowOff>113407</xdr:rowOff>
    </xdr:to>
    <xdr:cxnSp macro="">
      <xdr:nvCxnSpPr>
        <xdr:cNvPr id="238" name="直線コネクタ 237"/>
        <xdr:cNvCxnSpPr/>
      </xdr:nvCxnSpPr>
      <xdr:spPr>
        <a:xfrm>
          <a:off x="2908300" y="16397370"/>
          <a:ext cx="889000" cy="17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102665</xdr:rowOff>
    </xdr:from>
    <xdr:to>
      <xdr:col>5</xdr:col>
      <xdr:colOff>409575</xdr:colOff>
      <xdr:row>97</xdr:row>
      <xdr:rowOff>32815</xdr:rowOff>
    </xdr:to>
    <xdr:sp macro="" textlink="">
      <xdr:nvSpPr>
        <xdr:cNvPr id="239" name="フローチャート : 判断 238"/>
        <xdr:cNvSpPr/>
      </xdr:nvSpPr>
      <xdr:spPr>
        <a:xfrm>
          <a:off x="3746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97</xdr:row>
      <xdr:rowOff>23942</xdr:rowOff>
    </xdr:from>
    <xdr:ext cx="599010" cy="259045"/>
    <xdr:sp macro="" textlink="">
      <xdr:nvSpPr>
        <xdr:cNvPr id="240" name="テキスト ボックス 239"/>
        <xdr:cNvSpPr txBox="1"/>
      </xdr:nvSpPr>
      <xdr:spPr>
        <a:xfrm>
          <a:off x="3497794" y="1665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106,387</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109620</xdr:rowOff>
    </xdr:from>
    <xdr:to>
      <xdr:col>4</xdr:col>
      <xdr:colOff>155575</xdr:colOff>
      <xdr:row>96</xdr:row>
      <xdr:rowOff>10702</xdr:rowOff>
    </xdr:to>
    <xdr:cxnSp macro="">
      <xdr:nvCxnSpPr>
        <xdr:cNvPr id="241" name="直線コネクタ 240"/>
        <xdr:cNvCxnSpPr/>
      </xdr:nvCxnSpPr>
      <xdr:spPr>
        <a:xfrm flipV="1">
          <a:off x="2019300" y="16397370"/>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121521</xdr:rowOff>
    </xdr:from>
    <xdr:to>
      <xdr:col>4</xdr:col>
      <xdr:colOff>206375</xdr:colOff>
      <xdr:row>97</xdr:row>
      <xdr:rowOff>51671</xdr:rowOff>
    </xdr:to>
    <xdr:sp macro="" textlink="">
      <xdr:nvSpPr>
        <xdr:cNvPr id="242" name="フローチャート : 判断 241"/>
        <xdr:cNvSpPr/>
      </xdr:nvSpPr>
      <xdr:spPr>
        <a:xfrm>
          <a:off x="2857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97</xdr:row>
      <xdr:rowOff>42798</xdr:rowOff>
    </xdr:from>
    <xdr:ext cx="599010" cy="259045"/>
    <xdr:sp macro="" textlink="">
      <xdr:nvSpPr>
        <xdr:cNvPr id="243" name="テキスト ボックス 242"/>
        <xdr:cNvSpPr txBox="1"/>
      </xdr:nvSpPr>
      <xdr:spPr>
        <a:xfrm>
          <a:off x="2608794" y="1667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101,438</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149160</xdr:rowOff>
    </xdr:from>
    <xdr:to>
      <xdr:col>2</xdr:col>
      <xdr:colOff>638175</xdr:colOff>
      <xdr:row>96</xdr:row>
      <xdr:rowOff>10702</xdr:rowOff>
    </xdr:to>
    <xdr:cxnSp macro="">
      <xdr:nvCxnSpPr>
        <xdr:cNvPr id="244" name="直線コネクタ 243"/>
        <xdr:cNvCxnSpPr/>
      </xdr:nvCxnSpPr>
      <xdr:spPr>
        <a:xfrm>
          <a:off x="1130300" y="16436910"/>
          <a:ext cx="889000" cy="3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151354</xdr:rowOff>
    </xdr:from>
    <xdr:to>
      <xdr:col>3</xdr:col>
      <xdr:colOff>3175</xdr:colOff>
      <xdr:row>97</xdr:row>
      <xdr:rowOff>81504</xdr:rowOff>
    </xdr:to>
    <xdr:sp macro="" textlink="">
      <xdr:nvSpPr>
        <xdr:cNvPr id="245" name="フローチャート : 判断 244"/>
        <xdr:cNvSpPr/>
      </xdr:nvSpPr>
      <xdr:spPr>
        <a:xfrm>
          <a:off x="1968500" y="166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72631</xdr:rowOff>
    </xdr:from>
    <xdr:ext cx="534377" cy="259045"/>
    <xdr:sp macro="" textlink="">
      <xdr:nvSpPr>
        <xdr:cNvPr id="246" name="テキスト ボックス 245"/>
        <xdr:cNvSpPr txBox="1"/>
      </xdr:nvSpPr>
      <xdr:spPr>
        <a:xfrm>
          <a:off x="1752111" y="167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93,608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137863</xdr:rowOff>
    </xdr:from>
    <xdr:to>
      <xdr:col>1</xdr:col>
      <xdr:colOff>485775</xdr:colOff>
      <xdr:row>97</xdr:row>
      <xdr:rowOff>68013</xdr:rowOff>
    </xdr:to>
    <xdr:sp macro="" textlink="">
      <xdr:nvSpPr>
        <xdr:cNvPr id="247" name="フローチャート : 判断 246"/>
        <xdr:cNvSpPr/>
      </xdr:nvSpPr>
      <xdr:spPr>
        <a:xfrm>
          <a:off x="1079500" y="165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59140</xdr:rowOff>
    </xdr:from>
    <xdr:ext cx="534377" cy="259045"/>
    <xdr:sp macro="" textlink="">
      <xdr:nvSpPr>
        <xdr:cNvPr id="248" name="テキスト ボックス 247"/>
        <xdr:cNvSpPr txBox="1"/>
      </xdr:nvSpPr>
      <xdr:spPr>
        <a:xfrm>
          <a:off x="863111" y="1668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97,149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13238</xdr:rowOff>
    </xdr:from>
    <xdr:to>
      <xdr:col>6</xdr:col>
      <xdr:colOff>561975</xdr:colOff>
      <xdr:row>96</xdr:row>
      <xdr:rowOff>114838</xdr:rowOff>
    </xdr:to>
    <xdr:sp macro="" textlink="">
      <xdr:nvSpPr>
        <xdr:cNvPr id="254" name="円/楕円 253"/>
        <xdr:cNvSpPr/>
      </xdr:nvSpPr>
      <xdr:spPr>
        <a:xfrm>
          <a:off x="4584700" y="164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36115</xdr:rowOff>
    </xdr:from>
    <xdr:ext cx="599010" cy="259045"/>
    <xdr:sp macro="" textlink="">
      <xdr:nvSpPr>
        <xdr:cNvPr id="255" name="衛生費該当値テキスト"/>
        <xdr:cNvSpPr txBox="1"/>
      </xdr:nvSpPr>
      <xdr:spPr>
        <a:xfrm>
          <a:off x="4686300" y="1632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129,859</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62607</xdr:rowOff>
    </xdr:from>
    <xdr:to>
      <xdr:col>5</xdr:col>
      <xdr:colOff>409575</xdr:colOff>
      <xdr:row>96</xdr:row>
      <xdr:rowOff>164207</xdr:rowOff>
    </xdr:to>
    <xdr:sp macro="" textlink="">
      <xdr:nvSpPr>
        <xdr:cNvPr id="256" name="円/楕円 255"/>
        <xdr:cNvSpPr/>
      </xdr:nvSpPr>
      <xdr:spPr>
        <a:xfrm>
          <a:off x="3746500" y="165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95</xdr:row>
      <xdr:rowOff>9284</xdr:rowOff>
    </xdr:from>
    <xdr:ext cx="599010" cy="259045"/>
    <xdr:sp macro="" textlink="">
      <xdr:nvSpPr>
        <xdr:cNvPr id="257" name="テキスト ボックス 256"/>
        <xdr:cNvSpPr txBox="1"/>
      </xdr:nvSpPr>
      <xdr:spPr>
        <a:xfrm>
          <a:off x="3497794" y="1629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116,901</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58820</xdr:rowOff>
    </xdr:from>
    <xdr:to>
      <xdr:col>4</xdr:col>
      <xdr:colOff>206375</xdr:colOff>
      <xdr:row>95</xdr:row>
      <xdr:rowOff>160420</xdr:rowOff>
    </xdr:to>
    <xdr:sp macro="" textlink="">
      <xdr:nvSpPr>
        <xdr:cNvPr id="258" name="円/楕円 257"/>
        <xdr:cNvSpPr/>
      </xdr:nvSpPr>
      <xdr:spPr>
        <a:xfrm>
          <a:off x="2857500" y="163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94</xdr:row>
      <xdr:rowOff>5497</xdr:rowOff>
    </xdr:from>
    <xdr:ext cx="599010" cy="259045"/>
    <xdr:sp macro="" textlink="">
      <xdr:nvSpPr>
        <xdr:cNvPr id="259" name="テキスト ボックス 258"/>
        <xdr:cNvSpPr txBox="1"/>
      </xdr:nvSpPr>
      <xdr:spPr>
        <a:xfrm>
          <a:off x="2608794" y="1612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162,895</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131352</xdr:rowOff>
    </xdr:from>
    <xdr:to>
      <xdr:col>3</xdr:col>
      <xdr:colOff>3175</xdr:colOff>
      <xdr:row>96</xdr:row>
      <xdr:rowOff>61502</xdr:rowOff>
    </xdr:to>
    <xdr:sp macro="" textlink="">
      <xdr:nvSpPr>
        <xdr:cNvPr id="260" name="円/楕円 259"/>
        <xdr:cNvSpPr/>
      </xdr:nvSpPr>
      <xdr:spPr>
        <a:xfrm>
          <a:off x="1968500" y="1641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94</xdr:row>
      <xdr:rowOff>78029</xdr:rowOff>
    </xdr:from>
    <xdr:ext cx="599010" cy="259045"/>
    <xdr:sp macro="" textlink="">
      <xdr:nvSpPr>
        <xdr:cNvPr id="261" name="テキスト ボックス 260"/>
        <xdr:cNvSpPr txBox="1"/>
      </xdr:nvSpPr>
      <xdr:spPr>
        <a:xfrm>
          <a:off x="1719794" y="1619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143,858</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98360</xdr:rowOff>
    </xdr:from>
    <xdr:to>
      <xdr:col>1</xdr:col>
      <xdr:colOff>485775</xdr:colOff>
      <xdr:row>96</xdr:row>
      <xdr:rowOff>28510</xdr:rowOff>
    </xdr:to>
    <xdr:sp macro="" textlink="">
      <xdr:nvSpPr>
        <xdr:cNvPr id="262" name="円/楕円 261"/>
        <xdr:cNvSpPr/>
      </xdr:nvSpPr>
      <xdr:spPr>
        <a:xfrm>
          <a:off x="1079500" y="163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94</xdr:row>
      <xdr:rowOff>45037</xdr:rowOff>
    </xdr:from>
    <xdr:ext cx="599010" cy="259045"/>
    <xdr:sp macro="" textlink="">
      <xdr:nvSpPr>
        <xdr:cNvPr id="263" name="テキスト ボックス 262"/>
        <xdr:cNvSpPr txBox="1"/>
      </xdr:nvSpPr>
      <xdr:spPr>
        <a:xfrm>
          <a:off x="830794" y="1616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152,517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30/147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1" name="テキスト ボックス 280"/>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21970</xdr:rowOff>
    </xdr:from>
    <xdr:ext cx="531299" cy="259045"/>
    <xdr:sp macro="" textlink="">
      <xdr:nvSpPr>
        <xdr:cNvPr id="283" name="テキスト ボックス 282"/>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22967</xdr:rowOff>
    </xdr:from>
    <xdr:to>
      <xdr:col>15</xdr:col>
      <xdr:colOff>180340</xdr:colOff>
      <xdr:row>39</xdr:row>
      <xdr:rowOff>98878</xdr:rowOff>
    </xdr:to>
    <xdr:cxnSp macro="">
      <xdr:nvCxnSpPr>
        <xdr:cNvPr id="289" name="直線コネクタ 288"/>
        <xdr:cNvCxnSpPr/>
      </xdr:nvCxnSpPr>
      <xdr:spPr>
        <a:xfrm flipV="1">
          <a:off x="10475595" y="5166467"/>
          <a:ext cx="1270" cy="1618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137405</xdr:rowOff>
    </xdr:from>
    <xdr:ext cx="249299" cy="259045"/>
    <xdr:sp macro="" textlink="">
      <xdr:nvSpPr>
        <xdr:cNvPr id="290" name="労働費最小値テキスト"/>
        <xdr:cNvSpPr txBox="1"/>
      </xdr:nvSpPr>
      <xdr:spPr>
        <a:xfrm>
          <a:off x="10528300" y="6823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1" name="直線コネクタ 29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141094</xdr:rowOff>
    </xdr:from>
    <xdr:ext cx="534377" cy="259045"/>
    <xdr:sp macro="" textlink="">
      <xdr:nvSpPr>
        <xdr:cNvPr id="292" name="労働費最大値テキスト"/>
        <xdr:cNvSpPr txBox="1"/>
      </xdr:nvSpPr>
      <xdr:spPr>
        <a:xfrm>
          <a:off x="10528300" y="494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99,149</a:t>
          </a:r>
          <a:endParaRPr kumimoji="1" lang="ja-JP" altLang="en-US" sz="1000" b="1">
            <a:latin typeface="ＭＳ Ｐゴシック"/>
          </a:endParaRPr>
        </a:p>
      </xdr:txBody>
    </xdr:sp>
    <xdr:clientData/>
  </xdr:oneCellAnchor>
  <xdr:twoCellAnchor>
    <xdr:from>
      <xdr:col>15</xdr:col>
      <xdr:colOff>92075</xdr:colOff>
      <xdr:row>30</xdr:row>
      <xdr:rowOff>22967</xdr:rowOff>
    </xdr:from>
    <xdr:to>
      <xdr:col>15</xdr:col>
      <xdr:colOff>269875</xdr:colOff>
      <xdr:row>30</xdr:row>
      <xdr:rowOff>22967</xdr:rowOff>
    </xdr:to>
    <xdr:cxnSp macro="">
      <xdr:nvCxnSpPr>
        <xdr:cNvPr id="293" name="直線コネクタ 292"/>
        <xdr:cNvCxnSpPr/>
      </xdr:nvCxnSpPr>
      <xdr:spPr>
        <a:xfrm>
          <a:off x="10388600" y="5166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68410</xdr:rowOff>
    </xdr:from>
    <xdr:to>
      <xdr:col>15</xdr:col>
      <xdr:colOff>180975</xdr:colOff>
      <xdr:row>39</xdr:row>
      <xdr:rowOff>72263</xdr:rowOff>
    </xdr:to>
    <xdr:cxnSp macro="">
      <xdr:nvCxnSpPr>
        <xdr:cNvPr id="294" name="直線コネクタ 293"/>
        <xdr:cNvCxnSpPr/>
      </xdr:nvCxnSpPr>
      <xdr:spPr>
        <a:xfrm>
          <a:off x="9639300" y="6754960"/>
          <a:ext cx="83820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10406</xdr:rowOff>
    </xdr:from>
    <xdr:ext cx="378565" cy="259045"/>
    <xdr:sp macro="" textlink="">
      <xdr:nvSpPr>
        <xdr:cNvPr id="295" name="労働費平均値テキスト"/>
        <xdr:cNvSpPr txBox="1"/>
      </xdr:nvSpPr>
      <xdr:spPr>
        <a:xfrm>
          <a:off x="10528300" y="66969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31979</xdr:rowOff>
    </xdr:from>
    <xdr:to>
      <xdr:col>15</xdr:col>
      <xdr:colOff>231775</xdr:colOff>
      <xdr:row>39</xdr:row>
      <xdr:rowOff>133579</xdr:rowOff>
    </xdr:to>
    <xdr:sp macro="" textlink="">
      <xdr:nvSpPr>
        <xdr:cNvPr id="296" name="フローチャート : 判断 295"/>
        <xdr:cNvSpPr/>
      </xdr:nvSpPr>
      <xdr:spPr>
        <a:xfrm>
          <a:off x="10426700" y="671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29939</xdr:rowOff>
    </xdr:from>
    <xdr:to>
      <xdr:col>14</xdr:col>
      <xdr:colOff>28575</xdr:colOff>
      <xdr:row>39</xdr:row>
      <xdr:rowOff>68410</xdr:rowOff>
    </xdr:to>
    <xdr:cxnSp macro="">
      <xdr:nvCxnSpPr>
        <xdr:cNvPr id="297" name="直線コネクタ 296"/>
        <xdr:cNvCxnSpPr/>
      </xdr:nvCxnSpPr>
      <xdr:spPr>
        <a:xfrm>
          <a:off x="8750300" y="6716489"/>
          <a:ext cx="889000" cy="3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39</xdr:row>
      <xdr:rowOff>2310</xdr:rowOff>
    </xdr:from>
    <xdr:to>
      <xdr:col>14</xdr:col>
      <xdr:colOff>79375</xdr:colOff>
      <xdr:row>39</xdr:row>
      <xdr:rowOff>103910</xdr:rowOff>
    </xdr:to>
    <xdr:sp macro="" textlink="">
      <xdr:nvSpPr>
        <xdr:cNvPr id="298" name="フローチャート : 判断 297"/>
        <xdr:cNvSpPr/>
      </xdr:nvSpPr>
      <xdr:spPr>
        <a:xfrm>
          <a:off x="9588500" y="668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120437</xdr:rowOff>
    </xdr:from>
    <xdr:ext cx="469744" cy="259045"/>
    <xdr:sp macro="" textlink="">
      <xdr:nvSpPr>
        <xdr:cNvPr id="299" name="テキスト ボックス 298"/>
        <xdr:cNvSpPr txBox="1"/>
      </xdr:nvSpPr>
      <xdr:spPr>
        <a:xfrm>
          <a:off x="9404427" y="646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29939</xdr:rowOff>
    </xdr:from>
    <xdr:to>
      <xdr:col>12</xdr:col>
      <xdr:colOff>511175</xdr:colOff>
      <xdr:row>39</xdr:row>
      <xdr:rowOff>84313</xdr:rowOff>
    </xdr:to>
    <xdr:cxnSp macro="">
      <xdr:nvCxnSpPr>
        <xdr:cNvPr id="300" name="直線コネクタ 299"/>
        <xdr:cNvCxnSpPr/>
      </xdr:nvCxnSpPr>
      <xdr:spPr>
        <a:xfrm flipV="1">
          <a:off x="7861300" y="6716489"/>
          <a:ext cx="889000" cy="5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148728</xdr:rowOff>
    </xdr:from>
    <xdr:to>
      <xdr:col>12</xdr:col>
      <xdr:colOff>561975</xdr:colOff>
      <xdr:row>39</xdr:row>
      <xdr:rowOff>78878</xdr:rowOff>
    </xdr:to>
    <xdr:sp macro="" textlink="">
      <xdr:nvSpPr>
        <xdr:cNvPr id="301" name="フローチャート : 判断 300"/>
        <xdr:cNvSpPr/>
      </xdr:nvSpPr>
      <xdr:spPr>
        <a:xfrm>
          <a:off x="8699500" y="666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95405</xdr:rowOff>
    </xdr:from>
    <xdr:ext cx="469744" cy="259045"/>
    <xdr:sp macro="" textlink="">
      <xdr:nvSpPr>
        <xdr:cNvPr id="302" name="テキスト ボックス 301"/>
        <xdr:cNvSpPr txBox="1"/>
      </xdr:nvSpPr>
      <xdr:spPr>
        <a:xfrm>
          <a:off x="8515427" y="643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128923</xdr:rowOff>
    </xdr:from>
    <xdr:to>
      <xdr:col>11</xdr:col>
      <xdr:colOff>307975</xdr:colOff>
      <xdr:row>39</xdr:row>
      <xdr:rowOff>84313</xdr:rowOff>
    </xdr:to>
    <xdr:cxnSp macro="">
      <xdr:nvCxnSpPr>
        <xdr:cNvPr id="303" name="直線コネクタ 302"/>
        <xdr:cNvCxnSpPr/>
      </xdr:nvCxnSpPr>
      <xdr:spPr>
        <a:xfrm>
          <a:off x="6972300" y="6644023"/>
          <a:ext cx="889000" cy="12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148646</xdr:rowOff>
    </xdr:from>
    <xdr:to>
      <xdr:col>11</xdr:col>
      <xdr:colOff>358775</xdr:colOff>
      <xdr:row>39</xdr:row>
      <xdr:rowOff>78796</xdr:rowOff>
    </xdr:to>
    <xdr:sp macro="" textlink="">
      <xdr:nvSpPr>
        <xdr:cNvPr id="304" name="フローチャート : 判断 303"/>
        <xdr:cNvSpPr/>
      </xdr:nvSpPr>
      <xdr:spPr>
        <a:xfrm>
          <a:off x="7810500" y="666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95323</xdr:rowOff>
    </xdr:from>
    <xdr:ext cx="469744" cy="259045"/>
    <xdr:sp macro="" textlink="">
      <xdr:nvSpPr>
        <xdr:cNvPr id="305" name="テキスト ボックス 304"/>
        <xdr:cNvSpPr txBox="1"/>
      </xdr:nvSpPr>
      <xdr:spPr>
        <a:xfrm>
          <a:off x="7626427" y="643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4,341</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83381</xdr:rowOff>
    </xdr:from>
    <xdr:to>
      <xdr:col>10</xdr:col>
      <xdr:colOff>155575</xdr:colOff>
      <xdr:row>39</xdr:row>
      <xdr:rowOff>13531</xdr:rowOff>
    </xdr:to>
    <xdr:sp macro="" textlink="">
      <xdr:nvSpPr>
        <xdr:cNvPr id="306" name="フローチャート : 判断 305"/>
        <xdr:cNvSpPr/>
      </xdr:nvSpPr>
      <xdr:spPr>
        <a:xfrm>
          <a:off x="6921500" y="65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4658</xdr:rowOff>
    </xdr:from>
    <xdr:ext cx="469744" cy="259045"/>
    <xdr:sp macro="" textlink="">
      <xdr:nvSpPr>
        <xdr:cNvPr id="307" name="テキスト ボックス 306"/>
        <xdr:cNvSpPr txBox="1"/>
      </xdr:nvSpPr>
      <xdr:spPr>
        <a:xfrm>
          <a:off x="6737427" y="669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21463</xdr:rowOff>
    </xdr:from>
    <xdr:to>
      <xdr:col>15</xdr:col>
      <xdr:colOff>231775</xdr:colOff>
      <xdr:row>39</xdr:row>
      <xdr:rowOff>123063</xdr:rowOff>
    </xdr:to>
    <xdr:sp macro="" textlink="">
      <xdr:nvSpPr>
        <xdr:cNvPr id="313" name="円/楕円 312"/>
        <xdr:cNvSpPr/>
      </xdr:nvSpPr>
      <xdr:spPr>
        <a:xfrm>
          <a:off x="10426700" y="67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152290</xdr:rowOff>
    </xdr:from>
    <xdr:ext cx="469744" cy="259045"/>
    <xdr:sp macro="" textlink="">
      <xdr:nvSpPr>
        <xdr:cNvPr id="314" name="労働費該当値テキスト"/>
        <xdr:cNvSpPr txBox="1"/>
      </xdr:nvSpPr>
      <xdr:spPr>
        <a:xfrm>
          <a:off x="10528300" y="649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1,630</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17610</xdr:rowOff>
    </xdr:from>
    <xdr:to>
      <xdr:col>14</xdr:col>
      <xdr:colOff>79375</xdr:colOff>
      <xdr:row>39</xdr:row>
      <xdr:rowOff>119210</xdr:rowOff>
    </xdr:to>
    <xdr:sp macro="" textlink="">
      <xdr:nvSpPr>
        <xdr:cNvPr id="315" name="円/楕円 314"/>
        <xdr:cNvSpPr/>
      </xdr:nvSpPr>
      <xdr:spPr>
        <a:xfrm>
          <a:off x="9588500" y="67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110337</xdr:rowOff>
    </xdr:from>
    <xdr:ext cx="469744" cy="259045"/>
    <xdr:sp macro="" textlink="">
      <xdr:nvSpPr>
        <xdr:cNvPr id="316" name="テキスト ボックス 315"/>
        <xdr:cNvSpPr txBox="1"/>
      </xdr:nvSpPr>
      <xdr:spPr>
        <a:xfrm>
          <a:off x="9404427" y="679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1,866</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150589</xdr:rowOff>
    </xdr:from>
    <xdr:to>
      <xdr:col>12</xdr:col>
      <xdr:colOff>561975</xdr:colOff>
      <xdr:row>39</xdr:row>
      <xdr:rowOff>80739</xdr:rowOff>
    </xdr:to>
    <xdr:sp macro="" textlink="">
      <xdr:nvSpPr>
        <xdr:cNvPr id="317" name="円/楕円 316"/>
        <xdr:cNvSpPr/>
      </xdr:nvSpPr>
      <xdr:spPr>
        <a:xfrm>
          <a:off x="8699500" y="666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71866</xdr:rowOff>
    </xdr:from>
    <xdr:ext cx="469744" cy="259045"/>
    <xdr:sp macro="" textlink="">
      <xdr:nvSpPr>
        <xdr:cNvPr id="318" name="テキスト ボックス 317"/>
        <xdr:cNvSpPr txBox="1"/>
      </xdr:nvSpPr>
      <xdr:spPr>
        <a:xfrm>
          <a:off x="8515427" y="675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4,222</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33513</xdr:rowOff>
    </xdr:from>
    <xdr:to>
      <xdr:col>11</xdr:col>
      <xdr:colOff>358775</xdr:colOff>
      <xdr:row>39</xdr:row>
      <xdr:rowOff>135113</xdr:rowOff>
    </xdr:to>
    <xdr:sp macro="" textlink="">
      <xdr:nvSpPr>
        <xdr:cNvPr id="319" name="円/楕円 318"/>
        <xdr:cNvSpPr/>
      </xdr:nvSpPr>
      <xdr:spPr>
        <a:xfrm>
          <a:off x="7810500" y="672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39</xdr:row>
      <xdr:rowOff>126240</xdr:rowOff>
    </xdr:from>
    <xdr:ext cx="378565" cy="259045"/>
    <xdr:sp macro="" textlink="">
      <xdr:nvSpPr>
        <xdr:cNvPr id="320" name="テキスト ボックス 319"/>
        <xdr:cNvSpPr txBox="1"/>
      </xdr:nvSpPr>
      <xdr:spPr>
        <a:xfrm>
          <a:off x="7672017" y="6812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78123</xdr:rowOff>
    </xdr:from>
    <xdr:to>
      <xdr:col>10</xdr:col>
      <xdr:colOff>155575</xdr:colOff>
      <xdr:row>39</xdr:row>
      <xdr:rowOff>8273</xdr:rowOff>
    </xdr:to>
    <xdr:sp macro="" textlink="">
      <xdr:nvSpPr>
        <xdr:cNvPr id="321" name="円/楕円 320"/>
        <xdr:cNvSpPr/>
      </xdr:nvSpPr>
      <xdr:spPr>
        <a:xfrm>
          <a:off x="6921500" y="659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24800</xdr:rowOff>
    </xdr:from>
    <xdr:ext cx="469744" cy="259045"/>
    <xdr:sp macro="" textlink="">
      <xdr:nvSpPr>
        <xdr:cNvPr id="322" name="テキスト ボックス 321"/>
        <xdr:cNvSpPr txBox="1"/>
      </xdr:nvSpPr>
      <xdr:spPr>
        <a:xfrm>
          <a:off x="6737427" y="636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8,660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102/147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56390</xdr:rowOff>
    </xdr:from>
    <xdr:to>
      <xdr:col>15</xdr:col>
      <xdr:colOff>180340</xdr:colOff>
      <xdr:row>59</xdr:row>
      <xdr:rowOff>79857</xdr:rowOff>
    </xdr:to>
    <xdr:cxnSp macro="">
      <xdr:nvCxnSpPr>
        <xdr:cNvPr id="348" name="直線コネクタ 347"/>
        <xdr:cNvCxnSpPr/>
      </xdr:nvCxnSpPr>
      <xdr:spPr>
        <a:xfrm flipV="1">
          <a:off x="10475595" y="8800340"/>
          <a:ext cx="1270" cy="1395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83684</xdr:rowOff>
    </xdr:from>
    <xdr:ext cx="534377" cy="259045"/>
    <xdr:sp macro="" textlink="">
      <xdr:nvSpPr>
        <xdr:cNvPr id="349" name="農林水産業費最小値テキスト"/>
        <xdr:cNvSpPr txBox="1"/>
      </xdr:nvSpPr>
      <xdr:spPr>
        <a:xfrm>
          <a:off x="10528300" y="1019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17,474</a:t>
          </a:r>
          <a:endParaRPr kumimoji="1" lang="ja-JP" altLang="en-US" sz="1000" b="1">
            <a:latin typeface="ＭＳ Ｐゴシック"/>
          </a:endParaRPr>
        </a:p>
      </xdr:txBody>
    </xdr:sp>
    <xdr:clientData/>
  </xdr:oneCellAnchor>
  <xdr:twoCellAnchor>
    <xdr:from>
      <xdr:col>15</xdr:col>
      <xdr:colOff>92075</xdr:colOff>
      <xdr:row>59</xdr:row>
      <xdr:rowOff>79857</xdr:rowOff>
    </xdr:from>
    <xdr:to>
      <xdr:col>15</xdr:col>
      <xdr:colOff>269875</xdr:colOff>
      <xdr:row>59</xdr:row>
      <xdr:rowOff>79857</xdr:rowOff>
    </xdr:to>
    <xdr:cxnSp macro="">
      <xdr:nvCxnSpPr>
        <xdr:cNvPr id="350" name="直線コネクタ 349"/>
        <xdr:cNvCxnSpPr/>
      </xdr:nvCxnSpPr>
      <xdr:spPr>
        <a:xfrm>
          <a:off x="10388600" y="1019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3067</xdr:rowOff>
    </xdr:from>
    <xdr:ext cx="690189" cy="259045"/>
    <xdr:sp macro="" textlink="">
      <xdr:nvSpPr>
        <xdr:cNvPr id="351" name="農林水産業費最大値テキスト"/>
        <xdr:cNvSpPr txBox="1"/>
      </xdr:nvSpPr>
      <xdr:spPr>
        <a:xfrm>
          <a:off x="10528300" y="85755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1,299,032</a:t>
          </a:r>
          <a:endParaRPr kumimoji="1" lang="ja-JP" altLang="en-US" sz="1000" b="1">
            <a:latin typeface="ＭＳ Ｐゴシック"/>
          </a:endParaRPr>
        </a:p>
      </xdr:txBody>
    </xdr:sp>
    <xdr:clientData/>
  </xdr:oneCellAnchor>
  <xdr:twoCellAnchor>
    <xdr:from>
      <xdr:col>15</xdr:col>
      <xdr:colOff>92075</xdr:colOff>
      <xdr:row>51</xdr:row>
      <xdr:rowOff>56390</xdr:rowOff>
    </xdr:from>
    <xdr:to>
      <xdr:col>15</xdr:col>
      <xdr:colOff>269875</xdr:colOff>
      <xdr:row>51</xdr:row>
      <xdr:rowOff>56390</xdr:rowOff>
    </xdr:to>
    <xdr:cxnSp macro="">
      <xdr:nvCxnSpPr>
        <xdr:cNvPr id="352" name="直線コネクタ 351"/>
        <xdr:cNvCxnSpPr/>
      </xdr:nvCxnSpPr>
      <xdr:spPr>
        <a:xfrm>
          <a:off x="10388600" y="880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166622</xdr:rowOff>
    </xdr:from>
    <xdr:to>
      <xdr:col>15</xdr:col>
      <xdr:colOff>180975</xdr:colOff>
      <xdr:row>58</xdr:row>
      <xdr:rowOff>171205</xdr:rowOff>
    </xdr:to>
    <xdr:cxnSp macro="">
      <xdr:nvCxnSpPr>
        <xdr:cNvPr id="353" name="直線コネクタ 352"/>
        <xdr:cNvCxnSpPr/>
      </xdr:nvCxnSpPr>
      <xdr:spPr>
        <a:xfrm>
          <a:off x="9639300" y="10110722"/>
          <a:ext cx="8382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72341</xdr:rowOff>
    </xdr:from>
    <xdr:ext cx="599010" cy="259045"/>
    <xdr:sp macro="" textlink="">
      <xdr:nvSpPr>
        <xdr:cNvPr id="354" name="農林水産業費平均値テキスト"/>
        <xdr:cNvSpPr txBox="1"/>
      </xdr:nvSpPr>
      <xdr:spPr>
        <a:xfrm>
          <a:off x="10528300" y="9844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156,227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49464</xdr:rowOff>
    </xdr:from>
    <xdr:to>
      <xdr:col>15</xdr:col>
      <xdr:colOff>231775</xdr:colOff>
      <xdr:row>58</xdr:row>
      <xdr:rowOff>151064</xdr:rowOff>
    </xdr:to>
    <xdr:sp macro="" textlink="">
      <xdr:nvSpPr>
        <xdr:cNvPr id="355" name="フローチャート : 判断 354"/>
        <xdr:cNvSpPr/>
      </xdr:nvSpPr>
      <xdr:spPr>
        <a:xfrm>
          <a:off x="10426700" y="999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166622</xdr:rowOff>
    </xdr:from>
    <xdr:to>
      <xdr:col>14</xdr:col>
      <xdr:colOff>28575</xdr:colOff>
      <xdr:row>59</xdr:row>
      <xdr:rowOff>15949</xdr:rowOff>
    </xdr:to>
    <xdr:cxnSp macro="">
      <xdr:nvCxnSpPr>
        <xdr:cNvPr id="356" name="直線コネクタ 355"/>
        <xdr:cNvCxnSpPr/>
      </xdr:nvCxnSpPr>
      <xdr:spPr>
        <a:xfrm flipV="1">
          <a:off x="8750300" y="10110722"/>
          <a:ext cx="889000" cy="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33648</xdr:rowOff>
    </xdr:from>
    <xdr:to>
      <xdr:col>14</xdr:col>
      <xdr:colOff>79375</xdr:colOff>
      <xdr:row>58</xdr:row>
      <xdr:rowOff>135248</xdr:rowOff>
    </xdr:to>
    <xdr:sp macro="" textlink="">
      <xdr:nvSpPr>
        <xdr:cNvPr id="357" name="フローチャート : 判断 356"/>
        <xdr:cNvSpPr/>
      </xdr:nvSpPr>
      <xdr:spPr>
        <a:xfrm>
          <a:off x="9588500" y="997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151775</xdr:rowOff>
    </xdr:from>
    <xdr:ext cx="599010" cy="259045"/>
    <xdr:sp macro="" textlink="">
      <xdr:nvSpPr>
        <xdr:cNvPr id="358" name="テキスト ボックス 357"/>
        <xdr:cNvSpPr txBox="1"/>
      </xdr:nvSpPr>
      <xdr:spPr>
        <a:xfrm>
          <a:off x="9339794" y="975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170,756</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5142</xdr:rowOff>
    </xdr:from>
    <xdr:to>
      <xdr:col>12</xdr:col>
      <xdr:colOff>511175</xdr:colOff>
      <xdr:row>59</xdr:row>
      <xdr:rowOff>15949</xdr:rowOff>
    </xdr:to>
    <xdr:cxnSp macro="">
      <xdr:nvCxnSpPr>
        <xdr:cNvPr id="359" name="直線コネクタ 358"/>
        <xdr:cNvCxnSpPr/>
      </xdr:nvCxnSpPr>
      <xdr:spPr>
        <a:xfrm>
          <a:off x="7861300" y="10120692"/>
          <a:ext cx="889000" cy="1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28067</xdr:rowOff>
    </xdr:from>
    <xdr:to>
      <xdr:col>12</xdr:col>
      <xdr:colOff>561975</xdr:colOff>
      <xdr:row>58</xdr:row>
      <xdr:rowOff>129667</xdr:rowOff>
    </xdr:to>
    <xdr:sp macro="" textlink="">
      <xdr:nvSpPr>
        <xdr:cNvPr id="360" name="フローチャート : 判断 359"/>
        <xdr:cNvSpPr/>
      </xdr:nvSpPr>
      <xdr:spPr>
        <a:xfrm>
          <a:off x="8699500" y="997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146194</xdr:rowOff>
    </xdr:from>
    <xdr:ext cx="599010" cy="259045"/>
    <xdr:sp macro="" textlink="">
      <xdr:nvSpPr>
        <xdr:cNvPr id="361" name="テキスト ボックス 360"/>
        <xdr:cNvSpPr txBox="1"/>
      </xdr:nvSpPr>
      <xdr:spPr>
        <a:xfrm>
          <a:off x="8450794" y="97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175,884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5142</xdr:rowOff>
    </xdr:from>
    <xdr:to>
      <xdr:col>11</xdr:col>
      <xdr:colOff>307975</xdr:colOff>
      <xdr:row>59</xdr:row>
      <xdr:rowOff>42842</xdr:rowOff>
    </xdr:to>
    <xdr:cxnSp macro="">
      <xdr:nvCxnSpPr>
        <xdr:cNvPr id="362" name="直線コネクタ 361"/>
        <xdr:cNvCxnSpPr/>
      </xdr:nvCxnSpPr>
      <xdr:spPr>
        <a:xfrm flipV="1">
          <a:off x="6972300" y="10120692"/>
          <a:ext cx="8890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62317</xdr:rowOff>
    </xdr:from>
    <xdr:to>
      <xdr:col>11</xdr:col>
      <xdr:colOff>358775</xdr:colOff>
      <xdr:row>58</xdr:row>
      <xdr:rowOff>163917</xdr:rowOff>
    </xdr:to>
    <xdr:sp macro="" textlink="">
      <xdr:nvSpPr>
        <xdr:cNvPr id="363" name="フローチャート : 判断 362"/>
        <xdr:cNvSpPr/>
      </xdr:nvSpPr>
      <xdr:spPr>
        <a:xfrm>
          <a:off x="7810500" y="1000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8994</xdr:rowOff>
    </xdr:from>
    <xdr:ext cx="599010" cy="259045"/>
    <xdr:sp macro="" textlink="">
      <xdr:nvSpPr>
        <xdr:cNvPr id="364" name="テキスト ボックス 363"/>
        <xdr:cNvSpPr txBox="1"/>
      </xdr:nvSpPr>
      <xdr:spPr>
        <a:xfrm>
          <a:off x="7561794" y="978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74396</xdr:rowOff>
    </xdr:from>
    <xdr:to>
      <xdr:col>10</xdr:col>
      <xdr:colOff>155575</xdr:colOff>
      <xdr:row>59</xdr:row>
      <xdr:rowOff>4546</xdr:rowOff>
    </xdr:to>
    <xdr:sp macro="" textlink="">
      <xdr:nvSpPr>
        <xdr:cNvPr id="365" name="フローチャート : 判断 364"/>
        <xdr:cNvSpPr/>
      </xdr:nvSpPr>
      <xdr:spPr>
        <a:xfrm>
          <a:off x="6921500" y="1001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21073</xdr:rowOff>
    </xdr:from>
    <xdr:ext cx="599010" cy="259045"/>
    <xdr:sp macro="" textlink="">
      <xdr:nvSpPr>
        <xdr:cNvPr id="366" name="テキスト ボックス 365"/>
        <xdr:cNvSpPr txBox="1"/>
      </xdr:nvSpPr>
      <xdr:spPr>
        <a:xfrm>
          <a:off x="6672794" y="979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133,324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120405</xdr:rowOff>
    </xdr:from>
    <xdr:to>
      <xdr:col>15</xdr:col>
      <xdr:colOff>231775</xdr:colOff>
      <xdr:row>59</xdr:row>
      <xdr:rowOff>50555</xdr:rowOff>
    </xdr:to>
    <xdr:sp macro="" textlink="">
      <xdr:nvSpPr>
        <xdr:cNvPr id="372" name="円/楕円 371"/>
        <xdr:cNvSpPr/>
      </xdr:nvSpPr>
      <xdr:spPr>
        <a:xfrm>
          <a:off x="10426700" y="1006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35332</xdr:rowOff>
    </xdr:from>
    <xdr:ext cx="534377" cy="259045"/>
    <xdr:sp macro="" textlink="">
      <xdr:nvSpPr>
        <xdr:cNvPr id="373" name="農林水産業費該当値テキスト"/>
        <xdr:cNvSpPr txBox="1"/>
      </xdr:nvSpPr>
      <xdr:spPr>
        <a:xfrm>
          <a:off x="10528300" y="997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91,058</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115822</xdr:rowOff>
    </xdr:from>
    <xdr:to>
      <xdr:col>14</xdr:col>
      <xdr:colOff>79375</xdr:colOff>
      <xdr:row>59</xdr:row>
      <xdr:rowOff>45972</xdr:rowOff>
    </xdr:to>
    <xdr:sp macro="" textlink="">
      <xdr:nvSpPr>
        <xdr:cNvPr id="374" name="円/楕円 373"/>
        <xdr:cNvSpPr/>
      </xdr:nvSpPr>
      <xdr:spPr>
        <a:xfrm>
          <a:off x="9588500" y="1005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37099</xdr:rowOff>
    </xdr:from>
    <xdr:ext cx="534377" cy="259045"/>
    <xdr:sp macro="" textlink="">
      <xdr:nvSpPr>
        <xdr:cNvPr id="375" name="テキスト ボックス 374"/>
        <xdr:cNvSpPr txBox="1"/>
      </xdr:nvSpPr>
      <xdr:spPr>
        <a:xfrm>
          <a:off x="9372111" y="1015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95,268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136599</xdr:rowOff>
    </xdr:from>
    <xdr:to>
      <xdr:col>12</xdr:col>
      <xdr:colOff>561975</xdr:colOff>
      <xdr:row>59</xdr:row>
      <xdr:rowOff>66749</xdr:rowOff>
    </xdr:to>
    <xdr:sp macro="" textlink="">
      <xdr:nvSpPr>
        <xdr:cNvPr id="376" name="円/楕円 375"/>
        <xdr:cNvSpPr/>
      </xdr:nvSpPr>
      <xdr:spPr>
        <a:xfrm>
          <a:off x="8699500" y="1008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57876</xdr:rowOff>
    </xdr:from>
    <xdr:ext cx="534377" cy="259045"/>
    <xdr:sp macro="" textlink="">
      <xdr:nvSpPr>
        <xdr:cNvPr id="377" name="テキスト ボックス 376"/>
        <xdr:cNvSpPr txBox="1"/>
      </xdr:nvSpPr>
      <xdr:spPr>
        <a:xfrm>
          <a:off x="8483111" y="1017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76,182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125792</xdr:rowOff>
    </xdr:from>
    <xdr:to>
      <xdr:col>11</xdr:col>
      <xdr:colOff>358775</xdr:colOff>
      <xdr:row>59</xdr:row>
      <xdr:rowOff>55942</xdr:rowOff>
    </xdr:to>
    <xdr:sp macro="" textlink="">
      <xdr:nvSpPr>
        <xdr:cNvPr id="378" name="円/楕円 377"/>
        <xdr:cNvSpPr/>
      </xdr:nvSpPr>
      <xdr:spPr>
        <a:xfrm>
          <a:off x="7810500" y="1006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47069</xdr:rowOff>
    </xdr:from>
    <xdr:ext cx="534377" cy="259045"/>
    <xdr:sp macro="" textlink="">
      <xdr:nvSpPr>
        <xdr:cNvPr id="379" name="テキスト ボックス 378"/>
        <xdr:cNvSpPr txBox="1"/>
      </xdr:nvSpPr>
      <xdr:spPr>
        <a:xfrm>
          <a:off x="7594111" y="1016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86,110</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163492</xdr:rowOff>
    </xdr:from>
    <xdr:to>
      <xdr:col>10</xdr:col>
      <xdr:colOff>155575</xdr:colOff>
      <xdr:row>59</xdr:row>
      <xdr:rowOff>93642</xdr:rowOff>
    </xdr:to>
    <xdr:sp macro="" textlink="">
      <xdr:nvSpPr>
        <xdr:cNvPr id="380" name="円/楕円 379"/>
        <xdr:cNvSpPr/>
      </xdr:nvSpPr>
      <xdr:spPr>
        <a:xfrm>
          <a:off x="6921500" y="101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84769</xdr:rowOff>
    </xdr:from>
    <xdr:ext cx="534377" cy="259045"/>
    <xdr:sp macro="" textlink="">
      <xdr:nvSpPr>
        <xdr:cNvPr id="381" name="テキスト ボックス 380"/>
        <xdr:cNvSpPr txBox="1"/>
      </xdr:nvSpPr>
      <xdr:spPr>
        <a:xfrm>
          <a:off x="6705111" y="1020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51,477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78/147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5" name="テキスト ボックス 39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7" name="テキスト ボックス 39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9" name="テキスト ボックス 39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1" name="テキスト ボックス 40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146573</xdr:rowOff>
    </xdr:from>
    <xdr:to>
      <xdr:col>15</xdr:col>
      <xdr:colOff>180340</xdr:colOff>
      <xdr:row>79</xdr:row>
      <xdr:rowOff>41917</xdr:rowOff>
    </xdr:to>
    <xdr:cxnSp macro="">
      <xdr:nvCxnSpPr>
        <xdr:cNvPr id="405" name="直線コネクタ 404"/>
        <xdr:cNvCxnSpPr/>
      </xdr:nvCxnSpPr>
      <xdr:spPr>
        <a:xfrm flipV="1">
          <a:off x="10475595" y="12319523"/>
          <a:ext cx="1270" cy="1266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45744</xdr:rowOff>
    </xdr:from>
    <xdr:ext cx="378565" cy="259045"/>
    <xdr:sp macro="" textlink="">
      <xdr:nvSpPr>
        <xdr:cNvPr id="406" name="商工費最小値テキスト"/>
        <xdr:cNvSpPr txBox="1"/>
      </xdr:nvSpPr>
      <xdr:spPr>
        <a:xfrm>
          <a:off x="10528300" y="13590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665</a:t>
          </a:r>
          <a:endParaRPr kumimoji="1" lang="ja-JP" altLang="en-US" sz="1000" b="1">
            <a:latin typeface="ＭＳ Ｐゴシック"/>
          </a:endParaRPr>
        </a:p>
      </xdr:txBody>
    </xdr:sp>
    <xdr:clientData/>
  </xdr:oneCellAnchor>
  <xdr:twoCellAnchor>
    <xdr:from>
      <xdr:col>15</xdr:col>
      <xdr:colOff>92075</xdr:colOff>
      <xdr:row>79</xdr:row>
      <xdr:rowOff>41917</xdr:rowOff>
    </xdr:from>
    <xdr:to>
      <xdr:col>15</xdr:col>
      <xdr:colOff>269875</xdr:colOff>
      <xdr:row>79</xdr:row>
      <xdr:rowOff>41917</xdr:rowOff>
    </xdr:to>
    <xdr:cxnSp macro="">
      <xdr:nvCxnSpPr>
        <xdr:cNvPr id="407" name="直線コネクタ 406"/>
        <xdr:cNvCxnSpPr/>
      </xdr:nvCxnSpPr>
      <xdr:spPr>
        <a:xfrm>
          <a:off x="10388600" y="13586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93250</xdr:rowOff>
    </xdr:from>
    <xdr:ext cx="599010" cy="259045"/>
    <xdr:sp macro="" textlink="">
      <xdr:nvSpPr>
        <xdr:cNvPr id="408" name="商工費最大値テキスト"/>
        <xdr:cNvSpPr txBox="1"/>
      </xdr:nvSpPr>
      <xdr:spPr>
        <a:xfrm>
          <a:off x="10528300" y="1209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333,196</a:t>
          </a:r>
          <a:endParaRPr kumimoji="1" lang="ja-JP" altLang="en-US" sz="1000" b="1">
            <a:latin typeface="ＭＳ Ｐゴシック"/>
          </a:endParaRPr>
        </a:p>
      </xdr:txBody>
    </xdr:sp>
    <xdr:clientData/>
  </xdr:oneCellAnchor>
  <xdr:twoCellAnchor>
    <xdr:from>
      <xdr:col>15</xdr:col>
      <xdr:colOff>92075</xdr:colOff>
      <xdr:row>71</xdr:row>
      <xdr:rowOff>146573</xdr:rowOff>
    </xdr:from>
    <xdr:to>
      <xdr:col>15</xdr:col>
      <xdr:colOff>269875</xdr:colOff>
      <xdr:row>71</xdr:row>
      <xdr:rowOff>146573</xdr:rowOff>
    </xdr:to>
    <xdr:cxnSp macro="">
      <xdr:nvCxnSpPr>
        <xdr:cNvPr id="409" name="直線コネクタ 408"/>
        <xdr:cNvCxnSpPr/>
      </xdr:nvCxnSpPr>
      <xdr:spPr>
        <a:xfrm>
          <a:off x="10388600" y="1231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59145</xdr:rowOff>
    </xdr:from>
    <xdr:to>
      <xdr:col>15</xdr:col>
      <xdr:colOff>180975</xdr:colOff>
      <xdr:row>78</xdr:row>
      <xdr:rowOff>93016</xdr:rowOff>
    </xdr:to>
    <xdr:cxnSp macro="">
      <xdr:nvCxnSpPr>
        <xdr:cNvPr id="410" name="直線コネクタ 409"/>
        <xdr:cNvCxnSpPr/>
      </xdr:nvCxnSpPr>
      <xdr:spPr>
        <a:xfrm flipV="1">
          <a:off x="9639300" y="13432245"/>
          <a:ext cx="8382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4385</xdr:rowOff>
    </xdr:from>
    <xdr:ext cx="534377" cy="259045"/>
    <xdr:sp macro="" textlink="">
      <xdr:nvSpPr>
        <xdr:cNvPr id="411" name="商工費平均値テキスト"/>
        <xdr:cNvSpPr txBox="1"/>
      </xdr:nvSpPr>
      <xdr:spPr>
        <a:xfrm>
          <a:off x="10528300" y="13206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48,187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152958</xdr:rowOff>
    </xdr:from>
    <xdr:to>
      <xdr:col>15</xdr:col>
      <xdr:colOff>231775</xdr:colOff>
      <xdr:row>78</xdr:row>
      <xdr:rowOff>83108</xdr:rowOff>
    </xdr:to>
    <xdr:sp macro="" textlink="">
      <xdr:nvSpPr>
        <xdr:cNvPr id="412" name="フローチャート : 判断 411"/>
        <xdr:cNvSpPr/>
      </xdr:nvSpPr>
      <xdr:spPr>
        <a:xfrm>
          <a:off x="10426700" y="1335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84500</xdr:rowOff>
    </xdr:from>
    <xdr:to>
      <xdr:col>14</xdr:col>
      <xdr:colOff>28575</xdr:colOff>
      <xdr:row>78</xdr:row>
      <xdr:rowOff>93016</xdr:rowOff>
    </xdr:to>
    <xdr:cxnSp macro="">
      <xdr:nvCxnSpPr>
        <xdr:cNvPr id="413" name="直線コネクタ 412"/>
        <xdr:cNvCxnSpPr/>
      </xdr:nvCxnSpPr>
      <xdr:spPr>
        <a:xfrm>
          <a:off x="8750300" y="13457600"/>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154767</xdr:rowOff>
    </xdr:from>
    <xdr:to>
      <xdr:col>14</xdr:col>
      <xdr:colOff>79375</xdr:colOff>
      <xdr:row>78</xdr:row>
      <xdr:rowOff>84917</xdr:rowOff>
    </xdr:to>
    <xdr:sp macro="" textlink="">
      <xdr:nvSpPr>
        <xdr:cNvPr id="414" name="フローチャート : 判断 413"/>
        <xdr:cNvSpPr/>
      </xdr:nvSpPr>
      <xdr:spPr>
        <a:xfrm>
          <a:off x="9588500" y="1335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101444</xdr:rowOff>
    </xdr:from>
    <xdr:ext cx="534377" cy="259045"/>
    <xdr:sp macro="" textlink="">
      <xdr:nvSpPr>
        <xdr:cNvPr id="415" name="テキスト ボックス 414"/>
        <xdr:cNvSpPr txBox="1"/>
      </xdr:nvSpPr>
      <xdr:spPr>
        <a:xfrm>
          <a:off x="9372111" y="1313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47,712</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52459</xdr:rowOff>
    </xdr:from>
    <xdr:to>
      <xdr:col>12</xdr:col>
      <xdr:colOff>511175</xdr:colOff>
      <xdr:row>78</xdr:row>
      <xdr:rowOff>84500</xdr:rowOff>
    </xdr:to>
    <xdr:cxnSp macro="">
      <xdr:nvCxnSpPr>
        <xdr:cNvPr id="416" name="直線コネクタ 415"/>
        <xdr:cNvCxnSpPr/>
      </xdr:nvCxnSpPr>
      <xdr:spPr>
        <a:xfrm>
          <a:off x="7861300" y="13425559"/>
          <a:ext cx="889000" cy="3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156341</xdr:rowOff>
    </xdr:from>
    <xdr:to>
      <xdr:col>12</xdr:col>
      <xdr:colOff>561975</xdr:colOff>
      <xdr:row>78</xdr:row>
      <xdr:rowOff>86491</xdr:rowOff>
    </xdr:to>
    <xdr:sp macro="" textlink="">
      <xdr:nvSpPr>
        <xdr:cNvPr id="417" name="フローチャート : 判断 416"/>
        <xdr:cNvSpPr/>
      </xdr:nvSpPr>
      <xdr:spPr>
        <a:xfrm>
          <a:off x="8699500" y="133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103018</xdr:rowOff>
    </xdr:from>
    <xdr:ext cx="534377" cy="259045"/>
    <xdr:sp macro="" textlink="">
      <xdr:nvSpPr>
        <xdr:cNvPr id="418" name="テキスト ボックス 417"/>
        <xdr:cNvSpPr txBox="1"/>
      </xdr:nvSpPr>
      <xdr:spPr>
        <a:xfrm>
          <a:off x="8483111" y="1313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47,299</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52459</xdr:rowOff>
    </xdr:from>
    <xdr:to>
      <xdr:col>11</xdr:col>
      <xdr:colOff>307975</xdr:colOff>
      <xdr:row>78</xdr:row>
      <xdr:rowOff>101653</xdr:rowOff>
    </xdr:to>
    <xdr:cxnSp macro="">
      <xdr:nvCxnSpPr>
        <xdr:cNvPr id="419" name="直線コネクタ 418"/>
        <xdr:cNvCxnSpPr/>
      </xdr:nvCxnSpPr>
      <xdr:spPr>
        <a:xfrm flipV="1">
          <a:off x="6972300" y="13425559"/>
          <a:ext cx="889000" cy="4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21120</xdr:rowOff>
    </xdr:from>
    <xdr:to>
      <xdr:col>11</xdr:col>
      <xdr:colOff>358775</xdr:colOff>
      <xdr:row>78</xdr:row>
      <xdr:rowOff>122720</xdr:rowOff>
    </xdr:to>
    <xdr:sp macro="" textlink="">
      <xdr:nvSpPr>
        <xdr:cNvPr id="420" name="フローチャート : 判断 419"/>
        <xdr:cNvSpPr/>
      </xdr:nvSpPr>
      <xdr:spPr>
        <a:xfrm>
          <a:off x="7810500" y="133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113847</xdr:rowOff>
    </xdr:from>
    <xdr:ext cx="534377" cy="259045"/>
    <xdr:sp macro="" textlink="">
      <xdr:nvSpPr>
        <xdr:cNvPr id="421" name="テキスト ボックス 420"/>
        <xdr:cNvSpPr txBox="1"/>
      </xdr:nvSpPr>
      <xdr:spPr>
        <a:xfrm>
          <a:off x="7594111" y="1348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37,790</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43154</xdr:rowOff>
    </xdr:from>
    <xdr:to>
      <xdr:col>10</xdr:col>
      <xdr:colOff>155575</xdr:colOff>
      <xdr:row>78</xdr:row>
      <xdr:rowOff>144754</xdr:rowOff>
    </xdr:to>
    <xdr:sp macro="" textlink="">
      <xdr:nvSpPr>
        <xdr:cNvPr id="422" name="フローチャート : 判断 421"/>
        <xdr:cNvSpPr/>
      </xdr:nvSpPr>
      <xdr:spPr>
        <a:xfrm>
          <a:off x="6921500" y="1341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161281</xdr:rowOff>
    </xdr:from>
    <xdr:ext cx="534377" cy="259045"/>
    <xdr:sp macro="" textlink="">
      <xdr:nvSpPr>
        <xdr:cNvPr id="423" name="テキスト ボックス 422"/>
        <xdr:cNvSpPr txBox="1"/>
      </xdr:nvSpPr>
      <xdr:spPr>
        <a:xfrm>
          <a:off x="6705111" y="1319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32,007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8345</xdr:rowOff>
    </xdr:from>
    <xdr:to>
      <xdr:col>15</xdr:col>
      <xdr:colOff>231775</xdr:colOff>
      <xdr:row>78</xdr:row>
      <xdr:rowOff>109945</xdr:rowOff>
    </xdr:to>
    <xdr:sp macro="" textlink="">
      <xdr:nvSpPr>
        <xdr:cNvPr id="429" name="円/楕円 428"/>
        <xdr:cNvSpPr/>
      </xdr:nvSpPr>
      <xdr:spPr>
        <a:xfrm>
          <a:off x="10426700" y="133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158222</xdr:rowOff>
    </xdr:from>
    <xdr:ext cx="534377" cy="259045"/>
    <xdr:sp macro="" textlink="">
      <xdr:nvSpPr>
        <xdr:cNvPr id="430" name="商工費該当値テキスト"/>
        <xdr:cNvSpPr txBox="1"/>
      </xdr:nvSpPr>
      <xdr:spPr>
        <a:xfrm>
          <a:off x="10528300" y="1335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41,143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42216</xdr:rowOff>
    </xdr:from>
    <xdr:to>
      <xdr:col>14</xdr:col>
      <xdr:colOff>79375</xdr:colOff>
      <xdr:row>78</xdr:row>
      <xdr:rowOff>143816</xdr:rowOff>
    </xdr:to>
    <xdr:sp macro="" textlink="">
      <xdr:nvSpPr>
        <xdr:cNvPr id="431" name="円/楕円 430"/>
        <xdr:cNvSpPr/>
      </xdr:nvSpPr>
      <xdr:spPr>
        <a:xfrm>
          <a:off x="9588500" y="134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134943</xdr:rowOff>
    </xdr:from>
    <xdr:ext cx="534377" cy="259045"/>
    <xdr:sp macro="" textlink="">
      <xdr:nvSpPr>
        <xdr:cNvPr id="432" name="テキスト ボックス 431"/>
        <xdr:cNvSpPr txBox="1"/>
      </xdr:nvSpPr>
      <xdr:spPr>
        <a:xfrm>
          <a:off x="9372111" y="135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32,253</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33700</xdr:rowOff>
    </xdr:from>
    <xdr:to>
      <xdr:col>12</xdr:col>
      <xdr:colOff>561975</xdr:colOff>
      <xdr:row>78</xdr:row>
      <xdr:rowOff>135300</xdr:rowOff>
    </xdr:to>
    <xdr:sp macro="" textlink="">
      <xdr:nvSpPr>
        <xdr:cNvPr id="433" name="円/楕円 432"/>
        <xdr:cNvSpPr/>
      </xdr:nvSpPr>
      <xdr:spPr>
        <a:xfrm>
          <a:off x="8699500" y="134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126427</xdr:rowOff>
    </xdr:from>
    <xdr:ext cx="534377" cy="259045"/>
    <xdr:sp macro="" textlink="">
      <xdr:nvSpPr>
        <xdr:cNvPr id="434" name="テキスト ボックス 433"/>
        <xdr:cNvSpPr txBox="1"/>
      </xdr:nvSpPr>
      <xdr:spPr>
        <a:xfrm>
          <a:off x="8483111" y="1349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34,488</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1659</xdr:rowOff>
    </xdr:from>
    <xdr:to>
      <xdr:col>11</xdr:col>
      <xdr:colOff>358775</xdr:colOff>
      <xdr:row>78</xdr:row>
      <xdr:rowOff>103259</xdr:rowOff>
    </xdr:to>
    <xdr:sp macro="" textlink="">
      <xdr:nvSpPr>
        <xdr:cNvPr id="435" name="円/楕円 434"/>
        <xdr:cNvSpPr/>
      </xdr:nvSpPr>
      <xdr:spPr>
        <a:xfrm>
          <a:off x="7810500" y="1337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119786</xdr:rowOff>
    </xdr:from>
    <xdr:ext cx="534377" cy="259045"/>
    <xdr:sp macro="" textlink="">
      <xdr:nvSpPr>
        <xdr:cNvPr id="436" name="テキスト ボックス 435"/>
        <xdr:cNvSpPr txBox="1"/>
      </xdr:nvSpPr>
      <xdr:spPr>
        <a:xfrm>
          <a:off x="7594111" y="1314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42,898</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50853</xdr:rowOff>
    </xdr:from>
    <xdr:to>
      <xdr:col>10</xdr:col>
      <xdr:colOff>155575</xdr:colOff>
      <xdr:row>78</xdr:row>
      <xdr:rowOff>152453</xdr:rowOff>
    </xdr:to>
    <xdr:sp macro="" textlink="">
      <xdr:nvSpPr>
        <xdr:cNvPr id="437" name="円/楕円 436"/>
        <xdr:cNvSpPr/>
      </xdr:nvSpPr>
      <xdr:spPr>
        <a:xfrm>
          <a:off x="6921500" y="134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143580</xdr:rowOff>
    </xdr:from>
    <xdr:ext cx="534377" cy="259045"/>
    <xdr:sp macro="" textlink="">
      <xdr:nvSpPr>
        <xdr:cNvPr id="438" name="テキスト ボックス 437"/>
        <xdr:cNvSpPr txBox="1"/>
      </xdr:nvSpPr>
      <xdr:spPr>
        <a:xfrm>
          <a:off x="6705111" y="135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29,986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36/147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0" name="テキスト ボックス 44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2" name="テキスト ボックス 451"/>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54" name="テキスト ボックス 453"/>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6" name="テキスト ボックス 455"/>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8" name="テキスト ボックス 457"/>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157238</xdr:rowOff>
    </xdr:from>
    <xdr:to>
      <xdr:col>15</xdr:col>
      <xdr:colOff>180340</xdr:colOff>
      <xdr:row>99</xdr:row>
      <xdr:rowOff>21397</xdr:rowOff>
    </xdr:to>
    <xdr:cxnSp macro="">
      <xdr:nvCxnSpPr>
        <xdr:cNvPr id="462" name="直線コネクタ 461"/>
        <xdr:cNvCxnSpPr/>
      </xdr:nvCxnSpPr>
      <xdr:spPr>
        <a:xfrm flipV="1">
          <a:off x="10475595" y="15759188"/>
          <a:ext cx="1270" cy="1235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25224</xdr:rowOff>
    </xdr:from>
    <xdr:ext cx="534377" cy="259045"/>
    <xdr:sp macro="" textlink="">
      <xdr:nvSpPr>
        <xdr:cNvPr id="463" name="土木費最小値テキスト"/>
        <xdr:cNvSpPr txBox="1"/>
      </xdr:nvSpPr>
      <xdr:spPr>
        <a:xfrm>
          <a:off x="10528300" y="1699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30,254</a:t>
          </a:r>
          <a:endParaRPr kumimoji="1" lang="ja-JP" altLang="en-US" sz="1000" b="1">
            <a:latin typeface="ＭＳ Ｐゴシック"/>
          </a:endParaRPr>
        </a:p>
      </xdr:txBody>
    </xdr:sp>
    <xdr:clientData/>
  </xdr:oneCellAnchor>
  <xdr:twoCellAnchor>
    <xdr:from>
      <xdr:col>15</xdr:col>
      <xdr:colOff>92075</xdr:colOff>
      <xdr:row>99</xdr:row>
      <xdr:rowOff>21397</xdr:rowOff>
    </xdr:from>
    <xdr:to>
      <xdr:col>15</xdr:col>
      <xdr:colOff>269875</xdr:colOff>
      <xdr:row>99</xdr:row>
      <xdr:rowOff>21397</xdr:rowOff>
    </xdr:to>
    <xdr:cxnSp macro="">
      <xdr:nvCxnSpPr>
        <xdr:cNvPr id="464" name="直線コネクタ 463"/>
        <xdr:cNvCxnSpPr/>
      </xdr:nvCxnSpPr>
      <xdr:spPr>
        <a:xfrm>
          <a:off x="10388600" y="16994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103915</xdr:rowOff>
    </xdr:from>
    <xdr:ext cx="690189" cy="259045"/>
    <xdr:sp macro="" textlink="">
      <xdr:nvSpPr>
        <xdr:cNvPr id="465" name="土木費最大値テキスト"/>
        <xdr:cNvSpPr txBox="1"/>
      </xdr:nvSpPr>
      <xdr:spPr>
        <a:xfrm>
          <a:off x="10528300" y="155344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1,651,984</a:t>
          </a:r>
          <a:endParaRPr kumimoji="1" lang="ja-JP" altLang="en-US" sz="1000" b="1">
            <a:latin typeface="ＭＳ Ｐゴシック"/>
          </a:endParaRPr>
        </a:p>
      </xdr:txBody>
    </xdr:sp>
    <xdr:clientData/>
  </xdr:oneCellAnchor>
  <xdr:twoCellAnchor>
    <xdr:from>
      <xdr:col>15</xdr:col>
      <xdr:colOff>92075</xdr:colOff>
      <xdr:row>91</xdr:row>
      <xdr:rowOff>157238</xdr:rowOff>
    </xdr:from>
    <xdr:to>
      <xdr:col>15</xdr:col>
      <xdr:colOff>269875</xdr:colOff>
      <xdr:row>91</xdr:row>
      <xdr:rowOff>157238</xdr:rowOff>
    </xdr:to>
    <xdr:cxnSp macro="">
      <xdr:nvCxnSpPr>
        <xdr:cNvPr id="466" name="直線コネクタ 465"/>
        <xdr:cNvCxnSpPr/>
      </xdr:nvCxnSpPr>
      <xdr:spPr>
        <a:xfrm>
          <a:off x="10388600" y="15759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73166</xdr:rowOff>
    </xdr:from>
    <xdr:to>
      <xdr:col>15</xdr:col>
      <xdr:colOff>180975</xdr:colOff>
      <xdr:row>98</xdr:row>
      <xdr:rowOff>74867</xdr:rowOff>
    </xdr:to>
    <xdr:cxnSp macro="">
      <xdr:nvCxnSpPr>
        <xdr:cNvPr id="467" name="直線コネクタ 466"/>
        <xdr:cNvCxnSpPr/>
      </xdr:nvCxnSpPr>
      <xdr:spPr>
        <a:xfrm flipV="1">
          <a:off x="9639300" y="16875266"/>
          <a:ext cx="838200" cy="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40970</xdr:rowOff>
    </xdr:from>
    <xdr:ext cx="599010" cy="259045"/>
    <xdr:sp macro="" textlink="">
      <xdr:nvSpPr>
        <xdr:cNvPr id="468" name="土木費平均値テキスト"/>
        <xdr:cNvSpPr txBox="1"/>
      </xdr:nvSpPr>
      <xdr:spPr>
        <a:xfrm>
          <a:off x="10528300" y="168430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134,588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62543</xdr:rowOff>
    </xdr:from>
    <xdr:to>
      <xdr:col>15</xdr:col>
      <xdr:colOff>231775</xdr:colOff>
      <xdr:row>98</xdr:row>
      <xdr:rowOff>164143</xdr:rowOff>
    </xdr:to>
    <xdr:sp macro="" textlink="">
      <xdr:nvSpPr>
        <xdr:cNvPr id="469" name="フローチャート : 判断 468"/>
        <xdr:cNvSpPr/>
      </xdr:nvSpPr>
      <xdr:spPr>
        <a:xfrm>
          <a:off x="10426700" y="1686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74867</xdr:rowOff>
    </xdr:from>
    <xdr:to>
      <xdr:col>14</xdr:col>
      <xdr:colOff>28575</xdr:colOff>
      <xdr:row>98</xdr:row>
      <xdr:rowOff>94928</xdr:rowOff>
    </xdr:to>
    <xdr:cxnSp macro="">
      <xdr:nvCxnSpPr>
        <xdr:cNvPr id="470" name="直線コネクタ 469"/>
        <xdr:cNvCxnSpPr/>
      </xdr:nvCxnSpPr>
      <xdr:spPr>
        <a:xfrm flipV="1">
          <a:off x="8750300" y="16876967"/>
          <a:ext cx="889000" cy="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42239</xdr:rowOff>
    </xdr:from>
    <xdr:to>
      <xdr:col>14</xdr:col>
      <xdr:colOff>79375</xdr:colOff>
      <xdr:row>98</xdr:row>
      <xdr:rowOff>143839</xdr:rowOff>
    </xdr:to>
    <xdr:sp macro="" textlink="">
      <xdr:nvSpPr>
        <xdr:cNvPr id="471" name="フローチャート : 判断 470"/>
        <xdr:cNvSpPr/>
      </xdr:nvSpPr>
      <xdr:spPr>
        <a:xfrm>
          <a:off x="9588500" y="1684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98</xdr:row>
      <xdr:rowOff>134966</xdr:rowOff>
    </xdr:from>
    <xdr:ext cx="599010" cy="259045"/>
    <xdr:sp macro="" textlink="">
      <xdr:nvSpPr>
        <xdr:cNvPr id="472" name="テキスト ボックス 471"/>
        <xdr:cNvSpPr txBox="1"/>
      </xdr:nvSpPr>
      <xdr:spPr>
        <a:xfrm>
          <a:off x="9339794" y="16937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161,235</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94928</xdr:rowOff>
    </xdr:from>
    <xdr:to>
      <xdr:col>12</xdr:col>
      <xdr:colOff>511175</xdr:colOff>
      <xdr:row>98</xdr:row>
      <xdr:rowOff>97343</xdr:rowOff>
    </xdr:to>
    <xdr:cxnSp macro="">
      <xdr:nvCxnSpPr>
        <xdr:cNvPr id="473" name="直線コネクタ 472"/>
        <xdr:cNvCxnSpPr/>
      </xdr:nvCxnSpPr>
      <xdr:spPr>
        <a:xfrm flipV="1">
          <a:off x="7861300" y="16897028"/>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58666</xdr:rowOff>
    </xdr:from>
    <xdr:to>
      <xdr:col>12</xdr:col>
      <xdr:colOff>561975</xdr:colOff>
      <xdr:row>98</xdr:row>
      <xdr:rowOff>160266</xdr:rowOff>
    </xdr:to>
    <xdr:sp macro="" textlink="">
      <xdr:nvSpPr>
        <xdr:cNvPr id="474" name="フローチャート : 判断 473"/>
        <xdr:cNvSpPr/>
      </xdr:nvSpPr>
      <xdr:spPr>
        <a:xfrm>
          <a:off x="8699500" y="16860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98</xdr:row>
      <xdr:rowOff>151393</xdr:rowOff>
    </xdr:from>
    <xdr:ext cx="599010" cy="259045"/>
    <xdr:sp macro="" textlink="">
      <xdr:nvSpPr>
        <xdr:cNvPr id="475" name="テキスト ボックス 474"/>
        <xdr:cNvSpPr txBox="1"/>
      </xdr:nvSpPr>
      <xdr:spPr>
        <a:xfrm>
          <a:off x="8450794" y="16953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139,677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63469</xdr:rowOff>
    </xdr:from>
    <xdr:to>
      <xdr:col>11</xdr:col>
      <xdr:colOff>307975</xdr:colOff>
      <xdr:row>98</xdr:row>
      <xdr:rowOff>97343</xdr:rowOff>
    </xdr:to>
    <xdr:cxnSp macro="">
      <xdr:nvCxnSpPr>
        <xdr:cNvPr id="476" name="直線コネクタ 475"/>
        <xdr:cNvCxnSpPr/>
      </xdr:nvCxnSpPr>
      <xdr:spPr>
        <a:xfrm>
          <a:off x="6972300" y="16865569"/>
          <a:ext cx="889000" cy="3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77561</xdr:rowOff>
    </xdr:from>
    <xdr:to>
      <xdr:col>11</xdr:col>
      <xdr:colOff>358775</xdr:colOff>
      <xdr:row>99</xdr:row>
      <xdr:rowOff>7711</xdr:rowOff>
    </xdr:to>
    <xdr:sp macro="" textlink="">
      <xdr:nvSpPr>
        <xdr:cNvPr id="477" name="フローチャート : 判断 476"/>
        <xdr:cNvSpPr/>
      </xdr:nvSpPr>
      <xdr:spPr>
        <a:xfrm>
          <a:off x="7810500" y="1687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98</xdr:row>
      <xdr:rowOff>170288</xdr:rowOff>
    </xdr:from>
    <xdr:ext cx="599010" cy="259045"/>
    <xdr:sp macro="" textlink="">
      <xdr:nvSpPr>
        <xdr:cNvPr id="478" name="テキスト ボックス 477"/>
        <xdr:cNvSpPr txBox="1"/>
      </xdr:nvSpPr>
      <xdr:spPr>
        <a:xfrm>
          <a:off x="7561794" y="16972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114,880</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84341</xdr:rowOff>
    </xdr:from>
    <xdr:to>
      <xdr:col>10</xdr:col>
      <xdr:colOff>155575</xdr:colOff>
      <xdr:row>99</xdr:row>
      <xdr:rowOff>14491</xdr:rowOff>
    </xdr:to>
    <xdr:sp macro="" textlink="">
      <xdr:nvSpPr>
        <xdr:cNvPr id="479" name="フローチャート : 判断 478"/>
        <xdr:cNvSpPr/>
      </xdr:nvSpPr>
      <xdr:spPr>
        <a:xfrm>
          <a:off x="6921500" y="1688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99</xdr:row>
      <xdr:rowOff>5618</xdr:rowOff>
    </xdr:from>
    <xdr:ext cx="599010" cy="259045"/>
    <xdr:sp macro="" textlink="">
      <xdr:nvSpPr>
        <xdr:cNvPr id="480" name="テキスト ボックス 479"/>
        <xdr:cNvSpPr txBox="1"/>
      </xdr:nvSpPr>
      <xdr:spPr>
        <a:xfrm>
          <a:off x="6672794" y="16979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22366</xdr:rowOff>
    </xdr:from>
    <xdr:to>
      <xdr:col>15</xdr:col>
      <xdr:colOff>231775</xdr:colOff>
      <xdr:row>98</xdr:row>
      <xdr:rowOff>123966</xdr:rowOff>
    </xdr:to>
    <xdr:sp macro="" textlink="">
      <xdr:nvSpPr>
        <xdr:cNvPr id="486" name="円/楕円 485"/>
        <xdr:cNvSpPr/>
      </xdr:nvSpPr>
      <xdr:spPr>
        <a:xfrm>
          <a:off x="10426700" y="1682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153193</xdr:rowOff>
    </xdr:from>
    <xdr:ext cx="599010" cy="259045"/>
    <xdr:sp macro="" textlink="">
      <xdr:nvSpPr>
        <xdr:cNvPr id="487" name="土木費該当値テキスト"/>
        <xdr:cNvSpPr txBox="1"/>
      </xdr:nvSpPr>
      <xdr:spPr>
        <a:xfrm>
          <a:off x="10528300" y="1661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187,315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24067</xdr:rowOff>
    </xdr:from>
    <xdr:to>
      <xdr:col>14</xdr:col>
      <xdr:colOff>79375</xdr:colOff>
      <xdr:row>98</xdr:row>
      <xdr:rowOff>125667</xdr:rowOff>
    </xdr:to>
    <xdr:sp macro="" textlink="">
      <xdr:nvSpPr>
        <xdr:cNvPr id="488" name="円/楕円 487"/>
        <xdr:cNvSpPr/>
      </xdr:nvSpPr>
      <xdr:spPr>
        <a:xfrm>
          <a:off x="9588500" y="168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142194</xdr:rowOff>
    </xdr:from>
    <xdr:ext cx="599010" cy="259045"/>
    <xdr:sp macro="" textlink="">
      <xdr:nvSpPr>
        <xdr:cNvPr id="489" name="テキスト ボックス 488"/>
        <xdr:cNvSpPr txBox="1"/>
      </xdr:nvSpPr>
      <xdr:spPr>
        <a:xfrm>
          <a:off x="9339794" y="1660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185,083</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44128</xdr:rowOff>
    </xdr:from>
    <xdr:to>
      <xdr:col>12</xdr:col>
      <xdr:colOff>561975</xdr:colOff>
      <xdr:row>98</xdr:row>
      <xdr:rowOff>145728</xdr:rowOff>
    </xdr:to>
    <xdr:sp macro="" textlink="">
      <xdr:nvSpPr>
        <xdr:cNvPr id="490" name="円/楕円 489"/>
        <xdr:cNvSpPr/>
      </xdr:nvSpPr>
      <xdr:spPr>
        <a:xfrm>
          <a:off x="8699500" y="1684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162255</xdr:rowOff>
    </xdr:from>
    <xdr:ext cx="599010" cy="259045"/>
    <xdr:sp macro="" textlink="">
      <xdr:nvSpPr>
        <xdr:cNvPr id="491" name="テキスト ボックス 490"/>
        <xdr:cNvSpPr txBox="1"/>
      </xdr:nvSpPr>
      <xdr:spPr>
        <a:xfrm>
          <a:off x="8450794" y="1662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158,757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46543</xdr:rowOff>
    </xdr:from>
    <xdr:to>
      <xdr:col>11</xdr:col>
      <xdr:colOff>358775</xdr:colOff>
      <xdr:row>98</xdr:row>
      <xdr:rowOff>148143</xdr:rowOff>
    </xdr:to>
    <xdr:sp macro="" textlink="">
      <xdr:nvSpPr>
        <xdr:cNvPr id="492" name="円/楕円 491"/>
        <xdr:cNvSpPr/>
      </xdr:nvSpPr>
      <xdr:spPr>
        <a:xfrm>
          <a:off x="7810500" y="168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164670</xdr:rowOff>
    </xdr:from>
    <xdr:ext cx="599010" cy="259045"/>
    <xdr:sp macro="" textlink="">
      <xdr:nvSpPr>
        <xdr:cNvPr id="493" name="テキスト ボックス 492"/>
        <xdr:cNvSpPr txBox="1"/>
      </xdr:nvSpPr>
      <xdr:spPr>
        <a:xfrm>
          <a:off x="7561794" y="1662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155,587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12669</xdr:rowOff>
    </xdr:from>
    <xdr:to>
      <xdr:col>10</xdr:col>
      <xdr:colOff>155575</xdr:colOff>
      <xdr:row>98</xdr:row>
      <xdr:rowOff>114269</xdr:rowOff>
    </xdr:to>
    <xdr:sp macro="" textlink="">
      <xdr:nvSpPr>
        <xdr:cNvPr id="494" name="円/楕円 493"/>
        <xdr:cNvSpPr/>
      </xdr:nvSpPr>
      <xdr:spPr>
        <a:xfrm>
          <a:off x="6921500" y="168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130796</xdr:rowOff>
    </xdr:from>
    <xdr:ext cx="599010" cy="259045"/>
    <xdr:sp macro="" textlink="">
      <xdr:nvSpPr>
        <xdr:cNvPr id="495" name="テキスト ボックス 494"/>
        <xdr:cNvSpPr txBox="1"/>
      </xdr:nvSpPr>
      <xdr:spPr>
        <a:xfrm>
          <a:off x="6672794" y="1658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200,040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114/147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507" name="テキスト ボックス 50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509" name="テキスト ボックス 50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511" name="テキスト ボックス 51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513" name="テキスト ボックス 51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21825</xdr:rowOff>
    </xdr:from>
    <xdr:to>
      <xdr:col>23</xdr:col>
      <xdr:colOff>516889</xdr:colOff>
      <xdr:row>38</xdr:row>
      <xdr:rowOff>138809</xdr:rowOff>
    </xdr:to>
    <xdr:cxnSp macro="">
      <xdr:nvCxnSpPr>
        <xdr:cNvPr id="517" name="直線コネクタ 516"/>
        <xdr:cNvCxnSpPr/>
      </xdr:nvCxnSpPr>
      <xdr:spPr>
        <a:xfrm flipV="1">
          <a:off x="16317595" y="5336775"/>
          <a:ext cx="1269" cy="1317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142636</xdr:rowOff>
    </xdr:from>
    <xdr:ext cx="378565" cy="259045"/>
    <xdr:sp macro="" textlink="">
      <xdr:nvSpPr>
        <xdr:cNvPr id="518" name="消防費最小値テキスト"/>
        <xdr:cNvSpPr txBox="1"/>
      </xdr:nvSpPr>
      <xdr:spPr>
        <a:xfrm>
          <a:off x="16370300" y="6657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390</a:t>
          </a:r>
          <a:endParaRPr kumimoji="1" lang="ja-JP" altLang="en-US" sz="1000" b="1">
            <a:latin typeface="ＭＳ Ｐゴシック"/>
          </a:endParaRPr>
        </a:p>
      </xdr:txBody>
    </xdr:sp>
    <xdr:clientData/>
  </xdr:oneCellAnchor>
  <xdr:twoCellAnchor>
    <xdr:from>
      <xdr:col>23</xdr:col>
      <xdr:colOff>428625</xdr:colOff>
      <xdr:row>38</xdr:row>
      <xdr:rowOff>138809</xdr:rowOff>
    </xdr:from>
    <xdr:to>
      <xdr:col>23</xdr:col>
      <xdr:colOff>606425</xdr:colOff>
      <xdr:row>38</xdr:row>
      <xdr:rowOff>138809</xdr:rowOff>
    </xdr:to>
    <xdr:cxnSp macro="">
      <xdr:nvCxnSpPr>
        <xdr:cNvPr id="519" name="直線コネクタ 518"/>
        <xdr:cNvCxnSpPr/>
      </xdr:nvCxnSpPr>
      <xdr:spPr>
        <a:xfrm>
          <a:off x="16230600" y="6653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139952</xdr:rowOff>
    </xdr:from>
    <xdr:ext cx="599010" cy="259045"/>
    <xdr:sp macro="" textlink="">
      <xdr:nvSpPr>
        <xdr:cNvPr id="520" name="消防費最大値テキスト"/>
        <xdr:cNvSpPr txBox="1"/>
      </xdr:nvSpPr>
      <xdr:spPr>
        <a:xfrm>
          <a:off x="16370300" y="511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576,564</a:t>
          </a:r>
          <a:endParaRPr kumimoji="1" lang="ja-JP" altLang="en-US" sz="1000" b="1">
            <a:latin typeface="ＭＳ Ｐゴシック"/>
          </a:endParaRPr>
        </a:p>
      </xdr:txBody>
    </xdr:sp>
    <xdr:clientData/>
  </xdr:oneCellAnchor>
  <xdr:twoCellAnchor>
    <xdr:from>
      <xdr:col>23</xdr:col>
      <xdr:colOff>428625</xdr:colOff>
      <xdr:row>31</xdr:row>
      <xdr:rowOff>21825</xdr:rowOff>
    </xdr:from>
    <xdr:to>
      <xdr:col>23</xdr:col>
      <xdr:colOff>606425</xdr:colOff>
      <xdr:row>31</xdr:row>
      <xdr:rowOff>21825</xdr:rowOff>
    </xdr:to>
    <xdr:cxnSp macro="">
      <xdr:nvCxnSpPr>
        <xdr:cNvPr id="521" name="直線コネクタ 520"/>
        <xdr:cNvCxnSpPr/>
      </xdr:nvCxnSpPr>
      <xdr:spPr>
        <a:xfrm>
          <a:off x="16230600" y="5336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66491</xdr:rowOff>
    </xdr:from>
    <xdr:to>
      <xdr:col>23</xdr:col>
      <xdr:colOff>517525</xdr:colOff>
      <xdr:row>38</xdr:row>
      <xdr:rowOff>67538</xdr:rowOff>
    </xdr:to>
    <xdr:cxnSp macro="">
      <xdr:nvCxnSpPr>
        <xdr:cNvPr id="522" name="直線コネクタ 521"/>
        <xdr:cNvCxnSpPr/>
      </xdr:nvCxnSpPr>
      <xdr:spPr>
        <a:xfrm flipV="1">
          <a:off x="15481300" y="6581591"/>
          <a:ext cx="838200" cy="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165994</xdr:rowOff>
    </xdr:from>
    <xdr:ext cx="534377" cy="259045"/>
    <xdr:sp macro="" textlink="">
      <xdr:nvSpPr>
        <xdr:cNvPr id="523" name="消防費平均値テキスト"/>
        <xdr:cNvSpPr txBox="1"/>
      </xdr:nvSpPr>
      <xdr:spPr>
        <a:xfrm>
          <a:off x="16370300" y="6338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143117</xdr:rowOff>
    </xdr:from>
    <xdr:to>
      <xdr:col>23</xdr:col>
      <xdr:colOff>568325</xdr:colOff>
      <xdr:row>38</xdr:row>
      <xdr:rowOff>73267</xdr:rowOff>
    </xdr:to>
    <xdr:sp macro="" textlink="">
      <xdr:nvSpPr>
        <xdr:cNvPr id="524" name="フローチャート : 判断 523"/>
        <xdr:cNvSpPr/>
      </xdr:nvSpPr>
      <xdr:spPr>
        <a:xfrm>
          <a:off x="16268700" y="648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24451</xdr:rowOff>
    </xdr:from>
    <xdr:to>
      <xdr:col>22</xdr:col>
      <xdr:colOff>365125</xdr:colOff>
      <xdr:row>38</xdr:row>
      <xdr:rowOff>67538</xdr:rowOff>
    </xdr:to>
    <xdr:cxnSp macro="">
      <xdr:nvCxnSpPr>
        <xdr:cNvPr id="525" name="直線コネクタ 524"/>
        <xdr:cNvCxnSpPr/>
      </xdr:nvCxnSpPr>
      <xdr:spPr>
        <a:xfrm>
          <a:off x="14592300" y="6539551"/>
          <a:ext cx="889000" cy="4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124959</xdr:rowOff>
    </xdr:from>
    <xdr:to>
      <xdr:col>22</xdr:col>
      <xdr:colOff>415925</xdr:colOff>
      <xdr:row>38</xdr:row>
      <xdr:rowOff>55110</xdr:rowOff>
    </xdr:to>
    <xdr:sp macro="" textlink="">
      <xdr:nvSpPr>
        <xdr:cNvPr id="526" name="フローチャート : 判断 525"/>
        <xdr:cNvSpPr/>
      </xdr:nvSpPr>
      <xdr:spPr>
        <a:xfrm>
          <a:off x="15430500" y="64686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71636</xdr:rowOff>
    </xdr:from>
    <xdr:ext cx="534377" cy="259045"/>
    <xdr:sp macro="" textlink="">
      <xdr:nvSpPr>
        <xdr:cNvPr id="527" name="テキスト ボックス 526"/>
        <xdr:cNvSpPr txBox="1"/>
      </xdr:nvSpPr>
      <xdr:spPr>
        <a:xfrm>
          <a:off x="15214111" y="62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59,226</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158667</xdr:rowOff>
    </xdr:from>
    <xdr:to>
      <xdr:col>21</xdr:col>
      <xdr:colOff>161925</xdr:colOff>
      <xdr:row>38</xdr:row>
      <xdr:rowOff>24451</xdr:rowOff>
    </xdr:to>
    <xdr:cxnSp macro="">
      <xdr:nvCxnSpPr>
        <xdr:cNvPr id="528" name="直線コネクタ 527"/>
        <xdr:cNvCxnSpPr/>
      </xdr:nvCxnSpPr>
      <xdr:spPr>
        <a:xfrm>
          <a:off x="13703300" y="6502317"/>
          <a:ext cx="889000" cy="3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150578</xdr:rowOff>
    </xdr:from>
    <xdr:to>
      <xdr:col>21</xdr:col>
      <xdr:colOff>212725</xdr:colOff>
      <xdr:row>38</xdr:row>
      <xdr:rowOff>80728</xdr:rowOff>
    </xdr:to>
    <xdr:sp macro="" textlink="">
      <xdr:nvSpPr>
        <xdr:cNvPr id="529" name="フローチャート : 判断 528"/>
        <xdr:cNvSpPr/>
      </xdr:nvSpPr>
      <xdr:spPr>
        <a:xfrm>
          <a:off x="14541500" y="649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71855</xdr:rowOff>
    </xdr:from>
    <xdr:ext cx="534377" cy="259045"/>
    <xdr:sp macro="" textlink="">
      <xdr:nvSpPr>
        <xdr:cNvPr id="530" name="テキスト ボックス 529"/>
        <xdr:cNvSpPr txBox="1"/>
      </xdr:nvSpPr>
      <xdr:spPr>
        <a:xfrm>
          <a:off x="14325111" y="658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48,019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158667</xdr:rowOff>
    </xdr:from>
    <xdr:to>
      <xdr:col>19</xdr:col>
      <xdr:colOff>644525</xdr:colOff>
      <xdr:row>38</xdr:row>
      <xdr:rowOff>63140</xdr:rowOff>
    </xdr:to>
    <xdr:cxnSp macro="">
      <xdr:nvCxnSpPr>
        <xdr:cNvPr id="531" name="直線コネクタ 530"/>
        <xdr:cNvCxnSpPr/>
      </xdr:nvCxnSpPr>
      <xdr:spPr>
        <a:xfrm flipV="1">
          <a:off x="12814300" y="6502317"/>
          <a:ext cx="889000" cy="7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157482</xdr:rowOff>
    </xdr:from>
    <xdr:to>
      <xdr:col>20</xdr:col>
      <xdr:colOff>9525</xdr:colOff>
      <xdr:row>38</xdr:row>
      <xdr:rowOff>87632</xdr:rowOff>
    </xdr:to>
    <xdr:sp macro="" textlink="">
      <xdr:nvSpPr>
        <xdr:cNvPr id="532" name="フローチャート : 判断 531"/>
        <xdr:cNvSpPr/>
      </xdr:nvSpPr>
      <xdr:spPr>
        <a:xfrm>
          <a:off x="13652500" y="650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78760</xdr:rowOff>
    </xdr:from>
    <xdr:ext cx="534377" cy="259045"/>
    <xdr:sp macro="" textlink="">
      <xdr:nvSpPr>
        <xdr:cNvPr id="533" name="テキスト ボックス 532"/>
        <xdr:cNvSpPr txBox="1"/>
      </xdr:nvSpPr>
      <xdr:spPr>
        <a:xfrm>
          <a:off x="13436111" y="659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44,999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161092</xdr:rowOff>
    </xdr:from>
    <xdr:to>
      <xdr:col>18</xdr:col>
      <xdr:colOff>492125</xdr:colOff>
      <xdr:row>38</xdr:row>
      <xdr:rowOff>91242</xdr:rowOff>
    </xdr:to>
    <xdr:sp macro="" textlink="">
      <xdr:nvSpPr>
        <xdr:cNvPr id="534" name="フローチャート : 判断 533"/>
        <xdr:cNvSpPr/>
      </xdr:nvSpPr>
      <xdr:spPr>
        <a:xfrm>
          <a:off x="12763500" y="650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107769</xdr:rowOff>
    </xdr:from>
    <xdr:ext cx="534377" cy="259045"/>
    <xdr:sp macro="" textlink="">
      <xdr:nvSpPr>
        <xdr:cNvPr id="535" name="テキスト ボックス 534"/>
        <xdr:cNvSpPr txBox="1"/>
      </xdr:nvSpPr>
      <xdr:spPr>
        <a:xfrm>
          <a:off x="12547111" y="627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43,420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15691</xdr:rowOff>
    </xdr:from>
    <xdr:to>
      <xdr:col>23</xdr:col>
      <xdr:colOff>568325</xdr:colOff>
      <xdr:row>38</xdr:row>
      <xdr:rowOff>117291</xdr:rowOff>
    </xdr:to>
    <xdr:sp macro="" textlink="">
      <xdr:nvSpPr>
        <xdr:cNvPr id="541" name="円/楕円 540"/>
        <xdr:cNvSpPr/>
      </xdr:nvSpPr>
      <xdr:spPr>
        <a:xfrm>
          <a:off x="16268700" y="65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121544</xdr:rowOff>
    </xdr:from>
    <xdr:ext cx="534377" cy="259045"/>
    <xdr:sp macro="" textlink="">
      <xdr:nvSpPr>
        <xdr:cNvPr id="542" name="消防費該当値テキスト"/>
        <xdr:cNvSpPr txBox="1"/>
      </xdr:nvSpPr>
      <xdr:spPr>
        <a:xfrm>
          <a:off x="16370300" y="646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32,025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16738</xdr:rowOff>
    </xdr:from>
    <xdr:to>
      <xdr:col>22</xdr:col>
      <xdr:colOff>415925</xdr:colOff>
      <xdr:row>38</xdr:row>
      <xdr:rowOff>118338</xdr:rowOff>
    </xdr:to>
    <xdr:sp macro="" textlink="">
      <xdr:nvSpPr>
        <xdr:cNvPr id="543" name="円/楕円 542"/>
        <xdr:cNvSpPr/>
      </xdr:nvSpPr>
      <xdr:spPr>
        <a:xfrm>
          <a:off x="15430500" y="653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109465</xdr:rowOff>
    </xdr:from>
    <xdr:ext cx="534377" cy="259045"/>
    <xdr:sp macro="" textlink="">
      <xdr:nvSpPr>
        <xdr:cNvPr id="544" name="テキスト ボックス 543"/>
        <xdr:cNvSpPr txBox="1"/>
      </xdr:nvSpPr>
      <xdr:spPr>
        <a:xfrm>
          <a:off x="15214111" y="662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31,567</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145101</xdr:rowOff>
    </xdr:from>
    <xdr:to>
      <xdr:col>21</xdr:col>
      <xdr:colOff>212725</xdr:colOff>
      <xdr:row>38</xdr:row>
      <xdr:rowOff>75251</xdr:rowOff>
    </xdr:to>
    <xdr:sp macro="" textlink="">
      <xdr:nvSpPr>
        <xdr:cNvPr id="545" name="円/楕円 544"/>
        <xdr:cNvSpPr/>
      </xdr:nvSpPr>
      <xdr:spPr>
        <a:xfrm>
          <a:off x="14541500" y="648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91778</xdr:rowOff>
    </xdr:from>
    <xdr:ext cx="534377" cy="259045"/>
    <xdr:sp macro="" textlink="">
      <xdr:nvSpPr>
        <xdr:cNvPr id="546" name="テキスト ボックス 545"/>
        <xdr:cNvSpPr txBox="1"/>
      </xdr:nvSpPr>
      <xdr:spPr>
        <a:xfrm>
          <a:off x="14325111" y="626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50,415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107867</xdr:rowOff>
    </xdr:from>
    <xdr:to>
      <xdr:col>20</xdr:col>
      <xdr:colOff>9525</xdr:colOff>
      <xdr:row>38</xdr:row>
      <xdr:rowOff>38017</xdr:rowOff>
    </xdr:to>
    <xdr:sp macro="" textlink="">
      <xdr:nvSpPr>
        <xdr:cNvPr id="547" name="円/楕円 546"/>
        <xdr:cNvSpPr/>
      </xdr:nvSpPr>
      <xdr:spPr>
        <a:xfrm>
          <a:off x="13652500" y="64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54544</xdr:rowOff>
    </xdr:from>
    <xdr:ext cx="534377" cy="259045"/>
    <xdr:sp macro="" textlink="">
      <xdr:nvSpPr>
        <xdr:cNvPr id="548" name="テキスト ボックス 547"/>
        <xdr:cNvSpPr txBox="1"/>
      </xdr:nvSpPr>
      <xdr:spPr>
        <a:xfrm>
          <a:off x="13436111" y="622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66,703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12340</xdr:rowOff>
    </xdr:from>
    <xdr:to>
      <xdr:col>18</xdr:col>
      <xdr:colOff>492125</xdr:colOff>
      <xdr:row>38</xdr:row>
      <xdr:rowOff>113940</xdr:rowOff>
    </xdr:to>
    <xdr:sp macro="" textlink="">
      <xdr:nvSpPr>
        <xdr:cNvPr id="549" name="円/楕円 548"/>
        <xdr:cNvSpPr/>
      </xdr:nvSpPr>
      <xdr:spPr>
        <a:xfrm>
          <a:off x="12763500" y="652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105067</xdr:rowOff>
    </xdr:from>
    <xdr:ext cx="534377" cy="259045"/>
    <xdr:sp macro="" textlink="">
      <xdr:nvSpPr>
        <xdr:cNvPr id="550" name="テキスト ボックス 549"/>
        <xdr:cNvSpPr txBox="1"/>
      </xdr:nvSpPr>
      <xdr:spPr>
        <a:xfrm>
          <a:off x="12547111" y="662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33,491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89/147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64" name="テキスト ボックス 563"/>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72" name="テキスト ボックス 57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62645</xdr:rowOff>
    </xdr:from>
    <xdr:to>
      <xdr:col>23</xdr:col>
      <xdr:colOff>516889</xdr:colOff>
      <xdr:row>58</xdr:row>
      <xdr:rowOff>132172</xdr:rowOff>
    </xdr:to>
    <xdr:cxnSp macro="">
      <xdr:nvCxnSpPr>
        <xdr:cNvPr id="574" name="直線コネクタ 573"/>
        <xdr:cNvCxnSpPr/>
      </xdr:nvCxnSpPr>
      <xdr:spPr>
        <a:xfrm flipV="1">
          <a:off x="16317595" y="8635145"/>
          <a:ext cx="1269" cy="144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135999</xdr:rowOff>
    </xdr:from>
    <xdr:ext cx="534377" cy="259045"/>
    <xdr:sp macro="" textlink="">
      <xdr:nvSpPr>
        <xdr:cNvPr id="575" name="教育費最小値テキスト"/>
        <xdr:cNvSpPr txBox="1"/>
      </xdr:nvSpPr>
      <xdr:spPr>
        <a:xfrm>
          <a:off x="16370300" y="1008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43,952</a:t>
          </a:r>
          <a:endParaRPr kumimoji="1" lang="ja-JP" altLang="en-US" sz="1000" b="1">
            <a:latin typeface="ＭＳ Ｐゴシック"/>
          </a:endParaRPr>
        </a:p>
      </xdr:txBody>
    </xdr:sp>
    <xdr:clientData/>
  </xdr:oneCellAnchor>
  <xdr:twoCellAnchor>
    <xdr:from>
      <xdr:col>23</xdr:col>
      <xdr:colOff>428625</xdr:colOff>
      <xdr:row>58</xdr:row>
      <xdr:rowOff>132172</xdr:rowOff>
    </xdr:from>
    <xdr:to>
      <xdr:col>23</xdr:col>
      <xdr:colOff>606425</xdr:colOff>
      <xdr:row>58</xdr:row>
      <xdr:rowOff>132172</xdr:rowOff>
    </xdr:to>
    <xdr:cxnSp macro="">
      <xdr:nvCxnSpPr>
        <xdr:cNvPr id="576" name="直線コネクタ 575"/>
        <xdr:cNvCxnSpPr/>
      </xdr:nvCxnSpPr>
      <xdr:spPr>
        <a:xfrm>
          <a:off x="16230600" y="1007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9322</xdr:rowOff>
    </xdr:from>
    <xdr:ext cx="599010" cy="259045"/>
    <xdr:sp macro="" textlink="">
      <xdr:nvSpPr>
        <xdr:cNvPr id="577" name="教育費最大値テキスト"/>
        <xdr:cNvSpPr txBox="1"/>
      </xdr:nvSpPr>
      <xdr:spPr>
        <a:xfrm>
          <a:off x="16370300" y="841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800,449</a:t>
          </a:r>
          <a:endParaRPr kumimoji="1" lang="ja-JP" altLang="en-US" sz="1000" b="1">
            <a:latin typeface="ＭＳ Ｐゴシック"/>
          </a:endParaRPr>
        </a:p>
      </xdr:txBody>
    </xdr:sp>
    <xdr:clientData/>
  </xdr:oneCellAnchor>
  <xdr:twoCellAnchor>
    <xdr:from>
      <xdr:col>23</xdr:col>
      <xdr:colOff>428625</xdr:colOff>
      <xdr:row>50</xdr:row>
      <xdr:rowOff>62645</xdr:rowOff>
    </xdr:from>
    <xdr:to>
      <xdr:col>23</xdr:col>
      <xdr:colOff>606425</xdr:colOff>
      <xdr:row>50</xdr:row>
      <xdr:rowOff>62645</xdr:rowOff>
    </xdr:to>
    <xdr:cxnSp macro="">
      <xdr:nvCxnSpPr>
        <xdr:cNvPr id="578" name="直線コネクタ 577"/>
        <xdr:cNvCxnSpPr/>
      </xdr:nvCxnSpPr>
      <xdr:spPr>
        <a:xfrm>
          <a:off x="16230600" y="8635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18732</xdr:rowOff>
    </xdr:from>
    <xdr:to>
      <xdr:col>23</xdr:col>
      <xdr:colOff>517525</xdr:colOff>
      <xdr:row>58</xdr:row>
      <xdr:rowOff>44983</xdr:rowOff>
    </xdr:to>
    <xdr:cxnSp macro="">
      <xdr:nvCxnSpPr>
        <xdr:cNvPr id="579" name="直線コネクタ 578"/>
        <xdr:cNvCxnSpPr/>
      </xdr:nvCxnSpPr>
      <xdr:spPr>
        <a:xfrm flipV="1">
          <a:off x="15481300" y="9962832"/>
          <a:ext cx="8382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107449</xdr:rowOff>
    </xdr:from>
    <xdr:ext cx="599010" cy="259045"/>
    <xdr:sp macro="" textlink="">
      <xdr:nvSpPr>
        <xdr:cNvPr id="580" name="教育費平均値テキスト"/>
        <xdr:cNvSpPr txBox="1"/>
      </xdr:nvSpPr>
      <xdr:spPr>
        <a:xfrm>
          <a:off x="16370300" y="970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132,272</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84572</xdr:rowOff>
    </xdr:from>
    <xdr:to>
      <xdr:col>23</xdr:col>
      <xdr:colOff>568325</xdr:colOff>
      <xdr:row>58</xdr:row>
      <xdr:rowOff>14722</xdr:rowOff>
    </xdr:to>
    <xdr:sp macro="" textlink="">
      <xdr:nvSpPr>
        <xdr:cNvPr id="581" name="フローチャート : 判断 580"/>
        <xdr:cNvSpPr/>
      </xdr:nvSpPr>
      <xdr:spPr>
        <a:xfrm>
          <a:off x="162687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18605</xdr:rowOff>
    </xdr:from>
    <xdr:to>
      <xdr:col>22</xdr:col>
      <xdr:colOff>365125</xdr:colOff>
      <xdr:row>58</xdr:row>
      <xdr:rowOff>44983</xdr:rowOff>
    </xdr:to>
    <xdr:cxnSp macro="">
      <xdr:nvCxnSpPr>
        <xdr:cNvPr id="582" name="直線コネクタ 581"/>
        <xdr:cNvCxnSpPr/>
      </xdr:nvCxnSpPr>
      <xdr:spPr>
        <a:xfrm>
          <a:off x="14592300" y="9962705"/>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93468</xdr:rowOff>
    </xdr:from>
    <xdr:to>
      <xdr:col>22</xdr:col>
      <xdr:colOff>415925</xdr:colOff>
      <xdr:row>58</xdr:row>
      <xdr:rowOff>23618</xdr:rowOff>
    </xdr:to>
    <xdr:sp macro="" textlink="">
      <xdr:nvSpPr>
        <xdr:cNvPr id="583" name="フローチャート : 判断 582"/>
        <xdr:cNvSpPr/>
      </xdr:nvSpPr>
      <xdr:spPr>
        <a:xfrm>
          <a:off x="15430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40145</xdr:rowOff>
    </xdr:from>
    <xdr:ext cx="599010" cy="259045"/>
    <xdr:sp macro="" textlink="">
      <xdr:nvSpPr>
        <xdr:cNvPr id="584" name="テキスト ボックス 583"/>
        <xdr:cNvSpPr txBox="1"/>
      </xdr:nvSpPr>
      <xdr:spPr>
        <a:xfrm>
          <a:off x="15181794"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127,602</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18605</xdr:rowOff>
    </xdr:from>
    <xdr:to>
      <xdr:col>21</xdr:col>
      <xdr:colOff>161925</xdr:colOff>
      <xdr:row>58</xdr:row>
      <xdr:rowOff>53508</xdr:rowOff>
    </xdr:to>
    <xdr:cxnSp macro="">
      <xdr:nvCxnSpPr>
        <xdr:cNvPr id="585" name="直線コネクタ 584"/>
        <xdr:cNvCxnSpPr/>
      </xdr:nvCxnSpPr>
      <xdr:spPr>
        <a:xfrm flipV="1">
          <a:off x="13703300" y="9962705"/>
          <a:ext cx="889000" cy="3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100145</xdr:rowOff>
    </xdr:from>
    <xdr:to>
      <xdr:col>21</xdr:col>
      <xdr:colOff>212725</xdr:colOff>
      <xdr:row>58</xdr:row>
      <xdr:rowOff>30295</xdr:rowOff>
    </xdr:to>
    <xdr:sp macro="" textlink="">
      <xdr:nvSpPr>
        <xdr:cNvPr id="586" name="フローチャート : 判断 585"/>
        <xdr:cNvSpPr/>
      </xdr:nvSpPr>
      <xdr:spPr>
        <a:xfrm>
          <a:off x="14541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56</xdr:row>
      <xdr:rowOff>46822</xdr:rowOff>
    </xdr:from>
    <xdr:ext cx="599010" cy="259045"/>
    <xdr:sp macro="" textlink="">
      <xdr:nvSpPr>
        <xdr:cNvPr id="587" name="テキスト ボックス 586"/>
        <xdr:cNvSpPr txBox="1"/>
      </xdr:nvSpPr>
      <xdr:spPr>
        <a:xfrm>
          <a:off x="14292794"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124,097</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53508</xdr:rowOff>
    </xdr:from>
    <xdr:to>
      <xdr:col>19</xdr:col>
      <xdr:colOff>644525</xdr:colOff>
      <xdr:row>58</xdr:row>
      <xdr:rowOff>72844</xdr:rowOff>
    </xdr:to>
    <xdr:cxnSp macro="">
      <xdr:nvCxnSpPr>
        <xdr:cNvPr id="588" name="直線コネクタ 587"/>
        <xdr:cNvCxnSpPr/>
      </xdr:nvCxnSpPr>
      <xdr:spPr>
        <a:xfrm flipV="1">
          <a:off x="12814300" y="9997608"/>
          <a:ext cx="889000" cy="1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127000</xdr:rowOff>
    </xdr:from>
    <xdr:to>
      <xdr:col>20</xdr:col>
      <xdr:colOff>9525</xdr:colOff>
      <xdr:row>58</xdr:row>
      <xdr:rowOff>57150</xdr:rowOff>
    </xdr:to>
    <xdr:sp macro="" textlink="">
      <xdr:nvSpPr>
        <xdr:cNvPr id="589" name="フローチャート : 判断 588"/>
        <xdr:cNvSpPr/>
      </xdr:nvSpPr>
      <xdr:spPr>
        <a:xfrm>
          <a:off x="13652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56</xdr:row>
      <xdr:rowOff>73677</xdr:rowOff>
    </xdr:from>
    <xdr:ext cx="599010" cy="259045"/>
    <xdr:sp macro="" textlink="">
      <xdr:nvSpPr>
        <xdr:cNvPr id="590" name="テキスト ボックス 589"/>
        <xdr:cNvSpPr txBox="1"/>
      </xdr:nvSpPr>
      <xdr:spPr>
        <a:xfrm>
          <a:off x="13403794" y="967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110,000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137637</xdr:rowOff>
    </xdr:from>
    <xdr:to>
      <xdr:col>18</xdr:col>
      <xdr:colOff>492125</xdr:colOff>
      <xdr:row>58</xdr:row>
      <xdr:rowOff>67787</xdr:rowOff>
    </xdr:to>
    <xdr:sp macro="" textlink="">
      <xdr:nvSpPr>
        <xdr:cNvPr id="591" name="フローチャート : 判断 590"/>
        <xdr:cNvSpPr/>
      </xdr:nvSpPr>
      <xdr:spPr>
        <a:xfrm>
          <a:off x="12763500" y="991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56</xdr:row>
      <xdr:rowOff>84314</xdr:rowOff>
    </xdr:from>
    <xdr:ext cx="599010" cy="259045"/>
    <xdr:sp macro="" textlink="">
      <xdr:nvSpPr>
        <xdr:cNvPr id="592" name="テキスト ボックス 591"/>
        <xdr:cNvSpPr txBox="1"/>
      </xdr:nvSpPr>
      <xdr:spPr>
        <a:xfrm>
          <a:off x="12514794" y="968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104,416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139382</xdr:rowOff>
    </xdr:from>
    <xdr:to>
      <xdr:col>23</xdr:col>
      <xdr:colOff>568325</xdr:colOff>
      <xdr:row>58</xdr:row>
      <xdr:rowOff>69532</xdr:rowOff>
    </xdr:to>
    <xdr:sp macro="" textlink="">
      <xdr:nvSpPr>
        <xdr:cNvPr id="598" name="円/楕円 597"/>
        <xdr:cNvSpPr/>
      </xdr:nvSpPr>
      <xdr:spPr>
        <a:xfrm>
          <a:off x="16268700" y="99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62998</xdr:rowOff>
    </xdr:from>
    <xdr:ext cx="599010" cy="259045"/>
    <xdr:sp macro="" textlink="">
      <xdr:nvSpPr>
        <xdr:cNvPr id="599" name="教育費該当値テキスト"/>
        <xdr:cNvSpPr txBox="1"/>
      </xdr:nvSpPr>
      <xdr:spPr>
        <a:xfrm>
          <a:off x="16370300" y="983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103,500</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165633</xdr:rowOff>
    </xdr:from>
    <xdr:to>
      <xdr:col>22</xdr:col>
      <xdr:colOff>415925</xdr:colOff>
      <xdr:row>58</xdr:row>
      <xdr:rowOff>95783</xdr:rowOff>
    </xdr:to>
    <xdr:sp macro="" textlink="">
      <xdr:nvSpPr>
        <xdr:cNvPr id="600" name="円/楕円 599"/>
        <xdr:cNvSpPr/>
      </xdr:nvSpPr>
      <xdr:spPr>
        <a:xfrm>
          <a:off x="15430500" y="993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86910</xdr:rowOff>
    </xdr:from>
    <xdr:ext cx="534377" cy="259045"/>
    <xdr:sp macro="" textlink="">
      <xdr:nvSpPr>
        <xdr:cNvPr id="601" name="テキスト ボックス 600"/>
        <xdr:cNvSpPr txBox="1"/>
      </xdr:nvSpPr>
      <xdr:spPr>
        <a:xfrm>
          <a:off x="15214111" y="1003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89,720</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139255</xdr:rowOff>
    </xdr:from>
    <xdr:to>
      <xdr:col>21</xdr:col>
      <xdr:colOff>212725</xdr:colOff>
      <xdr:row>58</xdr:row>
      <xdr:rowOff>69405</xdr:rowOff>
    </xdr:to>
    <xdr:sp macro="" textlink="">
      <xdr:nvSpPr>
        <xdr:cNvPr id="602" name="円/楕円 601"/>
        <xdr:cNvSpPr/>
      </xdr:nvSpPr>
      <xdr:spPr>
        <a:xfrm>
          <a:off x="14541500" y="991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58</xdr:row>
      <xdr:rowOff>60532</xdr:rowOff>
    </xdr:from>
    <xdr:ext cx="599010" cy="259045"/>
    <xdr:sp macro="" textlink="">
      <xdr:nvSpPr>
        <xdr:cNvPr id="603" name="テキスト ボックス 602"/>
        <xdr:cNvSpPr txBox="1"/>
      </xdr:nvSpPr>
      <xdr:spPr>
        <a:xfrm>
          <a:off x="14292794" y="1000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103,567</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2708</xdr:rowOff>
    </xdr:from>
    <xdr:to>
      <xdr:col>20</xdr:col>
      <xdr:colOff>9525</xdr:colOff>
      <xdr:row>58</xdr:row>
      <xdr:rowOff>104308</xdr:rowOff>
    </xdr:to>
    <xdr:sp macro="" textlink="">
      <xdr:nvSpPr>
        <xdr:cNvPr id="604" name="円/楕円 603"/>
        <xdr:cNvSpPr/>
      </xdr:nvSpPr>
      <xdr:spPr>
        <a:xfrm>
          <a:off x="13652500" y="994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95435</xdr:rowOff>
    </xdr:from>
    <xdr:ext cx="534377" cy="259045"/>
    <xdr:sp macro="" textlink="">
      <xdr:nvSpPr>
        <xdr:cNvPr id="605" name="テキスト ボックス 604"/>
        <xdr:cNvSpPr txBox="1"/>
      </xdr:nvSpPr>
      <xdr:spPr>
        <a:xfrm>
          <a:off x="13436111" y="1003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85,245</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22044</xdr:rowOff>
    </xdr:from>
    <xdr:to>
      <xdr:col>18</xdr:col>
      <xdr:colOff>492125</xdr:colOff>
      <xdr:row>58</xdr:row>
      <xdr:rowOff>123644</xdr:rowOff>
    </xdr:to>
    <xdr:sp macro="" textlink="">
      <xdr:nvSpPr>
        <xdr:cNvPr id="606" name="円/楕円 605"/>
        <xdr:cNvSpPr/>
      </xdr:nvSpPr>
      <xdr:spPr>
        <a:xfrm>
          <a:off x="12763500" y="99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114771</xdr:rowOff>
    </xdr:from>
    <xdr:ext cx="534377" cy="259045"/>
    <xdr:sp macro="" textlink="">
      <xdr:nvSpPr>
        <xdr:cNvPr id="607" name="テキスト ボックス 606"/>
        <xdr:cNvSpPr txBox="1"/>
      </xdr:nvSpPr>
      <xdr:spPr>
        <a:xfrm>
          <a:off x="12547111" y="1005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75,095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92/147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152664</xdr:rowOff>
    </xdr:from>
    <xdr:to>
      <xdr:col>23</xdr:col>
      <xdr:colOff>516889</xdr:colOff>
      <xdr:row>78</xdr:row>
      <xdr:rowOff>139700</xdr:rowOff>
    </xdr:to>
    <xdr:cxnSp macro="">
      <xdr:nvCxnSpPr>
        <xdr:cNvPr id="629" name="直線コネクタ 628"/>
        <xdr:cNvCxnSpPr/>
      </xdr:nvCxnSpPr>
      <xdr:spPr>
        <a:xfrm flipV="1">
          <a:off x="16317595" y="12154164"/>
          <a:ext cx="1269" cy="1358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161100</xdr:rowOff>
    </xdr:from>
    <xdr:ext cx="249299" cy="259045"/>
    <xdr:sp macro="" textlink="">
      <xdr:nvSpPr>
        <xdr:cNvPr id="630" name="災害復旧費最小値テキスト"/>
        <xdr:cNvSpPr txBox="1"/>
      </xdr:nvSpPr>
      <xdr:spPr>
        <a:xfrm>
          <a:off x="16370300" y="135342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99341</xdr:rowOff>
    </xdr:from>
    <xdr:ext cx="599010" cy="259045"/>
    <xdr:sp macro="" textlink="">
      <xdr:nvSpPr>
        <xdr:cNvPr id="632" name="災害復旧費最大値テキスト"/>
        <xdr:cNvSpPr txBox="1"/>
      </xdr:nvSpPr>
      <xdr:spPr>
        <a:xfrm>
          <a:off x="16370300" y="1192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594,329</a:t>
          </a:r>
          <a:endParaRPr kumimoji="1" lang="ja-JP" altLang="en-US" sz="1000" b="1">
            <a:latin typeface="ＭＳ Ｐゴシック"/>
          </a:endParaRPr>
        </a:p>
      </xdr:txBody>
    </xdr:sp>
    <xdr:clientData/>
  </xdr:oneCellAnchor>
  <xdr:twoCellAnchor>
    <xdr:from>
      <xdr:col>23</xdr:col>
      <xdr:colOff>428625</xdr:colOff>
      <xdr:row>70</xdr:row>
      <xdr:rowOff>152664</xdr:rowOff>
    </xdr:from>
    <xdr:to>
      <xdr:col>23</xdr:col>
      <xdr:colOff>606425</xdr:colOff>
      <xdr:row>70</xdr:row>
      <xdr:rowOff>152664</xdr:rowOff>
    </xdr:to>
    <xdr:cxnSp macro="">
      <xdr:nvCxnSpPr>
        <xdr:cNvPr id="633" name="直線コネクタ 632"/>
        <xdr:cNvCxnSpPr/>
      </xdr:nvCxnSpPr>
      <xdr:spPr>
        <a:xfrm>
          <a:off x="16230600" y="12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96822</xdr:rowOff>
    </xdr:from>
    <xdr:to>
      <xdr:col>23</xdr:col>
      <xdr:colOff>517525</xdr:colOff>
      <xdr:row>78</xdr:row>
      <xdr:rowOff>139046</xdr:rowOff>
    </xdr:to>
    <xdr:cxnSp macro="">
      <xdr:nvCxnSpPr>
        <xdr:cNvPr id="634" name="直線コネクタ 633"/>
        <xdr:cNvCxnSpPr/>
      </xdr:nvCxnSpPr>
      <xdr:spPr>
        <a:xfrm>
          <a:off x="15481300" y="13469922"/>
          <a:ext cx="838200" cy="4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78550</xdr:rowOff>
    </xdr:from>
    <xdr:ext cx="534377" cy="259045"/>
    <xdr:sp macro="" textlink="">
      <xdr:nvSpPr>
        <xdr:cNvPr id="635" name="災害復旧費平均値テキスト"/>
        <xdr:cNvSpPr txBox="1"/>
      </xdr:nvSpPr>
      <xdr:spPr>
        <a:xfrm>
          <a:off x="16370300" y="13280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55673</xdr:rowOff>
    </xdr:from>
    <xdr:to>
      <xdr:col>23</xdr:col>
      <xdr:colOff>568325</xdr:colOff>
      <xdr:row>78</xdr:row>
      <xdr:rowOff>157273</xdr:rowOff>
    </xdr:to>
    <xdr:sp macro="" textlink="">
      <xdr:nvSpPr>
        <xdr:cNvPr id="636" name="フローチャート : 判断 635"/>
        <xdr:cNvSpPr/>
      </xdr:nvSpPr>
      <xdr:spPr>
        <a:xfrm>
          <a:off x="16268700" y="1342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113450</xdr:rowOff>
    </xdr:from>
    <xdr:to>
      <xdr:col>22</xdr:col>
      <xdr:colOff>365125</xdr:colOff>
      <xdr:row>78</xdr:row>
      <xdr:rowOff>96822</xdr:rowOff>
    </xdr:to>
    <xdr:cxnSp macro="">
      <xdr:nvCxnSpPr>
        <xdr:cNvPr id="637" name="直線コネクタ 636"/>
        <xdr:cNvCxnSpPr/>
      </xdr:nvCxnSpPr>
      <xdr:spPr>
        <a:xfrm>
          <a:off x="14592300" y="13315100"/>
          <a:ext cx="889000" cy="1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47416</xdr:rowOff>
    </xdr:from>
    <xdr:to>
      <xdr:col>22</xdr:col>
      <xdr:colOff>415925</xdr:colOff>
      <xdr:row>78</xdr:row>
      <xdr:rowOff>149016</xdr:rowOff>
    </xdr:to>
    <xdr:sp macro="" textlink="">
      <xdr:nvSpPr>
        <xdr:cNvPr id="638" name="フローチャート : 判断 637"/>
        <xdr:cNvSpPr/>
      </xdr:nvSpPr>
      <xdr:spPr>
        <a:xfrm>
          <a:off x="15430500" y="134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140143</xdr:rowOff>
    </xdr:from>
    <xdr:ext cx="534377" cy="259045"/>
    <xdr:sp macro="" textlink="">
      <xdr:nvSpPr>
        <xdr:cNvPr id="639" name="テキスト ボックス 638"/>
        <xdr:cNvSpPr txBox="1"/>
      </xdr:nvSpPr>
      <xdr:spPr>
        <a:xfrm>
          <a:off x="15214111" y="135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18,147</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113450</xdr:rowOff>
    </xdr:from>
    <xdr:to>
      <xdr:col>21</xdr:col>
      <xdr:colOff>161925</xdr:colOff>
      <xdr:row>78</xdr:row>
      <xdr:rowOff>51871</xdr:rowOff>
    </xdr:to>
    <xdr:cxnSp macro="">
      <xdr:nvCxnSpPr>
        <xdr:cNvPr id="640" name="直線コネクタ 639"/>
        <xdr:cNvCxnSpPr/>
      </xdr:nvCxnSpPr>
      <xdr:spPr>
        <a:xfrm flipV="1">
          <a:off x="13703300" y="13315100"/>
          <a:ext cx="889000" cy="10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34671</xdr:rowOff>
    </xdr:from>
    <xdr:to>
      <xdr:col>21</xdr:col>
      <xdr:colOff>212725</xdr:colOff>
      <xdr:row>78</xdr:row>
      <xdr:rowOff>136271</xdr:rowOff>
    </xdr:to>
    <xdr:sp macro="" textlink="">
      <xdr:nvSpPr>
        <xdr:cNvPr id="641" name="フローチャート : 判断 640"/>
        <xdr:cNvSpPr/>
      </xdr:nvSpPr>
      <xdr:spPr>
        <a:xfrm>
          <a:off x="14541500" y="1340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127398</xdr:rowOff>
    </xdr:from>
    <xdr:ext cx="534377" cy="259045"/>
    <xdr:sp macro="" textlink="">
      <xdr:nvSpPr>
        <xdr:cNvPr id="642" name="テキスト ボックス 641"/>
        <xdr:cNvSpPr txBox="1"/>
      </xdr:nvSpPr>
      <xdr:spPr>
        <a:xfrm>
          <a:off x="14325111" y="1350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51871</xdr:rowOff>
    </xdr:from>
    <xdr:to>
      <xdr:col>19</xdr:col>
      <xdr:colOff>644525</xdr:colOff>
      <xdr:row>78</xdr:row>
      <xdr:rowOff>102564</xdr:rowOff>
    </xdr:to>
    <xdr:cxnSp macro="">
      <xdr:nvCxnSpPr>
        <xdr:cNvPr id="643" name="直線コネクタ 642"/>
        <xdr:cNvCxnSpPr/>
      </xdr:nvCxnSpPr>
      <xdr:spPr>
        <a:xfrm flipV="1">
          <a:off x="12814300" y="13424971"/>
          <a:ext cx="889000" cy="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39191</xdr:rowOff>
    </xdr:from>
    <xdr:to>
      <xdr:col>20</xdr:col>
      <xdr:colOff>9525</xdr:colOff>
      <xdr:row>78</xdr:row>
      <xdr:rowOff>140791</xdr:rowOff>
    </xdr:to>
    <xdr:sp macro="" textlink="">
      <xdr:nvSpPr>
        <xdr:cNvPr id="644" name="フローチャート : 判断 643"/>
        <xdr:cNvSpPr/>
      </xdr:nvSpPr>
      <xdr:spPr>
        <a:xfrm>
          <a:off x="13652500" y="1341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131918</xdr:rowOff>
    </xdr:from>
    <xdr:ext cx="534377" cy="259045"/>
    <xdr:sp macro="" textlink="">
      <xdr:nvSpPr>
        <xdr:cNvPr id="645" name="テキスト ボックス 644"/>
        <xdr:cNvSpPr txBox="1"/>
      </xdr:nvSpPr>
      <xdr:spPr>
        <a:xfrm>
          <a:off x="13436111" y="1350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21,745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55899</xdr:rowOff>
    </xdr:from>
    <xdr:to>
      <xdr:col>18</xdr:col>
      <xdr:colOff>492125</xdr:colOff>
      <xdr:row>78</xdr:row>
      <xdr:rowOff>157499</xdr:rowOff>
    </xdr:to>
    <xdr:sp macro="" textlink="">
      <xdr:nvSpPr>
        <xdr:cNvPr id="646" name="フローチャート : 判断 645"/>
        <xdr:cNvSpPr/>
      </xdr:nvSpPr>
      <xdr:spPr>
        <a:xfrm>
          <a:off x="12763500" y="1342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148626</xdr:rowOff>
    </xdr:from>
    <xdr:ext cx="534377" cy="259045"/>
    <xdr:sp macro="" textlink="">
      <xdr:nvSpPr>
        <xdr:cNvPr id="647" name="テキスト ボックス 646"/>
        <xdr:cNvSpPr txBox="1"/>
      </xdr:nvSpPr>
      <xdr:spPr>
        <a:xfrm>
          <a:off x="12547111" y="1352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88246</xdr:rowOff>
    </xdr:from>
    <xdr:to>
      <xdr:col>23</xdr:col>
      <xdr:colOff>568325</xdr:colOff>
      <xdr:row>79</xdr:row>
      <xdr:rowOff>18396</xdr:rowOff>
    </xdr:to>
    <xdr:sp macro="" textlink="">
      <xdr:nvSpPr>
        <xdr:cNvPr id="653" name="円/楕円 652"/>
        <xdr:cNvSpPr/>
      </xdr:nvSpPr>
      <xdr:spPr>
        <a:xfrm>
          <a:off x="16268700" y="134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34100</xdr:rowOff>
    </xdr:from>
    <xdr:ext cx="378565" cy="259045"/>
    <xdr:sp macro="" textlink="">
      <xdr:nvSpPr>
        <xdr:cNvPr id="654" name="災害復旧費該当値テキスト"/>
        <xdr:cNvSpPr txBox="1"/>
      </xdr:nvSpPr>
      <xdr:spPr>
        <a:xfrm>
          <a:off x="16370300" y="13407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46022</xdr:rowOff>
    </xdr:from>
    <xdr:to>
      <xdr:col>22</xdr:col>
      <xdr:colOff>415925</xdr:colOff>
      <xdr:row>78</xdr:row>
      <xdr:rowOff>147622</xdr:rowOff>
    </xdr:to>
    <xdr:sp macro="" textlink="">
      <xdr:nvSpPr>
        <xdr:cNvPr id="655" name="円/楕円 654"/>
        <xdr:cNvSpPr/>
      </xdr:nvSpPr>
      <xdr:spPr>
        <a:xfrm>
          <a:off x="15430500" y="1341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164149</xdr:rowOff>
    </xdr:from>
    <xdr:ext cx="534377" cy="259045"/>
    <xdr:sp macro="" textlink="">
      <xdr:nvSpPr>
        <xdr:cNvPr id="656" name="テキスト ボックス 655"/>
        <xdr:cNvSpPr txBox="1"/>
      </xdr:nvSpPr>
      <xdr:spPr>
        <a:xfrm>
          <a:off x="15214111" y="1319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18,757</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62650</xdr:rowOff>
    </xdr:from>
    <xdr:to>
      <xdr:col>21</xdr:col>
      <xdr:colOff>212725</xdr:colOff>
      <xdr:row>77</xdr:row>
      <xdr:rowOff>164250</xdr:rowOff>
    </xdr:to>
    <xdr:sp macro="" textlink="">
      <xdr:nvSpPr>
        <xdr:cNvPr id="657" name="円/楕円 656"/>
        <xdr:cNvSpPr/>
      </xdr:nvSpPr>
      <xdr:spPr>
        <a:xfrm>
          <a:off x="14541500" y="132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9327</xdr:rowOff>
    </xdr:from>
    <xdr:ext cx="534377" cy="259045"/>
    <xdr:sp macro="" textlink="">
      <xdr:nvSpPr>
        <xdr:cNvPr id="658" name="テキスト ボックス 657"/>
        <xdr:cNvSpPr txBox="1"/>
      </xdr:nvSpPr>
      <xdr:spPr>
        <a:xfrm>
          <a:off x="14325111" y="130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86,483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1071</xdr:rowOff>
    </xdr:from>
    <xdr:to>
      <xdr:col>20</xdr:col>
      <xdr:colOff>9525</xdr:colOff>
      <xdr:row>78</xdr:row>
      <xdr:rowOff>102671</xdr:rowOff>
    </xdr:to>
    <xdr:sp macro="" textlink="">
      <xdr:nvSpPr>
        <xdr:cNvPr id="659" name="円/楕円 658"/>
        <xdr:cNvSpPr/>
      </xdr:nvSpPr>
      <xdr:spPr>
        <a:xfrm>
          <a:off x="13652500" y="1337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119198</xdr:rowOff>
    </xdr:from>
    <xdr:ext cx="534377" cy="259045"/>
    <xdr:sp macro="" textlink="">
      <xdr:nvSpPr>
        <xdr:cNvPr id="660" name="テキスト ボックス 659"/>
        <xdr:cNvSpPr txBox="1"/>
      </xdr:nvSpPr>
      <xdr:spPr>
        <a:xfrm>
          <a:off x="13436111" y="1314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38,420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51764</xdr:rowOff>
    </xdr:from>
    <xdr:to>
      <xdr:col>18</xdr:col>
      <xdr:colOff>492125</xdr:colOff>
      <xdr:row>78</xdr:row>
      <xdr:rowOff>153364</xdr:rowOff>
    </xdr:to>
    <xdr:sp macro="" textlink="">
      <xdr:nvSpPr>
        <xdr:cNvPr id="661" name="円/楕円 660"/>
        <xdr:cNvSpPr/>
      </xdr:nvSpPr>
      <xdr:spPr>
        <a:xfrm>
          <a:off x="12763500" y="1342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169891</xdr:rowOff>
    </xdr:from>
    <xdr:ext cx="534377" cy="259045"/>
    <xdr:sp macro="" textlink="">
      <xdr:nvSpPr>
        <xdr:cNvPr id="662" name="テキスト ボックス 661"/>
        <xdr:cNvSpPr txBox="1"/>
      </xdr:nvSpPr>
      <xdr:spPr>
        <a:xfrm>
          <a:off x="12547111" y="1320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16,245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84" name="テキスト ボックス 68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24099</xdr:rowOff>
    </xdr:from>
    <xdr:to>
      <xdr:col>23</xdr:col>
      <xdr:colOff>516889</xdr:colOff>
      <xdr:row>98</xdr:row>
      <xdr:rowOff>123892</xdr:rowOff>
    </xdr:to>
    <xdr:cxnSp macro="">
      <xdr:nvCxnSpPr>
        <xdr:cNvPr id="686" name="直線コネクタ 685"/>
        <xdr:cNvCxnSpPr/>
      </xdr:nvCxnSpPr>
      <xdr:spPr>
        <a:xfrm flipV="1">
          <a:off x="16317595" y="15454599"/>
          <a:ext cx="1269" cy="147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127719</xdr:rowOff>
    </xdr:from>
    <xdr:ext cx="534377" cy="259045"/>
    <xdr:sp macro="" textlink="">
      <xdr:nvSpPr>
        <xdr:cNvPr id="687" name="公債費最小値テキスト"/>
        <xdr:cNvSpPr txBox="1"/>
      </xdr:nvSpPr>
      <xdr:spPr>
        <a:xfrm>
          <a:off x="16370300" y="1692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48,298</a:t>
          </a:r>
          <a:endParaRPr kumimoji="1" lang="ja-JP" altLang="en-US" sz="1000" b="1">
            <a:latin typeface="ＭＳ Ｐゴシック"/>
          </a:endParaRPr>
        </a:p>
      </xdr:txBody>
    </xdr:sp>
    <xdr:clientData/>
  </xdr:oneCellAnchor>
  <xdr:twoCellAnchor>
    <xdr:from>
      <xdr:col>23</xdr:col>
      <xdr:colOff>428625</xdr:colOff>
      <xdr:row>98</xdr:row>
      <xdr:rowOff>123892</xdr:rowOff>
    </xdr:from>
    <xdr:to>
      <xdr:col>23</xdr:col>
      <xdr:colOff>606425</xdr:colOff>
      <xdr:row>98</xdr:row>
      <xdr:rowOff>123892</xdr:rowOff>
    </xdr:to>
    <xdr:cxnSp macro="">
      <xdr:nvCxnSpPr>
        <xdr:cNvPr id="688" name="直線コネクタ 687"/>
        <xdr:cNvCxnSpPr/>
      </xdr:nvCxnSpPr>
      <xdr:spPr>
        <a:xfrm>
          <a:off x="16230600" y="1692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142226</xdr:rowOff>
    </xdr:from>
    <xdr:ext cx="599010" cy="259045"/>
    <xdr:sp macro="" textlink="">
      <xdr:nvSpPr>
        <xdr:cNvPr id="689" name="公債費最大値テキスト"/>
        <xdr:cNvSpPr txBox="1"/>
      </xdr:nvSpPr>
      <xdr:spPr>
        <a:xfrm>
          <a:off x="16370300" y="1522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820,683</a:t>
          </a:r>
          <a:endParaRPr kumimoji="1" lang="ja-JP" altLang="en-US" sz="1000" b="1">
            <a:latin typeface="ＭＳ Ｐゴシック"/>
          </a:endParaRPr>
        </a:p>
      </xdr:txBody>
    </xdr:sp>
    <xdr:clientData/>
  </xdr:oneCellAnchor>
  <xdr:twoCellAnchor>
    <xdr:from>
      <xdr:col>23</xdr:col>
      <xdr:colOff>428625</xdr:colOff>
      <xdr:row>90</xdr:row>
      <xdr:rowOff>24099</xdr:rowOff>
    </xdr:from>
    <xdr:to>
      <xdr:col>23</xdr:col>
      <xdr:colOff>606425</xdr:colOff>
      <xdr:row>90</xdr:row>
      <xdr:rowOff>24099</xdr:rowOff>
    </xdr:to>
    <xdr:cxnSp macro="">
      <xdr:nvCxnSpPr>
        <xdr:cNvPr id="690" name="直線コネクタ 689"/>
        <xdr:cNvCxnSpPr/>
      </xdr:nvCxnSpPr>
      <xdr:spPr>
        <a:xfrm>
          <a:off x="16230600" y="154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9652</xdr:rowOff>
    </xdr:from>
    <xdr:to>
      <xdr:col>23</xdr:col>
      <xdr:colOff>517525</xdr:colOff>
      <xdr:row>98</xdr:row>
      <xdr:rowOff>31102</xdr:rowOff>
    </xdr:to>
    <xdr:cxnSp macro="">
      <xdr:nvCxnSpPr>
        <xdr:cNvPr id="691" name="直線コネクタ 690"/>
        <xdr:cNvCxnSpPr/>
      </xdr:nvCxnSpPr>
      <xdr:spPr>
        <a:xfrm flipV="1">
          <a:off x="15481300" y="16811752"/>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80793</xdr:rowOff>
    </xdr:from>
    <xdr:ext cx="599010" cy="259045"/>
    <xdr:sp macro="" textlink="">
      <xdr:nvSpPr>
        <xdr:cNvPr id="692" name="公債費平均値テキスト"/>
        <xdr:cNvSpPr txBox="1"/>
      </xdr:nvSpPr>
      <xdr:spPr>
        <a:xfrm>
          <a:off x="16370300" y="165399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146,265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57916</xdr:rowOff>
    </xdr:from>
    <xdr:to>
      <xdr:col>23</xdr:col>
      <xdr:colOff>568325</xdr:colOff>
      <xdr:row>97</xdr:row>
      <xdr:rowOff>159516</xdr:rowOff>
    </xdr:to>
    <xdr:sp macro="" textlink="">
      <xdr:nvSpPr>
        <xdr:cNvPr id="693" name="フローチャート : 判断 692"/>
        <xdr:cNvSpPr/>
      </xdr:nvSpPr>
      <xdr:spPr>
        <a:xfrm>
          <a:off x="162687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31102</xdr:rowOff>
    </xdr:from>
    <xdr:to>
      <xdr:col>22</xdr:col>
      <xdr:colOff>365125</xdr:colOff>
      <xdr:row>98</xdr:row>
      <xdr:rowOff>32941</xdr:rowOff>
    </xdr:to>
    <xdr:cxnSp macro="">
      <xdr:nvCxnSpPr>
        <xdr:cNvPr id="694" name="直線コネクタ 693"/>
        <xdr:cNvCxnSpPr/>
      </xdr:nvCxnSpPr>
      <xdr:spPr>
        <a:xfrm flipV="1">
          <a:off x="14592300" y="16833202"/>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52617</xdr:rowOff>
    </xdr:from>
    <xdr:to>
      <xdr:col>22</xdr:col>
      <xdr:colOff>415925</xdr:colOff>
      <xdr:row>97</xdr:row>
      <xdr:rowOff>154217</xdr:rowOff>
    </xdr:to>
    <xdr:sp macro="" textlink="">
      <xdr:nvSpPr>
        <xdr:cNvPr id="695" name="フローチャート : 判断 694"/>
        <xdr:cNvSpPr/>
      </xdr:nvSpPr>
      <xdr:spPr>
        <a:xfrm>
          <a:off x="15430500" y="1668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170744</xdr:rowOff>
    </xdr:from>
    <xdr:ext cx="599010" cy="259045"/>
    <xdr:sp macro="" textlink="">
      <xdr:nvSpPr>
        <xdr:cNvPr id="696" name="テキスト ボックス 695"/>
        <xdr:cNvSpPr txBox="1"/>
      </xdr:nvSpPr>
      <xdr:spPr>
        <a:xfrm>
          <a:off x="15181794" y="1645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32941</xdr:rowOff>
    </xdr:from>
    <xdr:to>
      <xdr:col>21</xdr:col>
      <xdr:colOff>161925</xdr:colOff>
      <xdr:row>98</xdr:row>
      <xdr:rowOff>36246</xdr:rowOff>
    </xdr:to>
    <xdr:cxnSp macro="">
      <xdr:nvCxnSpPr>
        <xdr:cNvPr id="697" name="直線コネクタ 696"/>
        <xdr:cNvCxnSpPr/>
      </xdr:nvCxnSpPr>
      <xdr:spPr>
        <a:xfrm flipV="1">
          <a:off x="13703300" y="16835041"/>
          <a:ext cx="8890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41387</xdr:rowOff>
    </xdr:from>
    <xdr:to>
      <xdr:col>21</xdr:col>
      <xdr:colOff>212725</xdr:colOff>
      <xdr:row>97</xdr:row>
      <xdr:rowOff>142987</xdr:rowOff>
    </xdr:to>
    <xdr:sp macro="" textlink="">
      <xdr:nvSpPr>
        <xdr:cNvPr id="698" name="フローチャート : 判断 697"/>
        <xdr:cNvSpPr/>
      </xdr:nvSpPr>
      <xdr:spPr>
        <a:xfrm>
          <a:off x="14541500" y="1667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159514</xdr:rowOff>
    </xdr:from>
    <xdr:ext cx="599010" cy="259045"/>
    <xdr:sp macro="" textlink="">
      <xdr:nvSpPr>
        <xdr:cNvPr id="699" name="テキスト ボックス 698"/>
        <xdr:cNvSpPr txBox="1"/>
      </xdr:nvSpPr>
      <xdr:spPr>
        <a:xfrm>
          <a:off x="14292794" y="164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154,941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36246</xdr:rowOff>
    </xdr:from>
    <xdr:to>
      <xdr:col>19</xdr:col>
      <xdr:colOff>644525</xdr:colOff>
      <xdr:row>98</xdr:row>
      <xdr:rowOff>39274</xdr:rowOff>
    </xdr:to>
    <xdr:cxnSp macro="">
      <xdr:nvCxnSpPr>
        <xdr:cNvPr id="700" name="直線コネクタ 699"/>
        <xdr:cNvCxnSpPr/>
      </xdr:nvCxnSpPr>
      <xdr:spPr>
        <a:xfrm flipV="1">
          <a:off x="12814300" y="16838346"/>
          <a:ext cx="889000" cy="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51381</xdr:rowOff>
    </xdr:from>
    <xdr:to>
      <xdr:col>20</xdr:col>
      <xdr:colOff>9525</xdr:colOff>
      <xdr:row>97</xdr:row>
      <xdr:rowOff>152981</xdr:rowOff>
    </xdr:to>
    <xdr:sp macro="" textlink="">
      <xdr:nvSpPr>
        <xdr:cNvPr id="701" name="フローチャート : 判断 700"/>
        <xdr:cNvSpPr/>
      </xdr:nvSpPr>
      <xdr:spPr>
        <a:xfrm>
          <a:off x="13652500" y="1668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95</xdr:row>
      <xdr:rowOff>169508</xdr:rowOff>
    </xdr:from>
    <xdr:ext cx="599010" cy="259045"/>
    <xdr:sp macro="" textlink="">
      <xdr:nvSpPr>
        <xdr:cNvPr id="702" name="テキスト ボックス 701"/>
        <xdr:cNvSpPr txBox="1"/>
      </xdr:nvSpPr>
      <xdr:spPr>
        <a:xfrm>
          <a:off x="13403794" y="16457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149,695</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33724</xdr:rowOff>
    </xdr:from>
    <xdr:to>
      <xdr:col>18</xdr:col>
      <xdr:colOff>492125</xdr:colOff>
      <xdr:row>97</xdr:row>
      <xdr:rowOff>135324</xdr:rowOff>
    </xdr:to>
    <xdr:sp macro="" textlink="">
      <xdr:nvSpPr>
        <xdr:cNvPr id="703" name="フローチャート : 判断 702"/>
        <xdr:cNvSpPr/>
      </xdr:nvSpPr>
      <xdr:spPr>
        <a:xfrm>
          <a:off x="12763500" y="1666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151851</xdr:rowOff>
    </xdr:from>
    <xdr:ext cx="599010" cy="259045"/>
    <xdr:sp macro="" textlink="">
      <xdr:nvSpPr>
        <xdr:cNvPr id="704" name="テキスト ボックス 703"/>
        <xdr:cNvSpPr txBox="1"/>
      </xdr:nvSpPr>
      <xdr:spPr>
        <a:xfrm>
          <a:off x="12514794" y="1643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158,964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130302</xdr:rowOff>
    </xdr:from>
    <xdr:to>
      <xdr:col>23</xdr:col>
      <xdr:colOff>568325</xdr:colOff>
      <xdr:row>98</xdr:row>
      <xdr:rowOff>60452</xdr:rowOff>
    </xdr:to>
    <xdr:sp macro="" textlink="">
      <xdr:nvSpPr>
        <xdr:cNvPr id="710" name="円/楕円 709"/>
        <xdr:cNvSpPr/>
      </xdr:nvSpPr>
      <xdr:spPr>
        <a:xfrm>
          <a:off x="162687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45229</xdr:rowOff>
    </xdr:from>
    <xdr:ext cx="599010" cy="259045"/>
    <xdr:sp macro="" textlink="">
      <xdr:nvSpPr>
        <xdr:cNvPr id="711" name="公債費該当値テキスト"/>
        <xdr:cNvSpPr txBox="1"/>
      </xdr:nvSpPr>
      <xdr:spPr>
        <a:xfrm>
          <a:off x="16370300" y="1667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108,267</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151752</xdr:rowOff>
    </xdr:from>
    <xdr:to>
      <xdr:col>22</xdr:col>
      <xdr:colOff>415925</xdr:colOff>
      <xdr:row>98</xdr:row>
      <xdr:rowOff>81902</xdr:rowOff>
    </xdr:to>
    <xdr:sp macro="" textlink="">
      <xdr:nvSpPr>
        <xdr:cNvPr id="712" name="円/楕円 711"/>
        <xdr:cNvSpPr/>
      </xdr:nvSpPr>
      <xdr:spPr>
        <a:xfrm>
          <a:off x="15430500" y="1678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73029</xdr:rowOff>
    </xdr:from>
    <xdr:ext cx="534377" cy="259045"/>
    <xdr:sp macro="" textlink="">
      <xdr:nvSpPr>
        <xdr:cNvPr id="713" name="テキスト ボックス 712"/>
        <xdr:cNvSpPr txBox="1"/>
      </xdr:nvSpPr>
      <xdr:spPr>
        <a:xfrm>
          <a:off x="15214111" y="1687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97,007</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153591</xdr:rowOff>
    </xdr:from>
    <xdr:to>
      <xdr:col>21</xdr:col>
      <xdr:colOff>212725</xdr:colOff>
      <xdr:row>98</xdr:row>
      <xdr:rowOff>83741</xdr:rowOff>
    </xdr:to>
    <xdr:sp macro="" textlink="">
      <xdr:nvSpPr>
        <xdr:cNvPr id="714" name="円/楕円 713"/>
        <xdr:cNvSpPr/>
      </xdr:nvSpPr>
      <xdr:spPr>
        <a:xfrm>
          <a:off x="14541500" y="167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74868</xdr:rowOff>
    </xdr:from>
    <xdr:ext cx="534377" cy="259045"/>
    <xdr:sp macro="" textlink="">
      <xdr:nvSpPr>
        <xdr:cNvPr id="715" name="テキスト ボックス 714"/>
        <xdr:cNvSpPr txBox="1"/>
      </xdr:nvSpPr>
      <xdr:spPr>
        <a:xfrm>
          <a:off x="14325111" y="1687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96,042</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156896</xdr:rowOff>
    </xdr:from>
    <xdr:to>
      <xdr:col>20</xdr:col>
      <xdr:colOff>9525</xdr:colOff>
      <xdr:row>98</xdr:row>
      <xdr:rowOff>87046</xdr:rowOff>
    </xdr:to>
    <xdr:sp macro="" textlink="">
      <xdr:nvSpPr>
        <xdr:cNvPr id="716" name="円/楕円 715"/>
        <xdr:cNvSpPr/>
      </xdr:nvSpPr>
      <xdr:spPr>
        <a:xfrm>
          <a:off x="13652500" y="1678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78173</xdr:rowOff>
    </xdr:from>
    <xdr:ext cx="534377" cy="259045"/>
    <xdr:sp macro="" textlink="">
      <xdr:nvSpPr>
        <xdr:cNvPr id="717" name="テキスト ボックス 716"/>
        <xdr:cNvSpPr txBox="1"/>
      </xdr:nvSpPr>
      <xdr:spPr>
        <a:xfrm>
          <a:off x="13436111" y="1688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94,307</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159924</xdr:rowOff>
    </xdr:from>
    <xdr:to>
      <xdr:col>18</xdr:col>
      <xdr:colOff>492125</xdr:colOff>
      <xdr:row>98</xdr:row>
      <xdr:rowOff>90074</xdr:rowOff>
    </xdr:to>
    <xdr:sp macro="" textlink="">
      <xdr:nvSpPr>
        <xdr:cNvPr id="718" name="円/楕円 717"/>
        <xdr:cNvSpPr/>
      </xdr:nvSpPr>
      <xdr:spPr>
        <a:xfrm>
          <a:off x="12763500" y="1679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81201</xdr:rowOff>
    </xdr:from>
    <xdr:ext cx="534377" cy="259045"/>
    <xdr:sp macro="" textlink="">
      <xdr:nvSpPr>
        <xdr:cNvPr id="719" name="テキスト ボックス 718"/>
        <xdr:cNvSpPr txBox="1"/>
      </xdr:nvSpPr>
      <xdr:spPr>
        <a:xfrm>
          <a:off x="12547111" y="1688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92,717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16/147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0" name="直線コネクタ 72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1" name="テキスト ボックス 73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2" name="直線コネクタ 73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33" name="テキスト ボックス 73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4" name="直線コネクタ 73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5" name="テキスト ボックス 73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6" name="直線コネクタ 73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7" name="テキスト ボックス 73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2997</xdr:rowOff>
    </xdr:from>
    <xdr:to>
      <xdr:col>32</xdr:col>
      <xdr:colOff>186689</xdr:colOff>
      <xdr:row>38</xdr:row>
      <xdr:rowOff>139700</xdr:rowOff>
    </xdr:to>
    <xdr:cxnSp macro="">
      <xdr:nvCxnSpPr>
        <xdr:cNvPr id="741" name="直線コネクタ 740"/>
        <xdr:cNvCxnSpPr/>
      </xdr:nvCxnSpPr>
      <xdr:spPr>
        <a:xfrm flipV="1">
          <a:off x="22159595" y="5489397"/>
          <a:ext cx="1269" cy="116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10213</xdr:rowOff>
    </xdr:from>
    <xdr:ext cx="249299" cy="259045"/>
    <xdr:sp macro="" textlink="">
      <xdr:nvSpPr>
        <xdr:cNvPr id="742" name="諸支出金最小値テキスト"/>
        <xdr:cNvSpPr txBox="1"/>
      </xdr:nvSpPr>
      <xdr:spPr>
        <a:xfrm>
          <a:off x="22212300" y="66967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3" name="直線コネクタ 74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121124</xdr:rowOff>
    </xdr:from>
    <xdr:ext cx="534377" cy="259045"/>
    <xdr:sp macro="" textlink="">
      <xdr:nvSpPr>
        <xdr:cNvPr id="744" name="諸支出金最大値テキスト"/>
        <xdr:cNvSpPr txBox="1"/>
      </xdr:nvSpPr>
      <xdr:spPr>
        <a:xfrm>
          <a:off x="22212300" y="526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50,980</a:t>
          </a:r>
          <a:endParaRPr kumimoji="1" lang="ja-JP" altLang="en-US" sz="1000" b="1">
            <a:latin typeface="ＭＳ Ｐゴシック"/>
          </a:endParaRPr>
        </a:p>
      </xdr:txBody>
    </xdr:sp>
    <xdr:clientData/>
  </xdr:oneCellAnchor>
  <xdr:twoCellAnchor>
    <xdr:from>
      <xdr:col>32</xdr:col>
      <xdr:colOff>98425</xdr:colOff>
      <xdr:row>32</xdr:row>
      <xdr:rowOff>2997</xdr:rowOff>
    </xdr:from>
    <xdr:to>
      <xdr:col>32</xdr:col>
      <xdr:colOff>276225</xdr:colOff>
      <xdr:row>32</xdr:row>
      <xdr:rowOff>2997</xdr:rowOff>
    </xdr:to>
    <xdr:cxnSp macro="">
      <xdr:nvCxnSpPr>
        <xdr:cNvPr id="745" name="直線コネクタ 744"/>
        <xdr:cNvCxnSpPr/>
      </xdr:nvCxnSpPr>
      <xdr:spPr>
        <a:xfrm>
          <a:off x="22072600" y="5489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6" name="直線コネクタ 74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99113</xdr:rowOff>
    </xdr:from>
    <xdr:ext cx="378565" cy="259045"/>
    <xdr:sp macro="" textlink="">
      <xdr:nvSpPr>
        <xdr:cNvPr id="747" name="諸支出金平均値テキスト"/>
        <xdr:cNvSpPr txBox="1"/>
      </xdr:nvSpPr>
      <xdr:spPr>
        <a:xfrm>
          <a:off x="22212300" y="64427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76236</xdr:rowOff>
    </xdr:from>
    <xdr:to>
      <xdr:col>32</xdr:col>
      <xdr:colOff>238125</xdr:colOff>
      <xdr:row>39</xdr:row>
      <xdr:rowOff>6386</xdr:rowOff>
    </xdr:to>
    <xdr:sp macro="" textlink="">
      <xdr:nvSpPr>
        <xdr:cNvPr id="748" name="フローチャート : 判断 747"/>
        <xdr:cNvSpPr/>
      </xdr:nvSpPr>
      <xdr:spPr>
        <a:xfrm>
          <a:off x="22110700" y="65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9" name="直線コネクタ 74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34561</xdr:rowOff>
    </xdr:from>
    <xdr:to>
      <xdr:col>31</xdr:col>
      <xdr:colOff>85725</xdr:colOff>
      <xdr:row>38</xdr:row>
      <xdr:rowOff>136161</xdr:rowOff>
    </xdr:to>
    <xdr:sp macro="" textlink="">
      <xdr:nvSpPr>
        <xdr:cNvPr id="750" name="フローチャート : 判断 749"/>
        <xdr:cNvSpPr/>
      </xdr:nvSpPr>
      <xdr:spPr>
        <a:xfrm>
          <a:off x="21272500" y="654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152689</xdr:rowOff>
    </xdr:from>
    <xdr:ext cx="469744" cy="259045"/>
    <xdr:sp macro="" textlink="">
      <xdr:nvSpPr>
        <xdr:cNvPr id="751" name="テキスト ボックス 750"/>
        <xdr:cNvSpPr txBox="1"/>
      </xdr:nvSpPr>
      <xdr:spPr>
        <a:xfrm>
          <a:off x="21088427" y="632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2,377</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2" name="直線コネクタ 75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72144</xdr:rowOff>
    </xdr:from>
    <xdr:to>
      <xdr:col>29</xdr:col>
      <xdr:colOff>568325</xdr:colOff>
      <xdr:row>39</xdr:row>
      <xdr:rowOff>2294</xdr:rowOff>
    </xdr:to>
    <xdr:sp macro="" textlink="">
      <xdr:nvSpPr>
        <xdr:cNvPr id="753" name="フローチャート : 判断 752"/>
        <xdr:cNvSpPr/>
      </xdr:nvSpPr>
      <xdr:spPr>
        <a:xfrm>
          <a:off x="20383500" y="658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18821</xdr:rowOff>
    </xdr:from>
    <xdr:ext cx="378565" cy="259045"/>
    <xdr:sp macro="" textlink="">
      <xdr:nvSpPr>
        <xdr:cNvPr id="754" name="テキスト ボックス 753"/>
        <xdr:cNvSpPr txBox="1"/>
      </xdr:nvSpPr>
      <xdr:spPr>
        <a:xfrm>
          <a:off x="20245017" y="6362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5" name="直線コネクタ 75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64691</xdr:rowOff>
    </xdr:from>
    <xdr:to>
      <xdr:col>28</xdr:col>
      <xdr:colOff>365125</xdr:colOff>
      <xdr:row>38</xdr:row>
      <xdr:rowOff>166291</xdr:rowOff>
    </xdr:to>
    <xdr:sp macro="" textlink="">
      <xdr:nvSpPr>
        <xdr:cNvPr id="756" name="フローチャート : 判断 755"/>
        <xdr:cNvSpPr/>
      </xdr:nvSpPr>
      <xdr:spPr>
        <a:xfrm>
          <a:off x="19494500" y="657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11368</xdr:rowOff>
    </xdr:from>
    <xdr:ext cx="469744" cy="259045"/>
    <xdr:sp macro="" textlink="">
      <xdr:nvSpPr>
        <xdr:cNvPr id="757" name="テキスト ボックス 756"/>
        <xdr:cNvSpPr txBox="1"/>
      </xdr:nvSpPr>
      <xdr:spPr>
        <a:xfrm>
          <a:off x="19310427" y="635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30813</xdr:rowOff>
    </xdr:from>
    <xdr:to>
      <xdr:col>27</xdr:col>
      <xdr:colOff>161925</xdr:colOff>
      <xdr:row>38</xdr:row>
      <xdr:rowOff>132413</xdr:rowOff>
    </xdr:to>
    <xdr:sp macro="" textlink="">
      <xdr:nvSpPr>
        <xdr:cNvPr id="758" name="フローチャート : 判断 757"/>
        <xdr:cNvSpPr/>
      </xdr:nvSpPr>
      <xdr:spPr>
        <a:xfrm>
          <a:off x="18605500" y="654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148940</xdr:rowOff>
    </xdr:from>
    <xdr:ext cx="469744" cy="259045"/>
    <xdr:sp macro="" textlink="">
      <xdr:nvSpPr>
        <xdr:cNvPr id="759" name="テキスト ボックス 758"/>
        <xdr:cNvSpPr txBox="1"/>
      </xdr:nvSpPr>
      <xdr:spPr>
        <a:xfrm>
          <a:off x="18421427" y="632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2,541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5" name="円/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54663</xdr:rowOff>
    </xdr:from>
    <xdr:ext cx="249299" cy="259045"/>
    <xdr:sp macro="" textlink="">
      <xdr:nvSpPr>
        <xdr:cNvPr id="766" name="諸支出金該当値テキスト"/>
        <xdr:cNvSpPr txBox="1"/>
      </xdr:nvSpPr>
      <xdr:spPr>
        <a:xfrm>
          <a:off x="22212300" y="65697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7" name="円/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8" name="テキスト ボックス 767"/>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9" name="円/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0" name="テキスト ボックス 769"/>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1" name="円/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2" name="テキスト ボックス 771"/>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3" name="円/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4" name="テキスト ボックス 77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85" name="直線コネクタ 78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86" name="テキスト ボックス 78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87" name="直線コネクタ 78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88" name="テキスト ボックス 787"/>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89" name="直線コネクタ 78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52</xdr:row>
      <xdr:rowOff>111777</xdr:rowOff>
    </xdr:from>
    <xdr:ext cx="377026" cy="259045"/>
    <xdr:sp macro="" textlink="">
      <xdr:nvSpPr>
        <xdr:cNvPr id="790" name="テキスト ボックス 789"/>
        <xdr:cNvSpPr txBox="1"/>
      </xdr:nvSpPr>
      <xdr:spPr>
        <a:xfrm>
          <a:off x="17910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1" name="直線コネクタ 79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49</xdr:row>
      <xdr:rowOff>168927</xdr:rowOff>
    </xdr:from>
    <xdr:ext cx="377026" cy="259045"/>
    <xdr:sp macro="" textlink="">
      <xdr:nvSpPr>
        <xdr:cNvPr id="792" name="テキスト ボックス 791"/>
        <xdr:cNvSpPr txBox="1"/>
      </xdr:nvSpPr>
      <xdr:spPr>
        <a:xfrm>
          <a:off x="17910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47</xdr:row>
      <xdr:rowOff>54627</xdr:rowOff>
    </xdr:from>
    <xdr:ext cx="377026" cy="259045"/>
    <xdr:sp macro="" textlink="">
      <xdr:nvSpPr>
        <xdr:cNvPr id="794" name="テキスト ボックス 793"/>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796" name="直線コネクタ 795"/>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797"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8" name="直線コネクタ 79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799"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0" name="直線コネクタ 79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1" name="直線コネクタ 800"/>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2"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3" name="フローチャート : 判断 802"/>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04" name="直線コネクタ 803"/>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05" name="フローチャート : 判断 804"/>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06" name="テキスト ボックス 805"/>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07" name="直線コネクタ 806"/>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08" name="フローチャート : 判断 807"/>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09" name="テキスト ボックス 808"/>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10" name="直線コネクタ 809"/>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88900</xdr:rowOff>
    </xdr:from>
    <xdr:to>
      <xdr:col>28</xdr:col>
      <xdr:colOff>365125</xdr:colOff>
      <xdr:row>59</xdr:row>
      <xdr:rowOff>19050</xdr:rowOff>
    </xdr:to>
    <xdr:sp macro="" textlink="">
      <xdr:nvSpPr>
        <xdr:cNvPr id="811" name="フローチャート : 判断 810"/>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12" name="テキスト ボックス 811"/>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43180</xdr:rowOff>
    </xdr:from>
    <xdr:to>
      <xdr:col>27</xdr:col>
      <xdr:colOff>161925</xdr:colOff>
      <xdr:row>50</xdr:row>
      <xdr:rowOff>144780</xdr:rowOff>
    </xdr:to>
    <xdr:sp macro="" textlink="">
      <xdr:nvSpPr>
        <xdr:cNvPr id="813" name="フローチャート : 判断 812"/>
        <xdr:cNvSpPr/>
      </xdr:nvSpPr>
      <xdr:spPr>
        <a:xfrm>
          <a:off x="18605500" y="861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48</xdr:row>
      <xdr:rowOff>161307</xdr:rowOff>
    </xdr:from>
    <xdr:ext cx="378565" cy="259045"/>
    <xdr:sp macro="" textlink="">
      <xdr:nvSpPr>
        <xdr:cNvPr id="814" name="テキスト ボックス 813"/>
        <xdr:cNvSpPr txBox="1"/>
      </xdr:nvSpPr>
      <xdr:spPr>
        <a:xfrm>
          <a:off x="18467017" y="8390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20" name="円/楕円 819"/>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1"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2" name="円/楕円 821"/>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3" name="テキスト ボックス 822"/>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24" name="円/楕円 823"/>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25" name="テキスト ボックス 824"/>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26" name="円/楕円 825"/>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35577</xdr:rowOff>
    </xdr:from>
    <xdr:ext cx="249299" cy="259045"/>
    <xdr:sp macro="" textlink="">
      <xdr:nvSpPr>
        <xdr:cNvPr id="827" name="テキスト ボックス 826"/>
        <xdr:cNvSpPr txBox="1"/>
      </xdr:nvSpPr>
      <xdr:spPr>
        <a:xfrm>
          <a:off x="19420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8" name="円/楕円 827"/>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29" name="テキスト ボックス 828"/>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lt"/>
              <a:ea typeface="+mn-ea"/>
              <a:cs typeface="+mn-cs"/>
            </a:rPr>
            <a:t>議会費、総務費、民生費、農林水産費、商工費、消防費、教育費、災害復旧費、公債費については、類似団体内順位が６５位から１２３位の間にある。</a:t>
          </a:r>
          <a:endParaRPr lang="ja-JP" altLang="ja-JP" sz="1600">
            <a:effectLst/>
          </a:endParaRPr>
        </a:p>
        <a:p>
          <a:r>
            <a:rPr kumimoji="1" lang="ja-JP" altLang="ja-JP" sz="1600">
              <a:solidFill>
                <a:schemeClr val="dk1"/>
              </a:solidFill>
              <a:effectLst/>
              <a:latin typeface="+mn-lt"/>
              <a:ea typeface="+mn-ea"/>
              <a:cs typeface="+mn-cs"/>
            </a:rPr>
            <a:t>衛生費は、診療所会計が普通会計となっているため類似団体と比較すると住民一人当たりのコストは高く推移している。</a:t>
          </a:r>
          <a:endParaRPr lang="ja-JP" altLang="ja-JP" sz="1600">
            <a:effectLst/>
          </a:endParaRPr>
        </a:p>
        <a:p>
          <a:r>
            <a:rPr kumimoji="1" lang="ja-JP" altLang="ja-JP" sz="1600">
              <a:solidFill>
                <a:schemeClr val="dk1"/>
              </a:solidFill>
              <a:effectLst/>
              <a:latin typeface="+mn-lt"/>
              <a:ea typeface="+mn-ea"/>
              <a:cs typeface="+mn-cs"/>
            </a:rPr>
            <a:t>土木費は、若者定住住宅の建設を</a:t>
          </a:r>
          <a:r>
            <a:rPr kumimoji="1" lang="en-US" altLang="ja-JP" sz="1600">
              <a:solidFill>
                <a:schemeClr val="dk1"/>
              </a:solidFill>
              <a:effectLst/>
              <a:latin typeface="+mn-lt"/>
              <a:ea typeface="+mn-ea"/>
              <a:cs typeface="+mn-cs"/>
            </a:rPr>
            <a:t>H23</a:t>
          </a:r>
          <a:r>
            <a:rPr kumimoji="1" lang="ja-JP" altLang="ja-JP"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H26</a:t>
          </a:r>
          <a:r>
            <a:rPr kumimoji="1" lang="ja-JP" altLang="ja-JP" sz="1600">
              <a:solidFill>
                <a:schemeClr val="dk1"/>
              </a:solidFill>
              <a:effectLst/>
              <a:latin typeface="+mn-lt"/>
              <a:ea typeface="+mn-ea"/>
              <a:cs typeface="+mn-cs"/>
            </a:rPr>
            <a:t>に実施、暴風雪柵設置工事を</a:t>
          </a:r>
          <a:r>
            <a:rPr kumimoji="1" lang="en-US" altLang="ja-JP" sz="1600">
              <a:solidFill>
                <a:schemeClr val="dk1"/>
              </a:solidFill>
              <a:effectLst/>
              <a:latin typeface="+mn-lt"/>
              <a:ea typeface="+mn-ea"/>
              <a:cs typeface="+mn-cs"/>
            </a:rPr>
            <a:t>H27</a:t>
          </a:r>
          <a:r>
            <a:rPr kumimoji="1" lang="ja-JP" altLang="ja-JP" sz="1600">
              <a:solidFill>
                <a:schemeClr val="dk1"/>
              </a:solidFill>
              <a:effectLst/>
              <a:latin typeface="+mn-lt"/>
              <a:ea typeface="+mn-ea"/>
              <a:cs typeface="+mn-cs"/>
            </a:rPr>
            <a:t>に実施したことが類似団体内順位を引き上げる要因となっている。</a:t>
          </a:r>
          <a:endParaRPr lang="ja-JP" altLang="ja-JP" sz="16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a:solidFill>
                <a:schemeClr val="dk1"/>
              </a:solidFill>
              <a:effectLst/>
              <a:latin typeface="+mn-lt"/>
              <a:ea typeface="+mn-ea"/>
              <a:cs typeface="+mn-cs"/>
            </a:rPr>
            <a:t>　</a:t>
          </a:r>
          <a:r>
            <a:rPr lang="ja-JP" altLang="ja-JP" sz="1200">
              <a:solidFill>
                <a:schemeClr val="dk1"/>
              </a:solidFill>
              <a:effectLst/>
              <a:latin typeface="+mn-lt"/>
              <a:ea typeface="+mn-ea"/>
              <a:cs typeface="+mn-cs"/>
            </a:rPr>
            <a:t>財政調整基金残高は、過疎対策事業、辺地対策策事業の充当額</a:t>
          </a:r>
          <a:r>
            <a:rPr lang="ja-JP" altLang="en-US" sz="1200">
              <a:solidFill>
                <a:schemeClr val="dk1"/>
              </a:solidFill>
              <a:effectLst/>
              <a:latin typeface="+mn-lt"/>
              <a:ea typeface="+mn-ea"/>
              <a:cs typeface="+mn-cs"/>
            </a:rPr>
            <a:t>が</a:t>
          </a:r>
          <a:r>
            <a:rPr lang="ja-JP" altLang="ja-JP" sz="1200">
              <a:solidFill>
                <a:schemeClr val="dk1"/>
              </a:solidFill>
              <a:effectLst/>
              <a:latin typeface="+mn-lt"/>
              <a:ea typeface="+mn-ea"/>
              <a:cs typeface="+mn-cs"/>
            </a:rPr>
            <a:t>減少することと、特に</a:t>
          </a:r>
          <a:r>
            <a:rPr lang="en-US" altLang="ja-JP" sz="1200">
              <a:solidFill>
                <a:schemeClr val="dk1"/>
              </a:solidFill>
              <a:effectLst/>
              <a:latin typeface="+mn-lt"/>
              <a:ea typeface="+mn-ea"/>
              <a:cs typeface="+mn-cs"/>
            </a:rPr>
            <a:t>H26</a:t>
          </a:r>
          <a:r>
            <a:rPr lang="ja-JP" altLang="ja-JP" sz="1200">
              <a:solidFill>
                <a:schemeClr val="dk1"/>
              </a:solidFill>
              <a:effectLst/>
              <a:latin typeface="+mn-lt"/>
              <a:ea typeface="+mn-ea"/>
              <a:cs typeface="+mn-cs"/>
            </a:rPr>
            <a:t>以降は景気浮揚</a:t>
          </a:r>
          <a:r>
            <a:rPr lang="ja-JP" altLang="en-US" sz="1200">
              <a:solidFill>
                <a:schemeClr val="dk1"/>
              </a:solidFill>
              <a:effectLst/>
              <a:latin typeface="+mn-lt"/>
              <a:ea typeface="+mn-ea"/>
              <a:cs typeface="+mn-cs"/>
            </a:rPr>
            <a:t>対策</a:t>
          </a:r>
          <a:r>
            <a:rPr lang="ja-JP" altLang="ja-JP" sz="1200">
              <a:solidFill>
                <a:schemeClr val="dk1"/>
              </a:solidFill>
              <a:effectLst/>
              <a:latin typeface="+mn-lt"/>
              <a:ea typeface="+mn-ea"/>
              <a:cs typeface="+mn-cs"/>
            </a:rPr>
            <a:t>、再生可能エネルギー利用対策等ににより基金を大きく取り崩したため減少している。</a:t>
          </a:r>
          <a:endParaRPr lang="ja-JP" altLang="ja-JP" sz="1200">
            <a:effectLst/>
          </a:endParaRPr>
        </a:p>
        <a:p>
          <a:r>
            <a:rPr lang="ja-JP" altLang="ja-JP" sz="1200">
              <a:solidFill>
                <a:schemeClr val="dk1"/>
              </a:solidFill>
              <a:effectLst/>
              <a:latin typeface="+mn-lt"/>
              <a:ea typeface="+mn-ea"/>
              <a:cs typeface="+mn-cs"/>
            </a:rPr>
            <a:t>　現在財政状況は健全であると言えるが、財政力の弱い本村では地方交付税の増減等国の政策に影響を受けやすい面があるため、中長期的な財政計画のもとで堅実な財政運営を進める必要がある。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2000">
              <a:solidFill>
                <a:schemeClr val="dk1"/>
              </a:solidFill>
              <a:effectLst/>
              <a:latin typeface="+mn-lt"/>
              <a:ea typeface="+mn-ea"/>
              <a:cs typeface="+mn-cs"/>
            </a:rPr>
            <a:t>一般会計を含めた全会計で黒字となっている。一般会計、国民健康保険特別会計では、</a:t>
          </a:r>
          <a:r>
            <a:rPr lang="en-US" altLang="ja-JP" sz="2000">
              <a:solidFill>
                <a:schemeClr val="dk1"/>
              </a:solidFill>
              <a:effectLst/>
              <a:latin typeface="+mn-lt"/>
              <a:ea typeface="+mn-ea"/>
              <a:cs typeface="+mn-cs"/>
            </a:rPr>
            <a:t>H</a:t>
          </a:r>
          <a:r>
            <a:rPr lang="ja-JP" altLang="ja-JP" sz="2000">
              <a:solidFill>
                <a:schemeClr val="dk1"/>
              </a:solidFill>
              <a:effectLst/>
              <a:latin typeface="+mn-lt"/>
              <a:ea typeface="+mn-ea"/>
              <a:cs typeface="+mn-cs"/>
            </a:rPr>
            <a:t>２６から</a:t>
          </a:r>
          <a:r>
            <a:rPr lang="en-US" altLang="ja-JP" sz="2000">
              <a:solidFill>
                <a:schemeClr val="dk1"/>
              </a:solidFill>
              <a:effectLst/>
              <a:latin typeface="+mn-lt"/>
              <a:ea typeface="+mn-ea"/>
              <a:cs typeface="+mn-cs"/>
            </a:rPr>
            <a:t>H27</a:t>
          </a:r>
          <a:r>
            <a:rPr lang="ja-JP" altLang="ja-JP" sz="2000">
              <a:solidFill>
                <a:schemeClr val="dk1"/>
              </a:solidFill>
              <a:effectLst/>
              <a:latin typeface="+mn-lt"/>
              <a:ea typeface="+mn-ea"/>
              <a:cs typeface="+mn-cs"/>
            </a:rPr>
            <a:t>に標準財政規模に対する割合は減少した。簡易水道事業特別会計、特定環境保全公共下水道事業特別会計、浄化槽整備事業特別会計の公営企業会計は黒字幅も少なく、厳しい経営を迫られている。一般会計から繰出金が増加傾向にあることも今後の村の財政運営上重要な課題となっており、料金の見直しを検討し財源の確保に努めていかなければならない。</a:t>
          </a:r>
          <a:endParaRPr lang="ja-JP" altLang="ja-JP" sz="20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a:solidFill>
                <a:schemeClr val="dk1"/>
              </a:solidFill>
              <a:effectLst/>
              <a:latin typeface="+mn-lt"/>
              <a:ea typeface="+mn-ea"/>
              <a:cs typeface="+mn-cs"/>
            </a:rPr>
            <a:t>元利償還金は、Ｈ</a:t>
          </a:r>
          <a:r>
            <a:rPr lang="en-US" altLang="ja-JP" sz="1200">
              <a:solidFill>
                <a:schemeClr val="dk1"/>
              </a:solidFill>
              <a:effectLst/>
              <a:latin typeface="+mn-lt"/>
              <a:ea typeface="+mn-ea"/>
              <a:cs typeface="+mn-cs"/>
            </a:rPr>
            <a:t>24</a:t>
          </a:r>
          <a:r>
            <a:rPr lang="ja-JP" altLang="en-US" sz="1200">
              <a:solidFill>
                <a:schemeClr val="dk1"/>
              </a:solidFill>
              <a:effectLst/>
              <a:latin typeface="+mn-lt"/>
              <a:ea typeface="+mn-ea"/>
              <a:cs typeface="+mn-cs"/>
            </a:rPr>
            <a:t>の辺地事業対策債（村道折渡平林線道路改良工事等）の元金償還開始によりＨ</a:t>
          </a:r>
          <a:r>
            <a:rPr lang="en-US" altLang="ja-JP" sz="1200">
              <a:solidFill>
                <a:schemeClr val="dk1"/>
              </a:solidFill>
              <a:effectLst/>
              <a:latin typeface="+mn-lt"/>
              <a:ea typeface="+mn-ea"/>
              <a:cs typeface="+mn-cs"/>
            </a:rPr>
            <a:t>27</a:t>
          </a:r>
          <a:r>
            <a:rPr lang="ja-JP" altLang="en-US" sz="1200">
              <a:solidFill>
                <a:schemeClr val="dk1"/>
              </a:solidFill>
              <a:effectLst/>
              <a:latin typeface="+mn-lt"/>
              <a:ea typeface="+mn-ea"/>
              <a:cs typeface="+mn-cs"/>
            </a:rPr>
            <a:t>においては前年比</a:t>
          </a:r>
          <a:r>
            <a:rPr lang="en-US" altLang="ja-JP" sz="1200">
              <a:solidFill>
                <a:schemeClr val="dk1"/>
              </a:solidFill>
              <a:effectLst/>
              <a:latin typeface="+mn-lt"/>
              <a:ea typeface="+mn-ea"/>
              <a:cs typeface="+mn-cs"/>
            </a:rPr>
            <a:t>8.9</a:t>
          </a:r>
          <a:r>
            <a:rPr lang="ja-JP" altLang="en-US" sz="1200">
              <a:solidFill>
                <a:schemeClr val="dk1"/>
              </a:solidFill>
              <a:effectLst/>
              <a:latin typeface="+mn-lt"/>
              <a:ea typeface="+mn-ea"/>
              <a:cs typeface="+mn-cs"/>
            </a:rPr>
            <a:t>％の増となっている。組合等が起こした地方債の元利償還金に対する負担金等は、広域拠点施設の償還が終了したため前年比</a:t>
          </a:r>
          <a:r>
            <a:rPr lang="en-US" altLang="ja-JP" sz="1200">
              <a:solidFill>
                <a:schemeClr val="dk1"/>
              </a:solidFill>
              <a:effectLst/>
              <a:latin typeface="+mn-lt"/>
              <a:ea typeface="+mn-ea"/>
              <a:cs typeface="+mn-cs"/>
            </a:rPr>
            <a:t>52</a:t>
          </a:r>
          <a:r>
            <a:rPr lang="ja-JP" altLang="en-US" sz="1200">
              <a:solidFill>
                <a:schemeClr val="dk1"/>
              </a:solidFill>
              <a:effectLst/>
              <a:latin typeface="+mn-lt"/>
              <a:ea typeface="+mn-ea"/>
              <a:cs typeface="+mn-cs"/>
            </a:rPr>
            <a:t>％減の</a:t>
          </a:r>
          <a:r>
            <a:rPr lang="en-US" altLang="ja-JP" sz="1200">
              <a:solidFill>
                <a:schemeClr val="dk1"/>
              </a:solidFill>
              <a:effectLst/>
              <a:latin typeface="+mn-lt"/>
              <a:ea typeface="+mn-ea"/>
              <a:cs typeface="+mn-cs"/>
            </a:rPr>
            <a:t>76</a:t>
          </a:r>
          <a:r>
            <a:rPr lang="ja-JP" altLang="en-US" sz="1200">
              <a:solidFill>
                <a:schemeClr val="dk1"/>
              </a:solidFill>
              <a:effectLst/>
              <a:latin typeface="+mn-lt"/>
              <a:ea typeface="+mn-ea"/>
              <a:cs typeface="+mn-cs"/>
            </a:rPr>
            <a:t>百万円となっている。</a:t>
          </a:r>
          <a:endParaRPr lang="en-US" altLang="ja-JP" sz="1200">
            <a:solidFill>
              <a:schemeClr val="dk1"/>
            </a:solidFill>
            <a:effectLst/>
            <a:latin typeface="+mn-lt"/>
            <a:ea typeface="+mn-ea"/>
            <a:cs typeface="+mn-cs"/>
          </a:endParaRPr>
        </a:p>
        <a:p>
          <a:r>
            <a:rPr lang="ja-JP" altLang="en-US" sz="1200">
              <a:solidFill>
                <a:schemeClr val="dk1"/>
              </a:solidFill>
              <a:effectLst/>
              <a:latin typeface="+mn-lt"/>
              <a:ea typeface="+mn-ea"/>
              <a:cs typeface="+mn-cs"/>
            </a:rPr>
            <a:t>また、事業費補正により基準財政需要額に算入された公債費（一部事務組合が拠点施設関係整備により起こした地方債）がＨ</a:t>
          </a:r>
          <a:r>
            <a:rPr lang="en-US" altLang="ja-JP" sz="1200">
              <a:solidFill>
                <a:schemeClr val="dk1"/>
              </a:solidFill>
              <a:effectLst/>
              <a:latin typeface="+mn-lt"/>
              <a:ea typeface="+mn-ea"/>
              <a:cs typeface="+mn-cs"/>
            </a:rPr>
            <a:t>27</a:t>
          </a:r>
          <a:r>
            <a:rPr lang="ja-JP" altLang="en-US" sz="1200">
              <a:solidFill>
                <a:schemeClr val="dk1"/>
              </a:solidFill>
              <a:effectLst/>
              <a:latin typeface="+mn-lt"/>
              <a:ea typeface="+mn-ea"/>
              <a:cs typeface="+mn-cs"/>
            </a:rPr>
            <a:t>において前年比</a:t>
          </a:r>
          <a:r>
            <a:rPr lang="en-US" altLang="ja-JP" sz="1200">
              <a:solidFill>
                <a:schemeClr val="dk1"/>
              </a:solidFill>
              <a:effectLst/>
              <a:latin typeface="+mn-lt"/>
              <a:ea typeface="+mn-ea"/>
              <a:cs typeface="+mn-cs"/>
            </a:rPr>
            <a:t>59.5</a:t>
          </a:r>
          <a:r>
            <a:rPr lang="ja-JP" altLang="en-US" sz="1200">
              <a:solidFill>
                <a:schemeClr val="dk1"/>
              </a:solidFill>
              <a:effectLst/>
              <a:latin typeface="+mn-lt"/>
              <a:ea typeface="+mn-ea"/>
              <a:cs typeface="+mn-cs"/>
            </a:rPr>
            <a:t>％減少した影響により、</a:t>
          </a:r>
          <a:r>
            <a:rPr lang="ja-JP" altLang="ja-JP" sz="1100">
              <a:solidFill>
                <a:schemeClr val="dk1"/>
              </a:solidFill>
              <a:effectLst/>
              <a:latin typeface="+mn-lt"/>
              <a:ea typeface="+mn-ea"/>
              <a:cs typeface="+mn-cs"/>
            </a:rPr>
            <a:t>算入</a:t>
          </a:r>
          <a:r>
            <a:rPr lang="ja-JP" altLang="en-US" sz="1200">
              <a:solidFill>
                <a:schemeClr val="dk1"/>
              </a:solidFill>
              <a:effectLst/>
              <a:latin typeface="+mn-lt"/>
              <a:ea typeface="+mn-ea"/>
              <a:cs typeface="+mn-cs"/>
            </a:rPr>
            <a:t>公債費等もＨ</a:t>
          </a:r>
          <a:r>
            <a:rPr lang="en-US" altLang="ja-JP" sz="1200">
              <a:solidFill>
                <a:schemeClr val="dk1"/>
              </a:solidFill>
              <a:effectLst/>
              <a:latin typeface="+mn-lt"/>
              <a:ea typeface="+mn-ea"/>
              <a:cs typeface="+mn-cs"/>
            </a:rPr>
            <a:t>27</a:t>
          </a:r>
          <a:r>
            <a:rPr lang="ja-JP" altLang="en-US" sz="1200">
              <a:solidFill>
                <a:schemeClr val="dk1"/>
              </a:solidFill>
              <a:effectLst/>
              <a:latin typeface="+mn-lt"/>
              <a:ea typeface="+mn-ea"/>
              <a:cs typeface="+mn-cs"/>
            </a:rPr>
            <a:t>において前年比</a:t>
          </a:r>
          <a:r>
            <a:rPr lang="en-US" altLang="ja-JP" sz="1200">
              <a:solidFill>
                <a:schemeClr val="dk1"/>
              </a:solidFill>
              <a:effectLst/>
              <a:latin typeface="+mn-lt"/>
              <a:ea typeface="+mn-ea"/>
              <a:cs typeface="+mn-cs"/>
            </a:rPr>
            <a:t>14.3</a:t>
          </a:r>
          <a:r>
            <a:rPr lang="ja-JP" altLang="en-US" sz="1200">
              <a:solidFill>
                <a:schemeClr val="dk1"/>
              </a:solidFill>
              <a:effectLst/>
              <a:latin typeface="+mn-lt"/>
              <a:ea typeface="+mn-ea"/>
              <a:cs typeface="+mn-cs"/>
            </a:rPr>
            <a:t>％減少した。よって平成</a:t>
          </a:r>
          <a:r>
            <a:rPr lang="en-US" altLang="ja-JP" sz="1200">
              <a:solidFill>
                <a:schemeClr val="dk1"/>
              </a:solidFill>
              <a:effectLst/>
              <a:latin typeface="+mn-lt"/>
              <a:ea typeface="+mn-ea"/>
              <a:cs typeface="+mn-cs"/>
            </a:rPr>
            <a:t>27</a:t>
          </a:r>
          <a:r>
            <a:rPr lang="ja-JP" altLang="en-US" sz="1200">
              <a:solidFill>
                <a:schemeClr val="dk1"/>
              </a:solidFill>
              <a:effectLst/>
              <a:latin typeface="+mn-lt"/>
              <a:ea typeface="+mn-ea"/>
              <a:cs typeface="+mn-cs"/>
            </a:rPr>
            <a:t>年度の分子は、元利償還金等の増等により平成</a:t>
          </a:r>
          <a:r>
            <a:rPr lang="en-US" altLang="ja-JP" sz="1200">
              <a:solidFill>
                <a:schemeClr val="dk1"/>
              </a:solidFill>
              <a:effectLst/>
              <a:latin typeface="+mn-lt"/>
              <a:ea typeface="+mn-ea"/>
              <a:cs typeface="+mn-cs"/>
            </a:rPr>
            <a:t>26</a:t>
          </a:r>
          <a:r>
            <a:rPr lang="ja-JP" altLang="en-US" sz="1200">
              <a:solidFill>
                <a:schemeClr val="dk1"/>
              </a:solidFill>
              <a:effectLst/>
              <a:latin typeface="+mn-lt"/>
              <a:ea typeface="+mn-ea"/>
              <a:cs typeface="+mn-cs"/>
            </a:rPr>
            <a:t>年度に比べ増加した</a:t>
          </a:r>
          <a:r>
            <a:rPr lang="ja-JP" altLang="en-US" sz="1400">
              <a:solidFill>
                <a:schemeClr val="dk1"/>
              </a:solidFill>
              <a:effectLst/>
              <a:latin typeface="+mn-lt"/>
              <a:ea typeface="+mn-ea"/>
              <a:cs typeface="+mn-cs"/>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a:solidFill>
                <a:schemeClr val="dk1"/>
              </a:solidFill>
              <a:effectLst/>
              <a:latin typeface="+mn-lt"/>
              <a:ea typeface="+mn-ea"/>
              <a:cs typeface="+mn-cs"/>
            </a:rPr>
            <a:t>平成２３年度以降は、将来負担額を充当可能財源等が上回っている状況で財政状況は健全であると言える。組合等負担見込額等の負担額が年々減少していることに加え、充当可能基金が近年大幅に増加してことが大きな要因である。しかし地方債残高は景気対策や施設の長寿命化対策費により増加傾向にあり、投資的経費の抑制し地方債の発行についても精査していく必要がある。</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50</xdr:row>
      <xdr:rowOff>0</xdr:rowOff>
    </xdr:from>
    <xdr:to>
      <xdr:col>15</xdr:col>
      <xdr:colOff>0</xdr:colOff>
      <xdr:row>52</xdr:row>
      <xdr:rowOff>0</xdr:rowOff>
    </xdr:to>
    <xdr:sp macro="" textlink="">
      <xdr:nvSpPr>
        <xdr:cNvPr id="4" name="正方形/長方形 3"/>
        <xdr:cNvSpPr/>
      </xdr:nvSpPr>
      <xdr:spPr>
        <a:xfrm>
          <a:off x="19135725" y="9401175"/>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5" name="正方形/長方形 4"/>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6" name="正方形/長方形 5"/>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7" name="正方形/長方形 6"/>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8" name="正方形/長方形 7"/>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9" name="正方形/長方形 8"/>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7" name="正方形/長方形 16"/>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9" name="正方形/長方形 18"/>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25" name="正方形/長方形 24"/>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6" name="角丸四角形 25"/>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7" name="正方形/長方形 26"/>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8" name="正方形/長方形 27"/>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9" name="正方形/長方形 28"/>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30" name="直線コネクタ 29"/>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31" name="円/楕円 30"/>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32" name="フローチャート : 判断 31"/>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33" name="直線コネクタ 32"/>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34" name="直線コネクタ 33"/>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35" name="直線コネクタ 34"/>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6" name="直線コネクタ 35"/>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7" name="テキスト ボックス 36"/>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8" name="テキスト ボックス 37"/>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9" name="テキスト ボックス 38"/>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40" name="テキスト ボックス 39"/>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43" name="正方形/長方形 42"/>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[ 74.3</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51" name="正方形/長方形 50"/>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53" name="テキスト ボックス 52"/>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類似団体の中で最も高い比率となっている。庁舎や学校施設、児童館、公民館の資産が古いことが要因となっている。</a:t>
          </a:r>
          <a:endParaRPr kumimoji="1" lang="en-US" altLang="ja-JP"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6" name="テキスト ボックス 55"/>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7" name="直線コネクタ 56"/>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8" name="テキスト ボックス 57"/>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9" name="直線コネクタ 58"/>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60" name="テキスト ボックス 59"/>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61" name="直線コネクタ 60"/>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62" name="テキスト ボックス 61"/>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63" name="直線コネクタ 62"/>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64" name="テキスト ボックス 63"/>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65" name="直線コネクタ 64"/>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6" name="テキスト ボックス 65"/>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7" name="直線コネクタ 66"/>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8" name="テキスト ボックス 67"/>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9"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107738</xdr:rowOff>
    </xdr:from>
    <xdr:to>
      <xdr:col>3</xdr:col>
      <xdr:colOff>1170940</xdr:colOff>
      <xdr:row>35</xdr:row>
      <xdr:rowOff>17145</xdr:rowOff>
    </xdr:to>
    <xdr:cxnSp macro="">
      <xdr:nvCxnSpPr>
        <xdr:cNvPr id="70" name="直線コネクタ 69"/>
        <xdr:cNvCxnSpPr/>
      </xdr:nvCxnSpPr>
      <xdr:spPr>
        <a:xfrm flipV="1">
          <a:off x="4760595" y="5517938"/>
          <a:ext cx="1270" cy="128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20972</xdr:rowOff>
    </xdr:from>
    <xdr:ext cx="405111" cy="259045"/>
    <xdr:sp macro="" textlink="">
      <xdr:nvSpPr>
        <xdr:cNvPr id="71" name="有形固定資産減価償却率最小値テキスト"/>
        <xdr:cNvSpPr txBox="1"/>
      </xdr:nvSpPr>
      <xdr:spPr>
        <a:xfrm>
          <a:off x="4813300"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a:t>
          </a:r>
          <a:endParaRPr kumimoji="1" lang="ja-JP" altLang="en-US" sz="1000" b="1">
            <a:latin typeface="ＭＳ Ｐゴシック"/>
          </a:endParaRPr>
        </a:p>
      </xdr:txBody>
    </xdr:sp>
    <xdr:clientData/>
  </xdr:oneCellAnchor>
  <xdr:twoCellAnchor>
    <xdr:from>
      <xdr:col>3</xdr:col>
      <xdr:colOff>1082675</xdr:colOff>
      <xdr:row>35</xdr:row>
      <xdr:rowOff>17145</xdr:rowOff>
    </xdr:from>
    <xdr:to>
      <xdr:col>3</xdr:col>
      <xdr:colOff>1260475</xdr:colOff>
      <xdr:row>35</xdr:row>
      <xdr:rowOff>17145</xdr:rowOff>
    </xdr:to>
    <xdr:cxnSp macro="">
      <xdr:nvCxnSpPr>
        <xdr:cNvPr id="72" name="直線コネクタ 71"/>
        <xdr:cNvCxnSpPr/>
      </xdr:nvCxnSpPr>
      <xdr:spPr>
        <a:xfrm>
          <a:off x="4673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54415</xdr:rowOff>
    </xdr:from>
    <xdr:ext cx="405111" cy="259045"/>
    <xdr:sp macro="" textlink="">
      <xdr:nvSpPr>
        <xdr:cNvPr id="73" name="有形固定資産減価償却率最大値テキスト"/>
        <xdr:cNvSpPr txBox="1"/>
      </xdr:nvSpPr>
      <xdr:spPr>
        <a:xfrm>
          <a:off x="4813300" y="529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74.3</a:t>
          </a:r>
          <a:endParaRPr kumimoji="1" lang="ja-JP" altLang="en-US" sz="1000" b="1">
            <a:latin typeface="ＭＳ Ｐゴシック"/>
          </a:endParaRPr>
        </a:p>
      </xdr:txBody>
    </xdr:sp>
    <xdr:clientData/>
  </xdr:oneCellAnchor>
  <xdr:twoCellAnchor>
    <xdr:from>
      <xdr:col>3</xdr:col>
      <xdr:colOff>1082675</xdr:colOff>
      <xdr:row>27</xdr:row>
      <xdr:rowOff>107738</xdr:rowOff>
    </xdr:from>
    <xdr:to>
      <xdr:col>3</xdr:col>
      <xdr:colOff>1260475</xdr:colOff>
      <xdr:row>27</xdr:row>
      <xdr:rowOff>107738</xdr:rowOff>
    </xdr:to>
    <xdr:cxnSp macro="">
      <xdr:nvCxnSpPr>
        <xdr:cNvPr id="74" name="直線コネクタ 73"/>
        <xdr:cNvCxnSpPr/>
      </xdr:nvCxnSpPr>
      <xdr:spPr>
        <a:xfrm>
          <a:off x="4673600" y="5517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166387</xdr:rowOff>
    </xdr:from>
    <xdr:ext cx="405111" cy="259045"/>
    <xdr:sp macro="" textlink="">
      <xdr:nvSpPr>
        <xdr:cNvPr id="75" name="有形固定資産減価償却率平均値テキスト"/>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3</xdr:col>
      <xdr:colOff>1120775</xdr:colOff>
      <xdr:row>32</xdr:row>
      <xdr:rowOff>16510</xdr:rowOff>
    </xdr:from>
    <xdr:to>
      <xdr:col>3</xdr:col>
      <xdr:colOff>1222375</xdr:colOff>
      <xdr:row>32</xdr:row>
      <xdr:rowOff>118110</xdr:rowOff>
    </xdr:to>
    <xdr:sp macro="" textlink="">
      <xdr:nvSpPr>
        <xdr:cNvPr id="76" name="フローチャート : 判断 75"/>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7" name="テキスト ボックス 7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8" name="テキスト ボックス 7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9" name="テキスト ボックス 7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80" name="テキスト ボックス 7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1" name="テキスト ボックス 8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27</xdr:row>
      <xdr:rowOff>56938</xdr:rowOff>
    </xdr:from>
    <xdr:to>
      <xdr:col>3</xdr:col>
      <xdr:colOff>1222375</xdr:colOff>
      <xdr:row>27</xdr:row>
      <xdr:rowOff>158538</xdr:rowOff>
    </xdr:to>
    <xdr:sp macro="" textlink="">
      <xdr:nvSpPr>
        <xdr:cNvPr id="82" name="円/楕円 81"/>
        <xdr:cNvSpPr/>
      </xdr:nvSpPr>
      <xdr:spPr>
        <a:xfrm>
          <a:off x="4711700" y="546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27</xdr:row>
      <xdr:rowOff>9965</xdr:rowOff>
    </xdr:from>
    <xdr:ext cx="405111" cy="259045"/>
    <xdr:sp macro="" textlink="">
      <xdr:nvSpPr>
        <xdr:cNvPr id="83" name="有形固定資産減価償却率該当値テキスト"/>
        <xdr:cNvSpPr txBox="1"/>
      </xdr:nvSpPr>
      <xdr:spPr>
        <a:xfrm>
          <a:off x="4813300" y="5420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4" name="正方形/長方形 8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5" name="正方形/長方形 8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6" name="正方形/長方形 8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87" name="正方形/長方形 8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8" name="正方形/長方形 8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9" name="正方形/長方形 8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90" name="正方形/長方形 8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91" name="正方形/長方形 9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92" name="正方形/長方形 9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3" name="正方形/長方形 9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94" name="テキスト ボックス 9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5" name="正方形/長方形 9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6" name="正方形/長方形 9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7" name="正方形/長方形 9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8" name="テキスト ボックス 9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9" name="テキスト ボックス 9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100" name="テキスト ボックス 9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101" name="テキスト ボックス 10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66675</xdr:rowOff>
    </xdr:from>
    <xdr:to>
      <xdr:col>6</xdr:col>
      <xdr:colOff>510540</xdr:colOff>
      <xdr:row>41</xdr:row>
      <xdr:rowOff>146685</xdr:rowOff>
    </xdr:to>
    <xdr:cxnSp macro="">
      <xdr:nvCxnSpPr>
        <xdr:cNvPr id="57" name="直線コネクタ 56"/>
        <xdr:cNvCxnSpPr/>
      </xdr:nvCxnSpPr>
      <xdr:spPr>
        <a:xfrm flipV="1">
          <a:off x="4634865" y="572452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150512</xdr:rowOff>
    </xdr:from>
    <xdr:ext cx="405111" cy="259045"/>
    <xdr:sp macro="" textlink="">
      <xdr:nvSpPr>
        <xdr:cNvPr id="58" name="【道路】&#10;有形固定資産減価償却率最小値テキスト"/>
        <xdr:cNvSpPr txBox="1"/>
      </xdr:nvSpPr>
      <xdr:spPr>
        <a:xfrm>
          <a:off x="4724400" y="717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6</xdr:col>
      <xdr:colOff>422275</xdr:colOff>
      <xdr:row>41</xdr:row>
      <xdr:rowOff>146685</xdr:rowOff>
    </xdr:from>
    <xdr:to>
      <xdr:col>6</xdr:col>
      <xdr:colOff>600075</xdr:colOff>
      <xdr:row>41</xdr:row>
      <xdr:rowOff>146685</xdr:rowOff>
    </xdr:to>
    <xdr:cxnSp macro="">
      <xdr:nvCxnSpPr>
        <xdr:cNvPr id="59" name="直線コネクタ 58"/>
        <xdr:cNvCxnSpPr/>
      </xdr:nvCxnSpPr>
      <xdr:spPr>
        <a:xfrm>
          <a:off x="4546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13352</xdr:rowOff>
    </xdr:from>
    <xdr:ext cx="405111" cy="259045"/>
    <xdr:sp macro="" textlink="">
      <xdr:nvSpPr>
        <xdr:cNvPr id="60" name="【道路】&#10;有形固定資産減価償却率最大値テキスト"/>
        <xdr:cNvSpPr txBox="1"/>
      </xdr:nvSpPr>
      <xdr:spPr>
        <a:xfrm>
          <a:off x="4724400" y="549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99.5</a:t>
          </a:r>
          <a:endParaRPr kumimoji="1" lang="ja-JP" altLang="en-US" sz="1000" b="1">
            <a:latin typeface="ＭＳ Ｐゴシック"/>
          </a:endParaRPr>
        </a:p>
      </xdr:txBody>
    </xdr:sp>
    <xdr:clientData/>
  </xdr:oneCellAnchor>
  <xdr:twoCellAnchor>
    <xdr:from>
      <xdr:col>6</xdr:col>
      <xdr:colOff>422275</xdr:colOff>
      <xdr:row>33</xdr:row>
      <xdr:rowOff>66675</xdr:rowOff>
    </xdr:from>
    <xdr:to>
      <xdr:col>6</xdr:col>
      <xdr:colOff>600075</xdr:colOff>
      <xdr:row>33</xdr:row>
      <xdr:rowOff>66675</xdr:rowOff>
    </xdr:to>
    <xdr:cxnSp macro="">
      <xdr:nvCxnSpPr>
        <xdr:cNvPr id="61" name="直線コネクタ 60"/>
        <xdr:cNvCxnSpPr/>
      </xdr:nvCxnSpPr>
      <xdr:spPr>
        <a:xfrm>
          <a:off x="4546600" y="572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40657</xdr:rowOff>
    </xdr:from>
    <xdr:ext cx="405111" cy="259045"/>
    <xdr:sp macro="" textlink="">
      <xdr:nvSpPr>
        <xdr:cNvPr id="62" name="【道路】&#10;有形固定資産減価償却率平均値テキスト"/>
        <xdr:cNvSpPr txBox="1"/>
      </xdr:nvSpPr>
      <xdr:spPr>
        <a:xfrm>
          <a:off x="4724400" y="638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17780</xdr:rowOff>
    </xdr:from>
    <xdr:to>
      <xdr:col>6</xdr:col>
      <xdr:colOff>561975</xdr:colOff>
      <xdr:row>38</xdr:row>
      <xdr:rowOff>119380</xdr:rowOff>
    </xdr:to>
    <xdr:sp macro="" textlink="">
      <xdr:nvSpPr>
        <xdr:cNvPr id="63" name="フローチャート : 判断 62"/>
        <xdr:cNvSpPr/>
      </xdr:nvSpPr>
      <xdr:spPr>
        <a:xfrm>
          <a:off x="45847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48260</xdr:rowOff>
    </xdr:from>
    <xdr:to>
      <xdr:col>6</xdr:col>
      <xdr:colOff>561975</xdr:colOff>
      <xdr:row>38</xdr:row>
      <xdr:rowOff>149860</xdr:rowOff>
    </xdr:to>
    <xdr:sp macro="" textlink="">
      <xdr:nvSpPr>
        <xdr:cNvPr id="69" name="円/楕円 68"/>
        <xdr:cNvSpPr/>
      </xdr:nvSpPr>
      <xdr:spPr>
        <a:xfrm>
          <a:off x="4584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26687</xdr:rowOff>
    </xdr:from>
    <xdr:ext cx="405111" cy="259045"/>
    <xdr:sp macro="" textlink="">
      <xdr:nvSpPr>
        <xdr:cNvPr id="70" name="【道路】&#10;有形固定資産減価償却率該当値テキスト"/>
        <xdr:cNvSpPr txBox="1"/>
      </xdr:nvSpPr>
      <xdr:spPr>
        <a:xfrm>
          <a:off x="4724400"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1" name="直線コネクタ 8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2" name="テキスト ボックス 8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3" name="直線コネクタ 8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38</xdr:row>
      <xdr:rowOff>48277</xdr:rowOff>
    </xdr:from>
    <xdr:ext cx="595419" cy="259045"/>
    <xdr:sp macro="" textlink="">
      <xdr:nvSpPr>
        <xdr:cNvPr id="84" name="テキスト ボックス 83"/>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5" name="直線コネクタ 8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105427</xdr:rowOff>
    </xdr:from>
    <xdr:ext cx="595419" cy="259045"/>
    <xdr:sp macro="" textlink="">
      <xdr:nvSpPr>
        <xdr:cNvPr id="86" name="テキスト ボックス 85"/>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7" name="直線コネクタ 8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162577</xdr:rowOff>
    </xdr:from>
    <xdr:ext cx="595419" cy="259045"/>
    <xdr:sp macro="" textlink="">
      <xdr:nvSpPr>
        <xdr:cNvPr id="88" name="テキスト ボックス 87"/>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9" name="直線コネクタ 8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0" name="テキスト ボックス 8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1"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137570</xdr:rowOff>
    </xdr:from>
    <xdr:to>
      <xdr:col>15</xdr:col>
      <xdr:colOff>180340</xdr:colOff>
      <xdr:row>41</xdr:row>
      <xdr:rowOff>100637</xdr:rowOff>
    </xdr:to>
    <xdr:cxnSp macro="">
      <xdr:nvCxnSpPr>
        <xdr:cNvPr id="92" name="直線コネクタ 91"/>
        <xdr:cNvCxnSpPr/>
      </xdr:nvCxnSpPr>
      <xdr:spPr>
        <a:xfrm flipV="1">
          <a:off x="10476865" y="5795420"/>
          <a:ext cx="0" cy="133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104464</xdr:rowOff>
    </xdr:from>
    <xdr:ext cx="534377" cy="259045"/>
    <xdr:sp macro="" textlink="">
      <xdr:nvSpPr>
        <xdr:cNvPr id="93" name="【道路】&#10;一人当たり延長最小値テキスト"/>
        <xdr:cNvSpPr txBox="1"/>
      </xdr:nvSpPr>
      <xdr:spPr>
        <a:xfrm>
          <a:off x="10566400" y="713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14.310</a:t>
          </a:r>
          <a:endParaRPr kumimoji="1" lang="ja-JP" altLang="en-US" sz="1000" b="1">
            <a:latin typeface="ＭＳ Ｐゴシック"/>
          </a:endParaRPr>
        </a:p>
      </xdr:txBody>
    </xdr:sp>
    <xdr:clientData/>
  </xdr:oneCellAnchor>
  <xdr:twoCellAnchor>
    <xdr:from>
      <xdr:col>15</xdr:col>
      <xdr:colOff>92075</xdr:colOff>
      <xdr:row>41</xdr:row>
      <xdr:rowOff>100637</xdr:rowOff>
    </xdr:from>
    <xdr:to>
      <xdr:col>15</xdr:col>
      <xdr:colOff>269875</xdr:colOff>
      <xdr:row>41</xdr:row>
      <xdr:rowOff>100637</xdr:rowOff>
    </xdr:to>
    <xdr:cxnSp macro="">
      <xdr:nvCxnSpPr>
        <xdr:cNvPr id="94" name="直線コネクタ 93"/>
        <xdr:cNvCxnSpPr/>
      </xdr:nvCxnSpPr>
      <xdr:spPr>
        <a:xfrm>
          <a:off x="10388600" y="7130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84247</xdr:rowOff>
    </xdr:from>
    <xdr:ext cx="599010" cy="259045"/>
    <xdr:sp macro="" textlink="">
      <xdr:nvSpPr>
        <xdr:cNvPr id="95" name="【道路】&#10;一人当たり延長最大値テキスト"/>
        <xdr:cNvSpPr txBox="1"/>
      </xdr:nvSpPr>
      <xdr:spPr>
        <a:xfrm>
          <a:off x="10566400" y="5570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598.154</a:t>
          </a:r>
          <a:endParaRPr kumimoji="1" lang="ja-JP" altLang="en-US" sz="1000" b="1">
            <a:latin typeface="ＭＳ Ｐゴシック"/>
          </a:endParaRPr>
        </a:p>
      </xdr:txBody>
    </xdr:sp>
    <xdr:clientData/>
  </xdr:oneCellAnchor>
  <xdr:twoCellAnchor>
    <xdr:from>
      <xdr:col>15</xdr:col>
      <xdr:colOff>92075</xdr:colOff>
      <xdr:row>33</xdr:row>
      <xdr:rowOff>137570</xdr:rowOff>
    </xdr:from>
    <xdr:to>
      <xdr:col>15</xdr:col>
      <xdr:colOff>269875</xdr:colOff>
      <xdr:row>33</xdr:row>
      <xdr:rowOff>137570</xdr:rowOff>
    </xdr:to>
    <xdr:cxnSp macro="">
      <xdr:nvCxnSpPr>
        <xdr:cNvPr id="96" name="直線コネクタ 95"/>
        <xdr:cNvCxnSpPr/>
      </xdr:nvCxnSpPr>
      <xdr:spPr>
        <a:xfrm>
          <a:off x="10388600" y="579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74020</xdr:rowOff>
    </xdr:from>
    <xdr:ext cx="534377" cy="259045"/>
    <xdr:sp macro="" textlink="">
      <xdr:nvSpPr>
        <xdr:cNvPr id="97" name="【道路】&#10;一人当たり延長平均値テキスト"/>
        <xdr:cNvSpPr txBox="1"/>
      </xdr:nvSpPr>
      <xdr:spPr>
        <a:xfrm>
          <a:off x="10566400" y="6760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88.739</a:t>
          </a:r>
          <a:endParaRPr kumimoji="1" lang="ja-JP" altLang="en-US" sz="1000" b="1">
            <a:solidFill>
              <a:srgbClr val="000080"/>
            </a:solidFill>
            <a:latin typeface="ＭＳ Ｐゴシック"/>
          </a:endParaRPr>
        </a:p>
      </xdr:txBody>
    </xdr:sp>
    <xdr:clientData/>
  </xdr:oneCellAnchor>
  <xdr:twoCellAnchor>
    <xdr:from>
      <xdr:col>15</xdr:col>
      <xdr:colOff>130175</xdr:colOff>
      <xdr:row>40</xdr:row>
      <xdr:rowOff>51143</xdr:rowOff>
    </xdr:from>
    <xdr:to>
      <xdr:col>15</xdr:col>
      <xdr:colOff>231775</xdr:colOff>
      <xdr:row>40</xdr:row>
      <xdr:rowOff>152743</xdr:rowOff>
    </xdr:to>
    <xdr:sp macro="" textlink="">
      <xdr:nvSpPr>
        <xdr:cNvPr id="98" name="フローチャート : 判断 97"/>
        <xdr:cNvSpPr/>
      </xdr:nvSpPr>
      <xdr:spPr>
        <a:xfrm>
          <a:off x="10426700" y="690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9" name="テキスト ボックス 9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0" name="テキスト ボックス 9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1" name="テキスト ボックス 10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2" name="テキスト ボックス 10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3" name="テキスト ボックス 10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40</xdr:row>
      <xdr:rowOff>164771</xdr:rowOff>
    </xdr:from>
    <xdr:to>
      <xdr:col>15</xdr:col>
      <xdr:colOff>231775</xdr:colOff>
      <xdr:row>41</xdr:row>
      <xdr:rowOff>94921</xdr:rowOff>
    </xdr:to>
    <xdr:sp macro="" textlink="">
      <xdr:nvSpPr>
        <xdr:cNvPr id="104" name="円/楕円 103"/>
        <xdr:cNvSpPr/>
      </xdr:nvSpPr>
      <xdr:spPr>
        <a:xfrm>
          <a:off x="10426700" y="702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79698</xdr:rowOff>
    </xdr:from>
    <xdr:ext cx="534377" cy="259045"/>
    <xdr:sp macro="" textlink="">
      <xdr:nvSpPr>
        <xdr:cNvPr id="105" name="【道路】&#10;一人当たり延長該当値テキスト"/>
        <xdr:cNvSpPr txBox="1"/>
      </xdr:nvSpPr>
      <xdr:spPr>
        <a:xfrm>
          <a:off x="10566400" y="693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39.033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6" name="正方形/長方形 105"/>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7" name="正方形/長方形 10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8" name="正方形/長方形 10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9" name="正方形/長方形 10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0" name="正方形/長方形 10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1" name="正方形/長方形 11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2" name="正方形/長方形 11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3" name="正方形/長方形 112"/>
        <xdr:cNvSpPr/>
      </xdr:nvSpPr>
      <xdr:spPr>
        <a:xfrm>
          <a:off x="762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46</xdr:row>
      <xdr:rowOff>114300</xdr:rowOff>
    </xdr:from>
    <xdr:to>
      <xdr:col>16</xdr:col>
      <xdr:colOff>307975</xdr:colOff>
      <xdr:row>50</xdr:row>
      <xdr:rowOff>63500</xdr:rowOff>
    </xdr:to>
    <xdr:sp macro="" textlink="">
      <xdr:nvSpPr>
        <xdr:cNvPr id="114" name="正方形/長方形 113"/>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15" name="正方形/長方形 11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16" name="正方形/長方形 11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17" name="正方形/長方形 11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18" name="正方形/長方形 11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19" name="正方形/長方形 11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20" name="正方形/長方形 11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21" name="正方形/長方形 120"/>
        <xdr:cNvSpPr/>
      </xdr:nvSpPr>
      <xdr:spPr>
        <a:xfrm>
          <a:off x="6604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68</xdr:row>
      <xdr:rowOff>152400</xdr:rowOff>
    </xdr:from>
    <xdr:to>
      <xdr:col>7</xdr:col>
      <xdr:colOff>638175</xdr:colOff>
      <xdr:row>72</xdr:row>
      <xdr:rowOff>101600</xdr:rowOff>
    </xdr:to>
    <xdr:sp macro="" textlink="">
      <xdr:nvSpPr>
        <xdr:cNvPr id="122" name="正方形/長方形 121"/>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3" name="正方形/長方形 12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4" name="正方形/長方形 12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5" name="正方形/長方形 12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26" name="正方形/長方形 12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27" name="正方形/長方形 12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28" name="正方形/長方形 12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29" name="正方形/長方形 128"/>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0" name="テキスト ボックス 12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1" name="直線コネクタ 13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168729</xdr:rowOff>
    </xdr:from>
    <xdr:to>
      <xdr:col>7</xdr:col>
      <xdr:colOff>638175</xdr:colOff>
      <xdr:row>86</xdr:row>
      <xdr:rowOff>168729</xdr:rowOff>
    </xdr:to>
    <xdr:cxnSp macro="">
      <xdr:nvCxnSpPr>
        <xdr:cNvPr id="132" name="直線コネクタ 13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86</xdr:row>
      <xdr:rowOff>26506</xdr:rowOff>
    </xdr:from>
    <xdr:ext cx="338939" cy="259045"/>
    <xdr:sp macro="" textlink="">
      <xdr:nvSpPr>
        <xdr:cNvPr id="133" name="テキスト ボックス 132"/>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134" name="直線コネクタ 13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135" name="テキスト ボックス 13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136" name="直線コネクタ 13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137" name="テキスト ボックス 13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138" name="直線コネクタ 13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139" name="テキスト ボックス 13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140" name="直線コネクタ 13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141" name="テキスト ボックス 14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142" name="直線コネクタ 14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108148</xdr:rowOff>
    </xdr:from>
    <xdr:ext cx="467179" cy="259045"/>
    <xdr:sp macro="" textlink="">
      <xdr:nvSpPr>
        <xdr:cNvPr id="143" name="テキスト ボックス 142"/>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44" name="直線コネクタ 14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45" name="テキスト ボックス 14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146"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98516</xdr:rowOff>
    </xdr:from>
    <xdr:to>
      <xdr:col>6</xdr:col>
      <xdr:colOff>510540</xdr:colOff>
      <xdr:row>86</xdr:row>
      <xdr:rowOff>134438</xdr:rowOff>
    </xdr:to>
    <xdr:cxnSp macro="">
      <xdr:nvCxnSpPr>
        <xdr:cNvPr id="147" name="直線コネクタ 146"/>
        <xdr:cNvCxnSpPr/>
      </xdr:nvCxnSpPr>
      <xdr:spPr>
        <a:xfrm flipV="1">
          <a:off x="4634865" y="13300166"/>
          <a:ext cx="0" cy="157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138265</xdr:rowOff>
    </xdr:from>
    <xdr:ext cx="340478" cy="259045"/>
    <xdr:sp macro="" textlink="">
      <xdr:nvSpPr>
        <xdr:cNvPr id="148" name="【公営住宅】&#10;有形固定資産減価償却率最小値テキスト"/>
        <xdr:cNvSpPr txBox="1"/>
      </xdr:nvSpPr>
      <xdr:spPr>
        <a:xfrm>
          <a:off x="4724400" y="14882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422275</xdr:colOff>
      <xdr:row>86</xdr:row>
      <xdr:rowOff>134438</xdr:rowOff>
    </xdr:from>
    <xdr:to>
      <xdr:col>6</xdr:col>
      <xdr:colOff>600075</xdr:colOff>
      <xdr:row>86</xdr:row>
      <xdr:rowOff>134438</xdr:rowOff>
    </xdr:to>
    <xdr:cxnSp macro="">
      <xdr:nvCxnSpPr>
        <xdr:cNvPr id="149" name="直線コネクタ 148"/>
        <xdr:cNvCxnSpPr/>
      </xdr:nvCxnSpPr>
      <xdr:spPr>
        <a:xfrm>
          <a:off x="4546600" y="1487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45193</xdr:rowOff>
    </xdr:from>
    <xdr:ext cx="405111" cy="259045"/>
    <xdr:sp macro="" textlink="">
      <xdr:nvSpPr>
        <xdr:cNvPr id="150" name="【公営住宅】&#10;有形固定資産減価償却率最大値テキスト"/>
        <xdr:cNvSpPr txBox="1"/>
      </xdr:nvSpPr>
      <xdr:spPr>
        <a:xfrm>
          <a:off x="4724400" y="13075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77</xdr:row>
      <xdr:rowOff>98516</xdr:rowOff>
    </xdr:from>
    <xdr:to>
      <xdr:col>6</xdr:col>
      <xdr:colOff>600075</xdr:colOff>
      <xdr:row>77</xdr:row>
      <xdr:rowOff>98516</xdr:rowOff>
    </xdr:to>
    <xdr:cxnSp macro="">
      <xdr:nvCxnSpPr>
        <xdr:cNvPr id="151" name="直線コネクタ 150"/>
        <xdr:cNvCxnSpPr/>
      </xdr:nvCxnSpPr>
      <xdr:spPr>
        <a:xfrm>
          <a:off x="4546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49003</xdr:rowOff>
    </xdr:from>
    <xdr:ext cx="405111" cy="259045"/>
    <xdr:sp macro="" textlink="">
      <xdr:nvSpPr>
        <xdr:cNvPr id="152" name="【公営住宅】&#10;有形固定資産減価償却率平均値テキスト"/>
        <xdr:cNvSpPr txBox="1"/>
      </xdr:nvSpPr>
      <xdr:spPr>
        <a:xfrm>
          <a:off x="4724400" y="13936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70576</xdr:rowOff>
    </xdr:from>
    <xdr:to>
      <xdr:col>6</xdr:col>
      <xdr:colOff>561975</xdr:colOff>
      <xdr:row>82</xdr:row>
      <xdr:rowOff>726</xdr:rowOff>
    </xdr:to>
    <xdr:sp macro="" textlink="">
      <xdr:nvSpPr>
        <xdr:cNvPr id="153" name="フローチャート : 判断 152"/>
        <xdr:cNvSpPr/>
      </xdr:nvSpPr>
      <xdr:spPr>
        <a:xfrm>
          <a:off x="4584700" y="1395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154" name="テキスト ボックス 15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55" name="テキスト ボックス 15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56" name="テキスト ボックス 15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57" name="テキスト ボックス 15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58" name="テキスト ボックス 15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80</xdr:row>
      <xdr:rowOff>147320</xdr:rowOff>
    </xdr:from>
    <xdr:to>
      <xdr:col>6</xdr:col>
      <xdr:colOff>561975</xdr:colOff>
      <xdr:row>81</xdr:row>
      <xdr:rowOff>77470</xdr:rowOff>
    </xdr:to>
    <xdr:sp macro="" textlink="">
      <xdr:nvSpPr>
        <xdr:cNvPr id="159" name="円/楕円 158"/>
        <xdr:cNvSpPr/>
      </xdr:nvSpPr>
      <xdr:spPr>
        <a:xfrm>
          <a:off x="4584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79</xdr:row>
      <xdr:rowOff>170197</xdr:rowOff>
    </xdr:from>
    <xdr:ext cx="405111" cy="259045"/>
    <xdr:sp macro="" textlink="">
      <xdr:nvSpPr>
        <xdr:cNvPr id="160" name="【公営住宅】&#10;有形固定資産減価償却率該当値テキスト"/>
        <xdr:cNvSpPr txBox="1"/>
      </xdr:nvSpPr>
      <xdr:spPr>
        <a:xfrm>
          <a:off x="472440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161" name="正方形/長方形 160"/>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2" name="正方形/長方形 16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3" name="正方形/長方形 16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4" name="正方形/長方形 16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5" name="正方形/長方形 16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6" name="正方形/長方形 16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67" name="正方形/長方形 16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68" name="正方形/長方形 167"/>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69" name="テキスト ボックス 16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0" name="直線コネクタ 16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171" name="直線コネクタ 17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172" name="テキスト ボックス 17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173" name="直線コネクタ 17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174" name="テキスト ボックス 17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175" name="直線コネクタ 17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176" name="テキスト ボックス 17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177" name="直線コネクタ 17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178" name="テキスト ボックス 17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179" name="直線コネクタ 17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180" name="テキスト ボックス 17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1" name="直線コネクタ 18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124477</xdr:rowOff>
    </xdr:from>
    <xdr:ext cx="531299" cy="259045"/>
    <xdr:sp macro="" textlink="">
      <xdr:nvSpPr>
        <xdr:cNvPr id="182" name="テキスト ボックス 18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183"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115824</xdr:rowOff>
    </xdr:from>
    <xdr:to>
      <xdr:col>15</xdr:col>
      <xdr:colOff>180340</xdr:colOff>
      <xdr:row>86</xdr:row>
      <xdr:rowOff>69342</xdr:rowOff>
    </xdr:to>
    <xdr:cxnSp macro="">
      <xdr:nvCxnSpPr>
        <xdr:cNvPr id="184" name="直線コネクタ 183"/>
        <xdr:cNvCxnSpPr/>
      </xdr:nvCxnSpPr>
      <xdr:spPr>
        <a:xfrm flipV="1">
          <a:off x="10476865" y="13488924"/>
          <a:ext cx="0" cy="1325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73169</xdr:rowOff>
    </xdr:from>
    <xdr:ext cx="469744" cy="259045"/>
    <xdr:sp macro="" textlink="">
      <xdr:nvSpPr>
        <xdr:cNvPr id="185" name="【公営住宅】&#10;一人当たり面積最小値テキスト"/>
        <xdr:cNvSpPr txBox="1"/>
      </xdr:nvSpPr>
      <xdr:spPr>
        <a:xfrm>
          <a:off x="10566400"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0.236</a:t>
          </a:r>
          <a:endParaRPr kumimoji="1" lang="ja-JP" altLang="en-US" sz="1000" b="1">
            <a:latin typeface="ＭＳ Ｐゴシック"/>
          </a:endParaRPr>
        </a:p>
      </xdr:txBody>
    </xdr:sp>
    <xdr:clientData/>
  </xdr:oneCellAnchor>
  <xdr:twoCellAnchor>
    <xdr:from>
      <xdr:col>15</xdr:col>
      <xdr:colOff>92075</xdr:colOff>
      <xdr:row>86</xdr:row>
      <xdr:rowOff>69342</xdr:rowOff>
    </xdr:from>
    <xdr:to>
      <xdr:col>15</xdr:col>
      <xdr:colOff>269875</xdr:colOff>
      <xdr:row>86</xdr:row>
      <xdr:rowOff>69342</xdr:rowOff>
    </xdr:to>
    <xdr:cxnSp macro="">
      <xdr:nvCxnSpPr>
        <xdr:cNvPr id="186" name="直線コネクタ 185"/>
        <xdr:cNvCxnSpPr/>
      </xdr:nvCxnSpPr>
      <xdr:spPr>
        <a:xfrm>
          <a:off x="10388600" y="14814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62501</xdr:rowOff>
    </xdr:from>
    <xdr:ext cx="469744" cy="259045"/>
    <xdr:sp macro="" textlink="">
      <xdr:nvSpPr>
        <xdr:cNvPr id="187" name="【公営住宅】&#10;一人当たり面積最大値テキスト"/>
        <xdr:cNvSpPr txBox="1"/>
      </xdr:nvSpPr>
      <xdr:spPr>
        <a:xfrm>
          <a:off x="105664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7.192</a:t>
          </a:r>
          <a:endParaRPr kumimoji="1" lang="ja-JP" altLang="en-US" sz="1000" b="1">
            <a:latin typeface="ＭＳ Ｐゴシック"/>
          </a:endParaRPr>
        </a:p>
      </xdr:txBody>
    </xdr:sp>
    <xdr:clientData/>
  </xdr:oneCellAnchor>
  <xdr:twoCellAnchor>
    <xdr:from>
      <xdr:col>15</xdr:col>
      <xdr:colOff>92075</xdr:colOff>
      <xdr:row>78</xdr:row>
      <xdr:rowOff>115824</xdr:rowOff>
    </xdr:from>
    <xdr:to>
      <xdr:col>15</xdr:col>
      <xdr:colOff>269875</xdr:colOff>
      <xdr:row>78</xdr:row>
      <xdr:rowOff>115824</xdr:rowOff>
    </xdr:to>
    <xdr:cxnSp macro="">
      <xdr:nvCxnSpPr>
        <xdr:cNvPr id="188" name="直線コネクタ 187"/>
        <xdr:cNvCxnSpPr/>
      </xdr:nvCxnSpPr>
      <xdr:spPr>
        <a:xfrm>
          <a:off x="10388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76089</xdr:rowOff>
    </xdr:from>
    <xdr:ext cx="469744" cy="259045"/>
    <xdr:sp macro="" textlink="">
      <xdr:nvSpPr>
        <xdr:cNvPr id="189" name="【公営住宅】&#10;一人当たり面積平均値テキスト"/>
        <xdr:cNvSpPr txBox="1"/>
      </xdr:nvSpPr>
      <xdr:spPr>
        <a:xfrm>
          <a:off x="10566400" y="14134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2.754</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53212</xdr:rowOff>
    </xdr:from>
    <xdr:to>
      <xdr:col>15</xdr:col>
      <xdr:colOff>231775</xdr:colOff>
      <xdr:row>83</xdr:row>
      <xdr:rowOff>154812</xdr:rowOff>
    </xdr:to>
    <xdr:sp macro="" textlink="">
      <xdr:nvSpPr>
        <xdr:cNvPr id="190" name="フローチャート : 判断 189"/>
        <xdr:cNvSpPr/>
      </xdr:nvSpPr>
      <xdr:spPr>
        <a:xfrm>
          <a:off x="1042670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191" name="テキスト ボックス 19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192" name="テキスト ボックス 19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193" name="テキスト ボックス 19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194" name="テキスト ボックス 19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195" name="テキスト ボックス 19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31686</xdr:rowOff>
    </xdr:from>
    <xdr:to>
      <xdr:col>15</xdr:col>
      <xdr:colOff>231775</xdr:colOff>
      <xdr:row>85</xdr:row>
      <xdr:rowOff>133286</xdr:rowOff>
    </xdr:to>
    <xdr:sp macro="" textlink="">
      <xdr:nvSpPr>
        <xdr:cNvPr id="196" name="円/楕円 195"/>
        <xdr:cNvSpPr/>
      </xdr:nvSpPr>
      <xdr:spPr>
        <a:xfrm>
          <a:off x="10426700" y="1460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10113</xdr:rowOff>
    </xdr:from>
    <xdr:ext cx="469744" cy="259045"/>
    <xdr:sp macro="" textlink="">
      <xdr:nvSpPr>
        <xdr:cNvPr id="197" name="【公営住宅】&#10;一人当たり面積該当値テキスト"/>
        <xdr:cNvSpPr txBox="1"/>
      </xdr:nvSpPr>
      <xdr:spPr>
        <a:xfrm>
          <a:off x="10566400" y="1458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198" name="正方形/長方形 197"/>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99" name="正方形/長方形 1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0" name="正方形/長方形 1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1" name="正方形/長方形 2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2" name="正方形/長方形 2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3" name="正方形/長方形 2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04" name="正方形/長方形 2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05" name="正方形/長方形 204"/>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06" name="正方形/長方形 20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07" name="正方形/長方形 2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08" name="正方形/長方形 2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09" name="正方形/長方形 2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10" name="正方形/長方形 2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11" name="正方形/長方形 2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12" name="正方形/長方形 2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13" name="正方形/長方形 212"/>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14" name="正方形/長方形 213"/>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15" name="正方形/長方形 2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16" name="正方形/長方形 2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17" name="正方形/長方形 2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18" name="正方形/長方形 2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19" name="正方形/長方形 2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20" name="正方形/長方形 2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21" name="正方形/長方形 220"/>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22" name="テキスト ボックス 2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23" name="直線コネクタ 2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24" name="テキスト ボックス 22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25" name="直線コネクタ 22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26" name="テキスト ボックス 22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27" name="直線コネクタ 22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28" name="テキスト ボックス 22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29" name="直線コネクタ 22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30" name="テキスト ボックス 22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31" name="直線コネクタ 23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32" name="テキスト ボックス 23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33" name="直線コネクタ 23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34" name="テキスト ボックス 23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35" name="直線コネクタ 23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36" name="テキスト ボックス 23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37"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121920</xdr:rowOff>
    </xdr:from>
    <xdr:to>
      <xdr:col>23</xdr:col>
      <xdr:colOff>516889</xdr:colOff>
      <xdr:row>40</xdr:row>
      <xdr:rowOff>150495</xdr:rowOff>
    </xdr:to>
    <xdr:cxnSp macro="">
      <xdr:nvCxnSpPr>
        <xdr:cNvPr id="238" name="直線コネクタ 237"/>
        <xdr:cNvCxnSpPr/>
      </xdr:nvCxnSpPr>
      <xdr:spPr>
        <a:xfrm flipV="1">
          <a:off x="16318864" y="577977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154322</xdr:rowOff>
    </xdr:from>
    <xdr:ext cx="405111" cy="259045"/>
    <xdr:sp macro="" textlink="">
      <xdr:nvSpPr>
        <xdr:cNvPr id="239" name="【認定こども園・幼稚園・保育所】&#10;有形固定資産減価償却率最小値テキスト"/>
        <xdr:cNvSpPr txBox="1"/>
      </xdr:nvSpPr>
      <xdr:spPr>
        <a:xfrm>
          <a:off x="16408400"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23</xdr:col>
      <xdr:colOff>428625</xdr:colOff>
      <xdr:row>40</xdr:row>
      <xdr:rowOff>150495</xdr:rowOff>
    </xdr:from>
    <xdr:to>
      <xdr:col>23</xdr:col>
      <xdr:colOff>606425</xdr:colOff>
      <xdr:row>40</xdr:row>
      <xdr:rowOff>150495</xdr:rowOff>
    </xdr:to>
    <xdr:cxnSp macro="">
      <xdr:nvCxnSpPr>
        <xdr:cNvPr id="240" name="直線コネクタ 239"/>
        <xdr:cNvCxnSpPr/>
      </xdr:nvCxnSpPr>
      <xdr:spPr>
        <a:xfrm>
          <a:off x="16230600" y="700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68597</xdr:rowOff>
    </xdr:from>
    <xdr:ext cx="405111" cy="259045"/>
    <xdr:sp macro="" textlink="">
      <xdr:nvSpPr>
        <xdr:cNvPr id="241" name="【認定こども園・幼稚園・保育所】&#10;有形固定資産減価償却率最大値テキスト"/>
        <xdr:cNvSpPr txBox="1"/>
      </xdr:nvSpPr>
      <xdr:spPr>
        <a:xfrm>
          <a:off x="164084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23</xdr:col>
      <xdr:colOff>428625</xdr:colOff>
      <xdr:row>33</xdr:row>
      <xdr:rowOff>121920</xdr:rowOff>
    </xdr:from>
    <xdr:to>
      <xdr:col>23</xdr:col>
      <xdr:colOff>606425</xdr:colOff>
      <xdr:row>33</xdr:row>
      <xdr:rowOff>121920</xdr:rowOff>
    </xdr:to>
    <xdr:cxnSp macro="">
      <xdr:nvCxnSpPr>
        <xdr:cNvPr id="242" name="直線コネクタ 241"/>
        <xdr:cNvCxnSpPr/>
      </xdr:nvCxnSpPr>
      <xdr:spPr>
        <a:xfrm>
          <a:off x="16230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116857</xdr:rowOff>
    </xdr:from>
    <xdr:ext cx="405111" cy="259045"/>
    <xdr:sp macro="" textlink="">
      <xdr:nvSpPr>
        <xdr:cNvPr id="243" name="【認定こども園・幼稚園・保育所】&#10;有形固定資産減価償却率平均値テキスト"/>
        <xdr:cNvSpPr txBox="1"/>
      </xdr:nvSpPr>
      <xdr:spPr>
        <a:xfrm>
          <a:off x="16408400" y="628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93980</xdr:rowOff>
    </xdr:from>
    <xdr:to>
      <xdr:col>23</xdr:col>
      <xdr:colOff>568325</xdr:colOff>
      <xdr:row>38</xdr:row>
      <xdr:rowOff>24130</xdr:rowOff>
    </xdr:to>
    <xdr:sp macro="" textlink="">
      <xdr:nvSpPr>
        <xdr:cNvPr id="244" name="フローチャート : 判断 243"/>
        <xdr:cNvSpPr/>
      </xdr:nvSpPr>
      <xdr:spPr>
        <a:xfrm>
          <a:off x="16268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245" name="テキスト ボックス 24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246" name="テキスト ボックス 24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247" name="テキスト ボックス 24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248" name="テキスト ボックス 24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249" name="テキスト ボックス 24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39</xdr:row>
      <xdr:rowOff>27305</xdr:rowOff>
    </xdr:from>
    <xdr:to>
      <xdr:col>23</xdr:col>
      <xdr:colOff>568325</xdr:colOff>
      <xdr:row>39</xdr:row>
      <xdr:rowOff>128905</xdr:rowOff>
    </xdr:to>
    <xdr:sp macro="" textlink="">
      <xdr:nvSpPr>
        <xdr:cNvPr id="250" name="円/楕円 249"/>
        <xdr:cNvSpPr/>
      </xdr:nvSpPr>
      <xdr:spPr>
        <a:xfrm>
          <a:off x="16268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5732</xdr:rowOff>
    </xdr:from>
    <xdr:ext cx="405111" cy="259045"/>
    <xdr:sp macro="" textlink="">
      <xdr:nvSpPr>
        <xdr:cNvPr id="251" name="【認定こども園・幼稚園・保育所】&#10;有形固定資産減価償却率該当値テキスト"/>
        <xdr:cNvSpPr txBox="1"/>
      </xdr:nvSpPr>
      <xdr:spPr>
        <a:xfrm>
          <a:off x="1640840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44.9</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252" name="正方形/長方形 251"/>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53" name="正方形/長方形 2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54" name="正方形/長方形 2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55" name="正方形/長方形 2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56" name="正方形/長方形 2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57" name="正方形/長方形 2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58" name="正方形/長方形 2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59" name="正方形/長方形 258"/>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260" name="テキスト ボックス 2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261" name="直線コネクタ 2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262" name="テキスト ボックス 261"/>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263" name="直線コネクタ 2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264" name="テキスト ボックス 26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265" name="直線コネクタ 2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266" name="テキスト ボックス 26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267" name="直線コネクタ 2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268" name="テキスト ボックス 26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269" name="直線コネクタ 2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270" name="テキスト ボックス 26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271" name="直線コネクタ 2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272" name="テキスト ボックス 27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273" name="直線コネクタ 2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274" name="テキスト ボックス 2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275"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80010</xdr:rowOff>
    </xdr:from>
    <xdr:to>
      <xdr:col>32</xdr:col>
      <xdr:colOff>186689</xdr:colOff>
      <xdr:row>41</xdr:row>
      <xdr:rowOff>72390</xdr:rowOff>
    </xdr:to>
    <xdr:cxnSp macro="">
      <xdr:nvCxnSpPr>
        <xdr:cNvPr id="276" name="直線コネクタ 275"/>
        <xdr:cNvCxnSpPr/>
      </xdr:nvCxnSpPr>
      <xdr:spPr>
        <a:xfrm flipV="1">
          <a:off x="22160864" y="57378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76217</xdr:rowOff>
    </xdr:from>
    <xdr:ext cx="469744" cy="259045"/>
    <xdr:sp macro="" textlink="">
      <xdr:nvSpPr>
        <xdr:cNvPr id="277" name="【認定こども園・幼稚園・保育所】&#10;一人当たり面積最小値テキスト"/>
        <xdr:cNvSpPr txBox="1"/>
      </xdr:nvSpPr>
      <xdr:spPr>
        <a:xfrm>
          <a:off x="22250400"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0.272</a:t>
          </a:r>
          <a:endParaRPr kumimoji="1" lang="ja-JP" altLang="en-US" sz="1000" b="1">
            <a:latin typeface="ＭＳ Ｐゴシック"/>
          </a:endParaRPr>
        </a:p>
      </xdr:txBody>
    </xdr:sp>
    <xdr:clientData/>
  </xdr:oneCellAnchor>
  <xdr:twoCellAnchor>
    <xdr:from>
      <xdr:col>32</xdr:col>
      <xdr:colOff>98425</xdr:colOff>
      <xdr:row>41</xdr:row>
      <xdr:rowOff>72390</xdr:rowOff>
    </xdr:from>
    <xdr:to>
      <xdr:col>32</xdr:col>
      <xdr:colOff>276225</xdr:colOff>
      <xdr:row>41</xdr:row>
      <xdr:rowOff>72390</xdr:rowOff>
    </xdr:to>
    <xdr:cxnSp macro="">
      <xdr:nvCxnSpPr>
        <xdr:cNvPr id="278" name="直線コネクタ 277"/>
        <xdr:cNvCxnSpPr/>
      </xdr:nvCxnSpPr>
      <xdr:spPr>
        <a:xfrm>
          <a:off x="22072600" y="710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26687</xdr:rowOff>
    </xdr:from>
    <xdr:ext cx="469744" cy="259045"/>
    <xdr:sp macro="" textlink="">
      <xdr:nvSpPr>
        <xdr:cNvPr id="279" name="【認定こども園・幼稚園・保育所】&#10;一人当たり面積最大値テキスト"/>
        <xdr:cNvSpPr txBox="1"/>
      </xdr:nvSpPr>
      <xdr:spPr>
        <a:xfrm>
          <a:off x="222504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0.988</a:t>
          </a:r>
          <a:endParaRPr kumimoji="1" lang="ja-JP" altLang="en-US" sz="1000" b="1">
            <a:latin typeface="ＭＳ Ｐゴシック"/>
          </a:endParaRPr>
        </a:p>
      </xdr:txBody>
    </xdr:sp>
    <xdr:clientData/>
  </xdr:oneCellAnchor>
  <xdr:twoCellAnchor>
    <xdr:from>
      <xdr:col>32</xdr:col>
      <xdr:colOff>98425</xdr:colOff>
      <xdr:row>33</xdr:row>
      <xdr:rowOff>80010</xdr:rowOff>
    </xdr:from>
    <xdr:to>
      <xdr:col>32</xdr:col>
      <xdr:colOff>276225</xdr:colOff>
      <xdr:row>33</xdr:row>
      <xdr:rowOff>80010</xdr:rowOff>
    </xdr:to>
    <xdr:cxnSp macro="">
      <xdr:nvCxnSpPr>
        <xdr:cNvPr id="280" name="直線コネクタ 279"/>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129557</xdr:rowOff>
    </xdr:from>
    <xdr:ext cx="469744" cy="259045"/>
    <xdr:sp macro="" textlink="">
      <xdr:nvSpPr>
        <xdr:cNvPr id="281" name="【認定こども園・幼稚園・保育所】&#10;一人当たり面積平均値テキスト"/>
        <xdr:cNvSpPr txBox="1"/>
      </xdr:nvSpPr>
      <xdr:spPr>
        <a:xfrm>
          <a:off x="22250400" y="6644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0.474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151130</xdr:rowOff>
    </xdr:from>
    <xdr:to>
      <xdr:col>32</xdr:col>
      <xdr:colOff>238125</xdr:colOff>
      <xdr:row>39</xdr:row>
      <xdr:rowOff>81280</xdr:rowOff>
    </xdr:to>
    <xdr:sp macro="" textlink="">
      <xdr:nvSpPr>
        <xdr:cNvPr id="282" name="フローチャート : 判断 281"/>
        <xdr:cNvSpPr/>
      </xdr:nvSpPr>
      <xdr:spPr>
        <a:xfrm>
          <a:off x="22110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283" name="テキスト ボックス 2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284" name="テキスト ボックス 2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285" name="テキスト ボックス 2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286" name="テキスト ボックス 2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287" name="テキスト ボックス 2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111125</xdr:rowOff>
    </xdr:from>
    <xdr:to>
      <xdr:col>32</xdr:col>
      <xdr:colOff>238125</xdr:colOff>
      <xdr:row>39</xdr:row>
      <xdr:rowOff>41275</xdr:rowOff>
    </xdr:to>
    <xdr:sp macro="" textlink="">
      <xdr:nvSpPr>
        <xdr:cNvPr id="288" name="円/楕円 287"/>
        <xdr:cNvSpPr/>
      </xdr:nvSpPr>
      <xdr:spPr>
        <a:xfrm>
          <a:off x="22110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37</xdr:row>
      <xdr:rowOff>134002</xdr:rowOff>
    </xdr:from>
    <xdr:ext cx="469744" cy="259045"/>
    <xdr:sp macro="" textlink="">
      <xdr:nvSpPr>
        <xdr:cNvPr id="289" name="【認定こども園・幼稚園・保育所】&#10;一人当たり面積該当値テキスト"/>
        <xdr:cNvSpPr txBox="1"/>
      </xdr:nvSpPr>
      <xdr:spPr>
        <a:xfrm>
          <a:off x="22250400" y="647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0.495</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290" name="正方形/長方形 289"/>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91" name="正方形/長方形 29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92" name="正方形/長方形 29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93" name="正方形/長方形 29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94" name="正方形/長方形 29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95" name="正方形/長方形 29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96" name="正方形/長方形 29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297" name="正方形/長方形 296"/>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298" name="テキスト ボックス 29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299" name="直線コネクタ 29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76200</xdr:rowOff>
    </xdr:from>
    <xdr:to>
      <xdr:col>24</xdr:col>
      <xdr:colOff>644525</xdr:colOff>
      <xdr:row>64</xdr:row>
      <xdr:rowOff>76200</xdr:rowOff>
    </xdr:to>
    <xdr:cxnSp macro="">
      <xdr:nvCxnSpPr>
        <xdr:cNvPr id="300" name="直線コネクタ 299"/>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105427</xdr:rowOff>
    </xdr:from>
    <xdr:ext cx="338939" cy="259045"/>
    <xdr:sp macro="" textlink="">
      <xdr:nvSpPr>
        <xdr:cNvPr id="301" name="テキスト ボックス 300"/>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02" name="直線コネクタ 301"/>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03" name="テキスト ボックス 302"/>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04" name="直線コネクタ 303"/>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05" name="テキスト ボックス 304"/>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06" name="直線コネクタ 305"/>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07" name="テキスト ボックス 306"/>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08" name="直線コネクタ 307"/>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09" name="テキスト ボックス 308"/>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10" name="直線コネクタ 30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11" name="テキスト ボックス 31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12"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108585</xdr:rowOff>
    </xdr:from>
    <xdr:to>
      <xdr:col>23</xdr:col>
      <xdr:colOff>516889</xdr:colOff>
      <xdr:row>63</xdr:row>
      <xdr:rowOff>60960</xdr:rowOff>
    </xdr:to>
    <xdr:cxnSp macro="">
      <xdr:nvCxnSpPr>
        <xdr:cNvPr id="313" name="直線コネクタ 312"/>
        <xdr:cNvCxnSpPr/>
      </xdr:nvCxnSpPr>
      <xdr:spPr>
        <a:xfrm flipV="1">
          <a:off x="16318864" y="953833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64787</xdr:rowOff>
    </xdr:from>
    <xdr:ext cx="340478" cy="259045"/>
    <xdr:sp macro="" textlink="">
      <xdr:nvSpPr>
        <xdr:cNvPr id="314" name="【学校施設】&#10;有形固定資産減価償却率最小値テキスト"/>
        <xdr:cNvSpPr txBox="1"/>
      </xdr:nvSpPr>
      <xdr:spPr>
        <a:xfrm>
          <a:off x="16408400" y="10866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a:t>
          </a:r>
          <a:endParaRPr kumimoji="1" lang="ja-JP" altLang="en-US" sz="1000" b="1">
            <a:latin typeface="ＭＳ Ｐゴシック"/>
          </a:endParaRPr>
        </a:p>
      </xdr:txBody>
    </xdr:sp>
    <xdr:clientData/>
  </xdr:oneCellAnchor>
  <xdr:twoCellAnchor>
    <xdr:from>
      <xdr:col>23</xdr:col>
      <xdr:colOff>428625</xdr:colOff>
      <xdr:row>63</xdr:row>
      <xdr:rowOff>60960</xdr:rowOff>
    </xdr:from>
    <xdr:to>
      <xdr:col>23</xdr:col>
      <xdr:colOff>606425</xdr:colOff>
      <xdr:row>63</xdr:row>
      <xdr:rowOff>60960</xdr:rowOff>
    </xdr:to>
    <xdr:cxnSp macro="">
      <xdr:nvCxnSpPr>
        <xdr:cNvPr id="315" name="直線コネクタ 314"/>
        <xdr:cNvCxnSpPr/>
      </xdr:nvCxnSpPr>
      <xdr:spPr>
        <a:xfrm>
          <a:off x="16230600" y="1086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55262</xdr:rowOff>
    </xdr:from>
    <xdr:ext cx="405111" cy="259045"/>
    <xdr:sp macro="" textlink="">
      <xdr:nvSpPr>
        <xdr:cNvPr id="316" name="【学校施設】&#10;有形固定資産減価償却率最大値テキスト"/>
        <xdr:cNvSpPr txBox="1"/>
      </xdr:nvSpPr>
      <xdr:spPr>
        <a:xfrm>
          <a:off x="164084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79.3</a:t>
          </a:r>
          <a:endParaRPr kumimoji="1" lang="ja-JP" altLang="en-US" sz="1000" b="1">
            <a:latin typeface="ＭＳ Ｐゴシック"/>
          </a:endParaRPr>
        </a:p>
      </xdr:txBody>
    </xdr:sp>
    <xdr:clientData/>
  </xdr:oneCellAnchor>
  <xdr:twoCellAnchor>
    <xdr:from>
      <xdr:col>23</xdr:col>
      <xdr:colOff>428625</xdr:colOff>
      <xdr:row>55</xdr:row>
      <xdr:rowOff>108585</xdr:rowOff>
    </xdr:from>
    <xdr:to>
      <xdr:col>23</xdr:col>
      <xdr:colOff>606425</xdr:colOff>
      <xdr:row>55</xdr:row>
      <xdr:rowOff>108585</xdr:rowOff>
    </xdr:to>
    <xdr:cxnSp macro="">
      <xdr:nvCxnSpPr>
        <xdr:cNvPr id="317" name="直線コネクタ 316"/>
        <xdr:cNvCxnSpPr/>
      </xdr:nvCxnSpPr>
      <xdr:spPr>
        <a:xfrm>
          <a:off x="16230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49547</xdr:rowOff>
    </xdr:from>
    <xdr:ext cx="405111" cy="259045"/>
    <xdr:sp macro="" textlink="">
      <xdr:nvSpPr>
        <xdr:cNvPr id="318" name="【学校施設】&#10;有形固定資産減価償却率平均値テキスト"/>
        <xdr:cNvSpPr txBox="1"/>
      </xdr:nvSpPr>
      <xdr:spPr>
        <a:xfrm>
          <a:off x="16408400" y="9993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71120</xdr:rowOff>
    </xdr:from>
    <xdr:to>
      <xdr:col>23</xdr:col>
      <xdr:colOff>568325</xdr:colOff>
      <xdr:row>59</xdr:row>
      <xdr:rowOff>1270</xdr:rowOff>
    </xdr:to>
    <xdr:sp macro="" textlink="">
      <xdr:nvSpPr>
        <xdr:cNvPr id="319" name="フローチャート : 判断 318"/>
        <xdr:cNvSpPr/>
      </xdr:nvSpPr>
      <xdr:spPr>
        <a:xfrm>
          <a:off x="162687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20" name="テキスト ボックス 31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21" name="テキスト ボックス 32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22" name="テキスト ボックス 32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23" name="テキスト ボックス 32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24" name="テキスト ボックス 32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31115</xdr:rowOff>
    </xdr:from>
    <xdr:to>
      <xdr:col>23</xdr:col>
      <xdr:colOff>568325</xdr:colOff>
      <xdr:row>56</xdr:row>
      <xdr:rowOff>132715</xdr:rowOff>
    </xdr:to>
    <xdr:sp macro="" textlink="">
      <xdr:nvSpPr>
        <xdr:cNvPr id="325" name="円/楕円 324"/>
        <xdr:cNvSpPr/>
      </xdr:nvSpPr>
      <xdr:spPr>
        <a:xfrm>
          <a:off x="162687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55</xdr:row>
      <xdr:rowOff>53992</xdr:rowOff>
    </xdr:from>
    <xdr:ext cx="405111" cy="259045"/>
    <xdr:sp macro="" textlink="">
      <xdr:nvSpPr>
        <xdr:cNvPr id="326" name="【学校施設】&#10;有形固定資産減価償却率該当値テキスト"/>
        <xdr:cNvSpPr txBox="1"/>
      </xdr:nvSpPr>
      <xdr:spPr>
        <a:xfrm>
          <a:off x="16408400"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27" name="正方形/長方形 326"/>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28" name="正方形/長方形 32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29" name="正方形/長方形 32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30" name="正方形/長方形 32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31" name="正方形/長方形 33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32" name="正方形/長方形 33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33" name="正方形/長方形 33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34" name="正方形/長方形 333"/>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35" name="テキスト ボックス 33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36" name="直線コネクタ 33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37" name="テキスト ボックス 33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338" name="直線コネクタ 33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39" name="テキスト ボックス 33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40" name="直線コネクタ 33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41" name="テキスト ボックス 34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342" name="直線コネクタ 34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343" name="テキスト ボックス 34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344" name="直線コネクタ 34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345" name="テキスト ボックス 34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346" name="直線コネクタ 34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347" name="テキスト ボックス 346"/>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348" name="直線コネクタ 34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349" name="テキスト ボックス 348"/>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50" name="直線コネクタ 34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351" name="テキスト ボックス 350"/>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352"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154632</xdr:rowOff>
    </xdr:from>
    <xdr:to>
      <xdr:col>32</xdr:col>
      <xdr:colOff>186689</xdr:colOff>
      <xdr:row>65</xdr:row>
      <xdr:rowOff>6205</xdr:rowOff>
    </xdr:to>
    <xdr:cxnSp macro="">
      <xdr:nvCxnSpPr>
        <xdr:cNvPr id="353" name="直線コネクタ 352"/>
        <xdr:cNvCxnSpPr/>
      </xdr:nvCxnSpPr>
      <xdr:spPr>
        <a:xfrm flipV="1">
          <a:off x="22160864" y="9584382"/>
          <a:ext cx="0" cy="1566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65</xdr:row>
      <xdr:rowOff>10032</xdr:rowOff>
    </xdr:from>
    <xdr:ext cx="469744" cy="259045"/>
    <xdr:sp macro="" textlink="">
      <xdr:nvSpPr>
        <xdr:cNvPr id="354" name="【学校施設】&#10;一人当たり面積最小値テキスト"/>
        <xdr:cNvSpPr txBox="1"/>
      </xdr:nvSpPr>
      <xdr:spPr>
        <a:xfrm>
          <a:off x="22250400" y="1115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1.712</a:t>
          </a:r>
          <a:endParaRPr kumimoji="1" lang="ja-JP" altLang="en-US" sz="1000" b="1">
            <a:latin typeface="ＭＳ Ｐゴシック"/>
          </a:endParaRPr>
        </a:p>
      </xdr:txBody>
    </xdr:sp>
    <xdr:clientData/>
  </xdr:oneCellAnchor>
  <xdr:twoCellAnchor>
    <xdr:from>
      <xdr:col>32</xdr:col>
      <xdr:colOff>98425</xdr:colOff>
      <xdr:row>65</xdr:row>
      <xdr:rowOff>6205</xdr:rowOff>
    </xdr:from>
    <xdr:to>
      <xdr:col>32</xdr:col>
      <xdr:colOff>276225</xdr:colOff>
      <xdr:row>65</xdr:row>
      <xdr:rowOff>6205</xdr:rowOff>
    </xdr:to>
    <xdr:cxnSp macro="">
      <xdr:nvCxnSpPr>
        <xdr:cNvPr id="355" name="直線コネクタ 354"/>
        <xdr:cNvCxnSpPr/>
      </xdr:nvCxnSpPr>
      <xdr:spPr>
        <a:xfrm>
          <a:off x="22072600" y="11150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101309</xdr:rowOff>
    </xdr:from>
    <xdr:ext cx="534377" cy="259045"/>
    <xdr:sp macro="" textlink="">
      <xdr:nvSpPr>
        <xdr:cNvPr id="356" name="【学校施設】&#10;一人当たり面積最大値テキスト"/>
        <xdr:cNvSpPr txBox="1"/>
      </xdr:nvSpPr>
      <xdr:spPr>
        <a:xfrm>
          <a:off x="22250400" y="935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11.303</a:t>
          </a:r>
          <a:endParaRPr kumimoji="1" lang="ja-JP" altLang="en-US" sz="1000" b="1">
            <a:latin typeface="ＭＳ Ｐゴシック"/>
          </a:endParaRPr>
        </a:p>
      </xdr:txBody>
    </xdr:sp>
    <xdr:clientData/>
  </xdr:oneCellAnchor>
  <xdr:twoCellAnchor>
    <xdr:from>
      <xdr:col>32</xdr:col>
      <xdr:colOff>98425</xdr:colOff>
      <xdr:row>55</xdr:row>
      <xdr:rowOff>154632</xdr:rowOff>
    </xdr:from>
    <xdr:to>
      <xdr:col>32</xdr:col>
      <xdr:colOff>276225</xdr:colOff>
      <xdr:row>55</xdr:row>
      <xdr:rowOff>154632</xdr:rowOff>
    </xdr:to>
    <xdr:cxnSp macro="">
      <xdr:nvCxnSpPr>
        <xdr:cNvPr id="357" name="直線コネクタ 356"/>
        <xdr:cNvCxnSpPr/>
      </xdr:nvCxnSpPr>
      <xdr:spPr>
        <a:xfrm>
          <a:off x="22072600" y="9584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164228</xdr:rowOff>
    </xdr:from>
    <xdr:ext cx="469744" cy="259045"/>
    <xdr:sp macro="" textlink="">
      <xdr:nvSpPr>
        <xdr:cNvPr id="358" name="【学校施設】&#10;一人当たり面積平均値テキスト"/>
        <xdr:cNvSpPr txBox="1"/>
      </xdr:nvSpPr>
      <xdr:spPr>
        <a:xfrm>
          <a:off x="22250400" y="107941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3.451</a:t>
          </a:r>
          <a:endParaRPr kumimoji="1" lang="ja-JP" altLang="en-US" sz="1000" b="1">
            <a:solidFill>
              <a:srgbClr val="000080"/>
            </a:solidFill>
            <a:latin typeface="ＭＳ Ｐゴシック"/>
          </a:endParaRPr>
        </a:p>
      </xdr:txBody>
    </xdr:sp>
    <xdr:clientData/>
  </xdr:oneCellAnchor>
  <xdr:twoCellAnchor>
    <xdr:from>
      <xdr:col>32</xdr:col>
      <xdr:colOff>136525</xdr:colOff>
      <xdr:row>63</xdr:row>
      <xdr:rowOff>14351</xdr:rowOff>
    </xdr:from>
    <xdr:to>
      <xdr:col>32</xdr:col>
      <xdr:colOff>238125</xdr:colOff>
      <xdr:row>63</xdr:row>
      <xdr:rowOff>115951</xdr:rowOff>
    </xdr:to>
    <xdr:sp macro="" textlink="">
      <xdr:nvSpPr>
        <xdr:cNvPr id="359" name="フローチャート : 判断 358"/>
        <xdr:cNvSpPr/>
      </xdr:nvSpPr>
      <xdr:spPr>
        <a:xfrm>
          <a:off x="22110700" y="1081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60" name="テキスト ボックス 35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61" name="テキスト ボックス 36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62" name="テキスト ボックス 36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63" name="テキスト ボックス 36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64" name="テキスト ボックス 36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166533</xdr:rowOff>
    </xdr:from>
    <xdr:to>
      <xdr:col>32</xdr:col>
      <xdr:colOff>238125</xdr:colOff>
      <xdr:row>63</xdr:row>
      <xdr:rowOff>96683</xdr:rowOff>
    </xdr:to>
    <xdr:sp macro="" textlink="">
      <xdr:nvSpPr>
        <xdr:cNvPr id="365" name="円/楕円 364"/>
        <xdr:cNvSpPr/>
      </xdr:nvSpPr>
      <xdr:spPr>
        <a:xfrm>
          <a:off x="22110700" y="1079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17960</xdr:rowOff>
    </xdr:from>
    <xdr:ext cx="469744" cy="259045"/>
    <xdr:sp macro="" textlink="">
      <xdr:nvSpPr>
        <xdr:cNvPr id="366" name="【学校施設】&#10;一人当たり面積該当値テキスト"/>
        <xdr:cNvSpPr txBox="1"/>
      </xdr:nvSpPr>
      <xdr:spPr>
        <a:xfrm>
          <a:off x="22250400" y="1064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3.569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367" name="正方形/長方形 366"/>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68" name="正方形/長方形 36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69" name="正方形/長方形 36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70" name="正方形/長方形 36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71" name="正方形/長方形 37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72" name="正方形/長方形 37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73" name="正方形/長方形 37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374" name="正方形/長方形 373"/>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75" name="テキスト ボックス 37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76" name="直線コネクタ 37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377" name="テキスト ボックス 376"/>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39.0</a:t>
          </a:r>
          <a:endParaRPr kumimoji="1" lang="ja-JP" altLang="en-US" sz="1000">
            <a:latin typeface="ＭＳ Ｐゴシック"/>
          </a:endParaRPr>
        </a:p>
      </xdr:txBody>
    </xdr:sp>
    <xdr:clientData/>
  </xdr:oneCellAnchor>
  <xdr:twoCellAnchor>
    <xdr:from>
      <xdr:col>18</xdr:col>
      <xdr:colOff>73025</xdr:colOff>
      <xdr:row>87</xdr:row>
      <xdr:rowOff>38100</xdr:rowOff>
    </xdr:from>
    <xdr:to>
      <xdr:col>24</xdr:col>
      <xdr:colOff>644525</xdr:colOff>
      <xdr:row>87</xdr:row>
      <xdr:rowOff>38100</xdr:rowOff>
    </xdr:to>
    <xdr:cxnSp macro="">
      <xdr:nvCxnSpPr>
        <xdr:cNvPr id="378" name="直線コネクタ 377"/>
        <xdr:cNvCxnSpPr/>
      </xdr:nvCxnSpPr>
      <xdr:spPr>
        <a:xfrm>
          <a:off x="12446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86</xdr:row>
      <xdr:rowOff>67327</xdr:rowOff>
    </xdr:from>
    <xdr:ext cx="403059" cy="259045"/>
    <xdr:sp macro="" textlink="">
      <xdr:nvSpPr>
        <xdr:cNvPr id="379" name="テキスト ボックス 378"/>
        <xdr:cNvSpPr txBox="1"/>
      </xdr:nvSpPr>
      <xdr:spPr>
        <a:xfrm>
          <a:off x="12042941" y="1481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42.0</a:t>
          </a:r>
          <a:endParaRPr kumimoji="1" lang="ja-JP" altLang="en-US" sz="1000">
            <a:latin typeface="ＭＳ Ｐゴシック"/>
          </a:endParaRPr>
        </a:p>
      </xdr:txBody>
    </xdr:sp>
    <xdr:clientData/>
  </xdr:oneCellAnchor>
  <xdr:twoCellAnchor>
    <xdr:from>
      <xdr:col>18</xdr:col>
      <xdr:colOff>73025</xdr:colOff>
      <xdr:row>85</xdr:row>
      <xdr:rowOff>95250</xdr:rowOff>
    </xdr:from>
    <xdr:to>
      <xdr:col>24</xdr:col>
      <xdr:colOff>644525</xdr:colOff>
      <xdr:row>85</xdr:row>
      <xdr:rowOff>95250</xdr:rowOff>
    </xdr:to>
    <xdr:cxnSp macro="">
      <xdr:nvCxnSpPr>
        <xdr:cNvPr id="380" name="直線コネクタ 379"/>
        <xdr:cNvCxnSpPr/>
      </xdr:nvCxnSpPr>
      <xdr:spPr>
        <a:xfrm>
          <a:off x="12446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124477</xdr:rowOff>
    </xdr:from>
    <xdr:ext cx="403059" cy="259045"/>
    <xdr:sp macro="" textlink="">
      <xdr:nvSpPr>
        <xdr:cNvPr id="381" name="テキスト ボックス 380"/>
        <xdr:cNvSpPr txBox="1"/>
      </xdr:nvSpPr>
      <xdr:spPr>
        <a:xfrm>
          <a:off x="12042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83</xdr:row>
      <xdr:rowOff>152400</xdr:rowOff>
    </xdr:from>
    <xdr:to>
      <xdr:col>24</xdr:col>
      <xdr:colOff>644525</xdr:colOff>
      <xdr:row>83</xdr:row>
      <xdr:rowOff>152400</xdr:rowOff>
    </xdr:to>
    <xdr:cxnSp macro="">
      <xdr:nvCxnSpPr>
        <xdr:cNvPr id="382" name="直線コネクタ 381"/>
        <xdr:cNvCxnSpPr/>
      </xdr:nvCxnSpPr>
      <xdr:spPr>
        <a:xfrm>
          <a:off x="12446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10177</xdr:rowOff>
    </xdr:from>
    <xdr:ext cx="403059" cy="259045"/>
    <xdr:sp macro="" textlink="">
      <xdr:nvSpPr>
        <xdr:cNvPr id="383" name="テキスト ボックス 382"/>
        <xdr:cNvSpPr txBox="1"/>
      </xdr:nvSpPr>
      <xdr:spPr>
        <a:xfrm>
          <a:off x="12042941" y="1424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48.0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384" name="直線コネクタ 38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385" name="テキスト ボックス 38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51.0</a:t>
          </a:r>
          <a:endParaRPr kumimoji="1" lang="ja-JP" altLang="en-US" sz="1000">
            <a:latin typeface="ＭＳ Ｐゴシック"/>
          </a:endParaRPr>
        </a:p>
      </xdr:txBody>
    </xdr:sp>
    <xdr:clientData/>
  </xdr:oneCellAnchor>
  <xdr:twoCellAnchor>
    <xdr:from>
      <xdr:col>18</xdr:col>
      <xdr:colOff>73025</xdr:colOff>
      <xdr:row>80</xdr:row>
      <xdr:rowOff>95250</xdr:rowOff>
    </xdr:from>
    <xdr:to>
      <xdr:col>24</xdr:col>
      <xdr:colOff>644525</xdr:colOff>
      <xdr:row>80</xdr:row>
      <xdr:rowOff>95250</xdr:rowOff>
    </xdr:to>
    <xdr:cxnSp macro="">
      <xdr:nvCxnSpPr>
        <xdr:cNvPr id="386" name="直線コネクタ 385"/>
        <xdr:cNvCxnSpPr/>
      </xdr:nvCxnSpPr>
      <xdr:spPr>
        <a:xfrm>
          <a:off x="12446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124477</xdr:rowOff>
    </xdr:from>
    <xdr:ext cx="403059" cy="259045"/>
    <xdr:sp macro="" textlink="">
      <xdr:nvSpPr>
        <xdr:cNvPr id="387" name="テキスト ボックス 386"/>
        <xdr:cNvSpPr txBox="1"/>
      </xdr:nvSpPr>
      <xdr:spPr>
        <a:xfrm>
          <a:off x="1204294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54.0</a:t>
          </a:r>
          <a:endParaRPr kumimoji="1" lang="ja-JP" altLang="en-US" sz="1000">
            <a:latin typeface="ＭＳ Ｐゴシック"/>
          </a:endParaRPr>
        </a:p>
      </xdr:txBody>
    </xdr:sp>
    <xdr:clientData/>
  </xdr:oneCellAnchor>
  <xdr:twoCellAnchor>
    <xdr:from>
      <xdr:col>18</xdr:col>
      <xdr:colOff>73025</xdr:colOff>
      <xdr:row>78</xdr:row>
      <xdr:rowOff>152400</xdr:rowOff>
    </xdr:from>
    <xdr:to>
      <xdr:col>24</xdr:col>
      <xdr:colOff>644525</xdr:colOff>
      <xdr:row>78</xdr:row>
      <xdr:rowOff>152400</xdr:rowOff>
    </xdr:to>
    <xdr:cxnSp macro="">
      <xdr:nvCxnSpPr>
        <xdr:cNvPr id="388" name="直線コネクタ 387"/>
        <xdr:cNvCxnSpPr/>
      </xdr:nvCxnSpPr>
      <xdr:spPr>
        <a:xfrm>
          <a:off x="12446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10177</xdr:rowOff>
    </xdr:from>
    <xdr:ext cx="403059" cy="259045"/>
    <xdr:sp macro="" textlink="">
      <xdr:nvSpPr>
        <xdr:cNvPr id="389" name="テキスト ボックス 388"/>
        <xdr:cNvSpPr txBox="1"/>
      </xdr:nvSpPr>
      <xdr:spPr>
        <a:xfrm>
          <a:off x="12042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57.0</a:t>
          </a:r>
          <a:endParaRPr kumimoji="1" lang="ja-JP" altLang="en-US" sz="1000">
            <a:latin typeface="ＭＳ Ｐゴシック"/>
          </a:endParaRPr>
        </a:p>
      </xdr:txBody>
    </xdr:sp>
    <xdr:clientData/>
  </xdr:oneCellAnchor>
  <xdr:twoCellAnchor>
    <xdr:from>
      <xdr:col>18</xdr:col>
      <xdr:colOff>73025</xdr:colOff>
      <xdr:row>77</xdr:row>
      <xdr:rowOff>38100</xdr:rowOff>
    </xdr:from>
    <xdr:to>
      <xdr:col>24</xdr:col>
      <xdr:colOff>644525</xdr:colOff>
      <xdr:row>77</xdr:row>
      <xdr:rowOff>38100</xdr:rowOff>
    </xdr:to>
    <xdr:cxnSp macro="">
      <xdr:nvCxnSpPr>
        <xdr:cNvPr id="390" name="直線コネクタ 389"/>
        <xdr:cNvCxnSpPr/>
      </xdr:nvCxnSpPr>
      <xdr:spPr>
        <a:xfrm>
          <a:off x="12446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67327</xdr:rowOff>
    </xdr:from>
    <xdr:ext cx="403059" cy="259045"/>
    <xdr:sp macro="" textlink="">
      <xdr:nvSpPr>
        <xdr:cNvPr id="391" name="テキスト ボックス 390"/>
        <xdr:cNvSpPr txBox="1"/>
      </xdr:nvSpPr>
      <xdr:spPr>
        <a:xfrm>
          <a:off x="12042941" y="1309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92" name="直線コネクタ 39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393" name="テキスト ボックス 392"/>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63.0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394"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57150</xdr:rowOff>
    </xdr:from>
    <xdr:to>
      <xdr:col>23</xdr:col>
      <xdr:colOff>516889</xdr:colOff>
      <xdr:row>86</xdr:row>
      <xdr:rowOff>95250</xdr:rowOff>
    </xdr:to>
    <xdr:cxnSp macro="">
      <xdr:nvCxnSpPr>
        <xdr:cNvPr id="395" name="直線コネクタ 394"/>
        <xdr:cNvCxnSpPr/>
      </xdr:nvCxnSpPr>
      <xdr:spPr>
        <a:xfrm flipV="1">
          <a:off x="16318864" y="134302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99077</xdr:rowOff>
    </xdr:from>
    <xdr:ext cx="405111" cy="259045"/>
    <xdr:sp macro="" textlink="">
      <xdr:nvSpPr>
        <xdr:cNvPr id="396" name="【児童館】&#10;有形固定資産減価償却率最小値テキスト"/>
        <xdr:cNvSpPr txBox="1"/>
      </xdr:nvSpPr>
      <xdr:spPr>
        <a:xfrm>
          <a:off x="16408400"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43.2</a:t>
          </a:r>
          <a:endParaRPr kumimoji="1" lang="ja-JP" altLang="en-US" sz="1000" b="1">
            <a:latin typeface="ＭＳ Ｐゴシック"/>
          </a:endParaRPr>
        </a:p>
      </xdr:txBody>
    </xdr:sp>
    <xdr:clientData/>
  </xdr:oneCellAnchor>
  <xdr:twoCellAnchor>
    <xdr:from>
      <xdr:col>23</xdr:col>
      <xdr:colOff>428625</xdr:colOff>
      <xdr:row>86</xdr:row>
      <xdr:rowOff>95250</xdr:rowOff>
    </xdr:from>
    <xdr:to>
      <xdr:col>23</xdr:col>
      <xdr:colOff>606425</xdr:colOff>
      <xdr:row>86</xdr:row>
      <xdr:rowOff>95250</xdr:rowOff>
    </xdr:to>
    <xdr:cxnSp macro="">
      <xdr:nvCxnSpPr>
        <xdr:cNvPr id="397" name="直線コネクタ 396"/>
        <xdr:cNvCxnSpPr/>
      </xdr:nvCxnSpPr>
      <xdr:spPr>
        <a:xfrm>
          <a:off x="16230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3827</xdr:rowOff>
    </xdr:from>
    <xdr:ext cx="405111" cy="259045"/>
    <xdr:sp macro="" textlink="">
      <xdr:nvSpPr>
        <xdr:cNvPr id="398" name="【児童館】&#10;有形固定資産減価償却率最大値テキスト"/>
        <xdr:cNvSpPr txBox="1"/>
      </xdr:nvSpPr>
      <xdr:spPr>
        <a:xfrm>
          <a:off x="16408400" y="1320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58.0</a:t>
          </a:r>
          <a:endParaRPr kumimoji="1" lang="ja-JP" altLang="en-US" sz="1000" b="1">
            <a:latin typeface="ＭＳ Ｐゴシック"/>
          </a:endParaRPr>
        </a:p>
      </xdr:txBody>
    </xdr:sp>
    <xdr:clientData/>
  </xdr:oneCellAnchor>
  <xdr:twoCellAnchor>
    <xdr:from>
      <xdr:col>23</xdr:col>
      <xdr:colOff>428625</xdr:colOff>
      <xdr:row>78</xdr:row>
      <xdr:rowOff>57150</xdr:rowOff>
    </xdr:from>
    <xdr:to>
      <xdr:col>23</xdr:col>
      <xdr:colOff>606425</xdr:colOff>
      <xdr:row>78</xdr:row>
      <xdr:rowOff>57150</xdr:rowOff>
    </xdr:to>
    <xdr:cxnSp macro="">
      <xdr:nvCxnSpPr>
        <xdr:cNvPr id="399" name="直線コネクタ 398"/>
        <xdr:cNvCxnSpPr/>
      </xdr:nvCxnSpPr>
      <xdr:spPr>
        <a:xfrm>
          <a:off x="16230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137177</xdr:rowOff>
    </xdr:from>
    <xdr:ext cx="405111" cy="259045"/>
    <xdr:sp macro="" textlink="">
      <xdr:nvSpPr>
        <xdr:cNvPr id="400" name="【児童館】&#10;有形固定資産減価償却率平均値テキスト"/>
        <xdr:cNvSpPr txBox="1"/>
      </xdr:nvSpPr>
      <xdr:spPr>
        <a:xfrm>
          <a:off x="16408400" y="1402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51.0</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158750</xdr:rowOff>
    </xdr:from>
    <xdr:to>
      <xdr:col>23</xdr:col>
      <xdr:colOff>568325</xdr:colOff>
      <xdr:row>82</xdr:row>
      <xdr:rowOff>88900</xdr:rowOff>
    </xdr:to>
    <xdr:sp macro="" textlink="">
      <xdr:nvSpPr>
        <xdr:cNvPr id="401" name="フローチャート : 判断 400"/>
        <xdr:cNvSpPr/>
      </xdr:nvSpPr>
      <xdr:spPr>
        <a:xfrm>
          <a:off x="16268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02" name="テキスト ボックス 40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03" name="テキスト ボックス 40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04" name="テキスト ボックス 40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05" name="テキスト ボックス 40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06" name="テキスト ボックス 40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6350</xdr:rowOff>
    </xdr:from>
    <xdr:to>
      <xdr:col>23</xdr:col>
      <xdr:colOff>568325</xdr:colOff>
      <xdr:row>78</xdr:row>
      <xdr:rowOff>107950</xdr:rowOff>
    </xdr:to>
    <xdr:sp macro="" textlink="">
      <xdr:nvSpPr>
        <xdr:cNvPr id="407" name="円/楕円 406"/>
        <xdr:cNvSpPr/>
      </xdr:nvSpPr>
      <xdr:spPr>
        <a:xfrm>
          <a:off x="162687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130827</xdr:rowOff>
    </xdr:from>
    <xdr:ext cx="405111" cy="259045"/>
    <xdr:sp macro="" textlink="">
      <xdr:nvSpPr>
        <xdr:cNvPr id="408" name="【児童館】&#10;有形固定資産減価償却率該当値テキスト"/>
        <xdr:cNvSpPr txBox="1"/>
      </xdr:nvSpPr>
      <xdr:spPr>
        <a:xfrm>
          <a:off x="16408400" y="1333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09" name="正方形/長方形 408"/>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10" name="正方形/長方形 4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11" name="正方形/長方形 4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12" name="正方形/長方形 4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13" name="正方形/長方形 4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14" name="正方形/長方形 4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15" name="正方形/長方形 4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16" name="正方形/長方形 415"/>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17" name="テキスト ボックス 41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18" name="直線コネクタ 41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19" name="テキスト ボックス 418"/>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86</xdr:row>
      <xdr:rowOff>38100</xdr:rowOff>
    </xdr:from>
    <xdr:to>
      <xdr:col>33</xdr:col>
      <xdr:colOff>314325</xdr:colOff>
      <xdr:row>86</xdr:row>
      <xdr:rowOff>38100</xdr:rowOff>
    </xdr:to>
    <xdr:cxnSp macro="">
      <xdr:nvCxnSpPr>
        <xdr:cNvPr id="420" name="直線コネクタ 41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21" name="テキスト ボックス 42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22" name="直線コネクタ 42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23" name="テキスト ボックス 42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24" name="直線コネクタ 42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25" name="テキスト ボックス 42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26" name="直線コネクタ 42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27" name="テキスト ボックス 42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28" name="直線コネクタ 42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29" name="テキスト ボックス 42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30"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60961</xdr:rowOff>
    </xdr:from>
    <xdr:to>
      <xdr:col>32</xdr:col>
      <xdr:colOff>186689</xdr:colOff>
      <xdr:row>85</xdr:row>
      <xdr:rowOff>95250</xdr:rowOff>
    </xdr:to>
    <xdr:cxnSp macro="">
      <xdr:nvCxnSpPr>
        <xdr:cNvPr id="431" name="直線コネクタ 430"/>
        <xdr:cNvCxnSpPr/>
      </xdr:nvCxnSpPr>
      <xdr:spPr>
        <a:xfrm flipV="1">
          <a:off x="22160864" y="13434061"/>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432" name="【児童館】&#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433" name="直線コネクタ 432"/>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7638</xdr:rowOff>
    </xdr:from>
    <xdr:ext cx="469744" cy="259045"/>
    <xdr:sp macro="" textlink="">
      <xdr:nvSpPr>
        <xdr:cNvPr id="434" name="【児童館】&#10;一人当たり面積最大値テキスト"/>
        <xdr:cNvSpPr txBox="1"/>
      </xdr:nvSpPr>
      <xdr:spPr>
        <a:xfrm>
          <a:off x="222504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0.139</a:t>
          </a:r>
          <a:endParaRPr kumimoji="1" lang="ja-JP" altLang="en-US" sz="1000" b="1">
            <a:latin typeface="ＭＳ Ｐゴシック"/>
          </a:endParaRPr>
        </a:p>
      </xdr:txBody>
    </xdr:sp>
    <xdr:clientData/>
  </xdr:oneCellAnchor>
  <xdr:twoCellAnchor>
    <xdr:from>
      <xdr:col>32</xdr:col>
      <xdr:colOff>98425</xdr:colOff>
      <xdr:row>78</xdr:row>
      <xdr:rowOff>60961</xdr:rowOff>
    </xdr:from>
    <xdr:to>
      <xdr:col>32</xdr:col>
      <xdr:colOff>276225</xdr:colOff>
      <xdr:row>78</xdr:row>
      <xdr:rowOff>60961</xdr:rowOff>
    </xdr:to>
    <xdr:cxnSp macro="">
      <xdr:nvCxnSpPr>
        <xdr:cNvPr id="435" name="直線コネクタ 434"/>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80</xdr:row>
      <xdr:rowOff>158766</xdr:rowOff>
    </xdr:from>
    <xdr:ext cx="469744" cy="259045"/>
    <xdr:sp macro="" textlink="">
      <xdr:nvSpPr>
        <xdr:cNvPr id="436" name="【児童館】&#10;一人当たり面積平均値テキスト"/>
        <xdr:cNvSpPr txBox="1"/>
      </xdr:nvSpPr>
      <xdr:spPr>
        <a:xfrm>
          <a:off x="22250400" y="1387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0.111</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135889</xdr:rowOff>
    </xdr:from>
    <xdr:to>
      <xdr:col>32</xdr:col>
      <xdr:colOff>238125</xdr:colOff>
      <xdr:row>82</xdr:row>
      <xdr:rowOff>66039</xdr:rowOff>
    </xdr:to>
    <xdr:sp macro="" textlink="">
      <xdr:nvSpPr>
        <xdr:cNvPr id="437" name="フローチャート : 判断 436"/>
        <xdr:cNvSpPr/>
      </xdr:nvSpPr>
      <xdr:spPr>
        <a:xfrm>
          <a:off x="221107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38" name="テキスト ボックス 43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39" name="テキスト ボックス 43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40" name="テキスト ボックス 43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41" name="テキスト ボックス 44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42" name="テキスト ボックス 44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85</xdr:row>
      <xdr:rowOff>44450</xdr:rowOff>
    </xdr:from>
    <xdr:to>
      <xdr:col>32</xdr:col>
      <xdr:colOff>238125</xdr:colOff>
      <xdr:row>85</xdr:row>
      <xdr:rowOff>146050</xdr:rowOff>
    </xdr:to>
    <xdr:sp macro="" textlink="">
      <xdr:nvSpPr>
        <xdr:cNvPr id="443" name="円/楕円 442"/>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84</xdr:row>
      <xdr:rowOff>130827</xdr:rowOff>
    </xdr:from>
    <xdr:ext cx="469744" cy="259045"/>
    <xdr:sp macro="" textlink="">
      <xdr:nvSpPr>
        <xdr:cNvPr id="444" name="【児童館】&#10;一人当たり面積該当値テキスト"/>
        <xdr:cNvSpPr txBox="1"/>
      </xdr:nvSpPr>
      <xdr:spPr>
        <a:xfrm>
          <a:off x="22250400"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445" name="正方形/長方形 444"/>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6" name="正方形/長方形 4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7" name="正方形/長方形 4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8" name="正方形/長方形 4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9" name="正方形/長方形 4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50" name="正方形/長方形 4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1" name="正方形/長方形 4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52" name="正方形/長方形 451"/>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53" name="テキスト ボックス 4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54" name="直線コネクタ 4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55" name="テキスト ボックス 45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56" name="直線コネクタ 455"/>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57" name="テキスト ボックス 456"/>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58" name="直線コネクタ 457"/>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59" name="テキスト ボックス 458"/>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60" name="直線コネクタ 459"/>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61" name="テキスト ボックス 460"/>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62" name="直線コネクタ 461"/>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463" name="テキスト ボックス 462"/>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4" name="直線コネクタ 4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65" name="テキスト ボックス 46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66"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151637</xdr:rowOff>
    </xdr:from>
    <xdr:to>
      <xdr:col>23</xdr:col>
      <xdr:colOff>516889</xdr:colOff>
      <xdr:row>107</xdr:row>
      <xdr:rowOff>121920</xdr:rowOff>
    </xdr:to>
    <xdr:cxnSp macro="">
      <xdr:nvCxnSpPr>
        <xdr:cNvPr id="467" name="直線コネクタ 466"/>
        <xdr:cNvCxnSpPr/>
      </xdr:nvCxnSpPr>
      <xdr:spPr>
        <a:xfrm flipV="1">
          <a:off x="16318864" y="17296637"/>
          <a:ext cx="0" cy="1170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125747</xdr:rowOff>
    </xdr:from>
    <xdr:ext cx="405111" cy="259045"/>
    <xdr:sp macro="" textlink="">
      <xdr:nvSpPr>
        <xdr:cNvPr id="468" name="【公民館】&#10;有形固定資産減価償却率最小値テキスト"/>
        <xdr:cNvSpPr txBox="1"/>
      </xdr:nvSpPr>
      <xdr:spPr>
        <a:xfrm>
          <a:off x="16408400"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428625</xdr:colOff>
      <xdr:row>107</xdr:row>
      <xdr:rowOff>121920</xdr:rowOff>
    </xdr:from>
    <xdr:to>
      <xdr:col>23</xdr:col>
      <xdr:colOff>606425</xdr:colOff>
      <xdr:row>107</xdr:row>
      <xdr:rowOff>121920</xdr:rowOff>
    </xdr:to>
    <xdr:cxnSp macro="">
      <xdr:nvCxnSpPr>
        <xdr:cNvPr id="469" name="直線コネクタ 468"/>
        <xdr:cNvCxnSpPr/>
      </xdr:nvCxnSpPr>
      <xdr:spPr>
        <a:xfrm>
          <a:off x="16230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98314</xdr:rowOff>
    </xdr:from>
    <xdr:ext cx="405111" cy="259045"/>
    <xdr:sp macro="" textlink="">
      <xdr:nvSpPr>
        <xdr:cNvPr id="470" name="【公民館】&#10;有形固定資産減価償却率最大値テキスト"/>
        <xdr:cNvSpPr txBox="1"/>
      </xdr:nvSpPr>
      <xdr:spPr>
        <a:xfrm>
          <a:off x="16408400" y="17071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76.7</a:t>
          </a:r>
          <a:endParaRPr kumimoji="1" lang="ja-JP" altLang="en-US" sz="1000" b="1">
            <a:latin typeface="ＭＳ Ｐゴシック"/>
          </a:endParaRPr>
        </a:p>
      </xdr:txBody>
    </xdr:sp>
    <xdr:clientData/>
  </xdr:oneCellAnchor>
  <xdr:twoCellAnchor>
    <xdr:from>
      <xdr:col>23</xdr:col>
      <xdr:colOff>428625</xdr:colOff>
      <xdr:row>100</xdr:row>
      <xdr:rowOff>151637</xdr:rowOff>
    </xdr:from>
    <xdr:to>
      <xdr:col>23</xdr:col>
      <xdr:colOff>606425</xdr:colOff>
      <xdr:row>100</xdr:row>
      <xdr:rowOff>151637</xdr:rowOff>
    </xdr:to>
    <xdr:cxnSp macro="">
      <xdr:nvCxnSpPr>
        <xdr:cNvPr id="471" name="直線コネクタ 470"/>
        <xdr:cNvCxnSpPr/>
      </xdr:nvCxnSpPr>
      <xdr:spPr>
        <a:xfrm>
          <a:off x="16230600" y="1729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15257</xdr:rowOff>
    </xdr:from>
    <xdr:ext cx="405111" cy="259045"/>
    <xdr:sp macro="" textlink="">
      <xdr:nvSpPr>
        <xdr:cNvPr id="472" name="【公民館】&#10;有形固定資産減価償却率平均値テキスト"/>
        <xdr:cNvSpPr txBox="1"/>
      </xdr:nvSpPr>
      <xdr:spPr>
        <a:xfrm>
          <a:off x="16408400" y="1767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57.0</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36830</xdr:rowOff>
    </xdr:from>
    <xdr:to>
      <xdr:col>23</xdr:col>
      <xdr:colOff>568325</xdr:colOff>
      <xdr:row>103</xdr:row>
      <xdr:rowOff>138430</xdr:rowOff>
    </xdr:to>
    <xdr:sp macro="" textlink="">
      <xdr:nvSpPr>
        <xdr:cNvPr id="473" name="フローチャート : 判断 472"/>
        <xdr:cNvSpPr/>
      </xdr:nvSpPr>
      <xdr:spPr>
        <a:xfrm>
          <a:off x="16268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4" name="テキスト ボックス 4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5" name="テキスト ボックス 4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6" name="テキスト ボックス 4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7" name="テキスト ボックス 4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78" name="テキスト ボックス 4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101</xdr:row>
      <xdr:rowOff>4826</xdr:rowOff>
    </xdr:from>
    <xdr:to>
      <xdr:col>23</xdr:col>
      <xdr:colOff>568325</xdr:colOff>
      <xdr:row>101</xdr:row>
      <xdr:rowOff>106426</xdr:rowOff>
    </xdr:to>
    <xdr:sp macro="" textlink="">
      <xdr:nvSpPr>
        <xdr:cNvPr id="479" name="円/楕円 478"/>
        <xdr:cNvSpPr/>
      </xdr:nvSpPr>
      <xdr:spPr>
        <a:xfrm>
          <a:off x="16268700" y="1732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100</xdr:row>
      <xdr:rowOff>91203</xdr:rowOff>
    </xdr:from>
    <xdr:ext cx="405111" cy="259045"/>
    <xdr:sp macro="" textlink="">
      <xdr:nvSpPr>
        <xdr:cNvPr id="480" name="【公民館】&#10;有形固定資産減価償却率該当値テキスト"/>
        <xdr:cNvSpPr txBox="1"/>
      </xdr:nvSpPr>
      <xdr:spPr>
        <a:xfrm>
          <a:off x="16408400" y="17236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81" name="正方形/長方形 480"/>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82" name="正方形/長方形 48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3" name="正方形/長方形 48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4" name="正方形/長方形 48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5" name="正方形/長方形 48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86" name="正方形/長方形 48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7" name="正方形/長方形 48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88" name="正方形/長方形 487"/>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89" name="テキスト ボックス 48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90" name="直線コネクタ 48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491" name="直線コネクタ 49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92" name="テキスト ボックス 49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93" name="直線コネクタ 49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94" name="テキスト ボックス 49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95" name="直線コネクタ 49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96" name="テキスト ボックス 49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97" name="直線コネクタ 49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98" name="テキスト ボックス 49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499" name="直線コネクタ 49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00" name="テキスト ボックス 49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01" name="直線コネクタ 50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98</xdr:row>
      <xdr:rowOff>146248</xdr:rowOff>
    </xdr:from>
    <xdr:ext cx="531299" cy="259045"/>
    <xdr:sp macro="" textlink="">
      <xdr:nvSpPr>
        <xdr:cNvPr id="502" name="テキスト ボックス 501"/>
        <xdr:cNvSpPr txBox="1"/>
      </xdr:nvSpPr>
      <xdr:spPr>
        <a:xfrm>
          <a:off x="17756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03" name="直線コネクタ 5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96</xdr:row>
      <xdr:rowOff>162577</xdr:rowOff>
    </xdr:from>
    <xdr:ext cx="531299" cy="259045"/>
    <xdr:sp macro="" textlink="">
      <xdr:nvSpPr>
        <xdr:cNvPr id="504" name="テキスト ボックス 503"/>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05"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3375</xdr:rowOff>
    </xdr:from>
    <xdr:to>
      <xdr:col>32</xdr:col>
      <xdr:colOff>186689</xdr:colOff>
      <xdr:row>108</xdr:row>
      <xdr:rowOff>165027</xdr:rowOff>
    </xdr:to>
    <xdr:cxnSp macro="">
      <xdr:nvCxnSpPr>
        <xdr:cNvPr id="506" name="直線コネクタ 505"/>
        <xdr:cNvCxnSpPr/>
      </xdr:nvCxnSpPr>
      <xdr:spPr>
        <a:xfrm flipV="1">
          <a:off x="22160864" y="17148375"/>
          <a:ext cx="0" cy="1533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168854</xdr:rowOff>
    </xdr:from>
    <xdr:ext cx="469744" cy="259045"/>
    <xdr:sp macro="" textlink="">
      <xdr:nvSpPr>
        <xdr:cNvPr id="507" name="【公民館】&#10;一人当たり面積最小値テキスト"/>
        <xdr:cNvSpPr txBox="1"/>
      </xdr:nvSpPr>
      <xdr:spPr>
        <a:xfrm>
          <a:off x="22250400" y="1868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0.256</a:t>
          </a:r>
          <a:endParaRPr kumimoji="1" lang="ja-JP" altLang="en-US" sz="1000" b="1">
            <a:latin typeface="ＭＳ Ｐゴシック"/>
          </a:endParaRPr>
        </a:p>
      </xdr:txBody>
    </xdr:sp>
    <xdr:clientData/>
  </xdr:oneCellAnchor>
  <xdr:twoCellAnchor>
    <xdr:from>
      <xdr:col>32</xdr:col>
      <xdr:colOff>98425</xdr:colOff>
      <xdr:row>108</xdr:row>
      <xdr:rowOff>165027</xdr:rowOff>
    </xdr:from>
    <xdr:to>
      <xdr:col>32</xdr:col>
      <xdr:colOff>276225</xdr:colOff>
      <xdr:row>108</xdr:row>
      <xdr:rowOff>165027</xdr:rowOff>
    </xdr:to>
    <xdr:cxnSp macro="">
      <xdr:nvCxnSpPr>
        <xdr:cNvPr id="508" name="直線コネクタ 507"/>
        <xdr:cNvCxnSpPr/>
      </xdr:nvCxnSpPr>
      <xdr:spPr>
        <a:xfrm>
          <a:off x="22072600" y="1868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121502</xdr:rowOff>
    </xdr:from>
    <xdr:ext cx="469744" cy="259045"/>
    <xdr:sp macro="" textlink="">
      <xdr:nvSpPr>
        <xdr:cNvPr id="509" name="【公民館】&#10;一人当たり面積最大値テキスト"/>
        <xdr:cNvSpPr txBox="1"/>
      </xdr:nvSpPr>
      <xdr:spPr>
        <a:xfrm>
          <a:off x="22250400" y="1692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9.646</a:t>
          </a:r>
          <a:endParaRPr kumimoji="1" lang="ja-JP" altLang="en-US" sz="1000" b="1">
            <a:latin typeface="ＭＳ Ｐゴシック"/>
          </a:endParaRPr>
        </a:p>
      </xdr:txBody>
    </xdr:sp>
    <xdr:clientData/>
  </xdr:oneCellAnchor>
  <xdr:twoCellAnchor>
    <xdr:from>
      <xdr:col>32</xdr:col>
      <xdr:colOff>98425</xdr:colOff>
      <xdr:row>100</xdr:row>
      <xdr:rowOff>3375</xdr:rowOff>
    </xdr:from>
    <xdr:to>
      <xdr:col>32</xdr:col>
      <xdr:colOff>276225</xdr:colOff>
      <xdr:row>100</xdr:row>
      <xdr:rowOff>3375</xdr:rowOff>
    </xdr:to>
    <xdr:cxnSp macro="">
      <xdr:nvCxnSpPr>
        <xdr:cNvPr id="510" name="直線コネクタ 509"/>
        <xdr:cNvCxnSpPr/>
      </xdr:nvCxnSpPr>
      <xdr:spPr>
        <a:xfrm>
          <a:off x="22072600" y="1714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72607</xdr:rowOff>
    </xdr:from>
    <xdr:ext cx="469744" cy="259045"/>
    <xdr:sp macro="" textlink="">
      <xdr:nvSpPr>
        <xdr:cNvPr id="511" name="【公民館】&#10;一人当たり面積平均値テキスト"/>
        <xdr:cNvSpPr txBox="1"/>
      </xdr:nvSpPr>
      <xdr:spPr>
        <a:xfrm>
          <a:off x="22250400" y="18417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0.651</a:t>
          </a:r>
          <a:endParaRPr kumimoji="1" lang="ja-JP" altLang="en-US" sz="1000" b="1">
            <a:solidFill>
              <a:srgbClr val="000080"/>
            </a:solidFill>
            <a:latin typeface="ＭＳ Ｐゴシック"/>
          </a:endParaRPr>
        </a:p>
      </xdr:txBody>
    </xdr:sp>
    <xdr:clientData/>
  </xdr:oneCellAnchor>
  <xdr:twoCellAnchor>
    <xdr:from>
      <xdr:col>32</xdr:col>
      <xdr:colOff>136525</xdr:colOff>
      <xdr:row>108</xdr:row>
      <xdr:rowOff>49730</xdr:rowOff>
    </xdr:from>
    <xdr:to>
      <xdr:col>32</xdr:col>
      <xdr:colOff>238125</xdr:colOff>
      <xdr:row>108</xdr:row>
      <xdr:rowOff>151330</xdr:rowOff>
    </xdr:to>
    <xdr:sp macro="" textlink="">
      <xdr:nvSpPr>
        <xdr:cNvPr id="512" name="フローチャート : 判断 511"/>
        <xdr:cNvSpPr/>
      </xdr:nvSpPr>
      <xdr:spPr>
        <a:xfrm>
          <a:off x="22110700" y="1856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13" name="テキスト ボックス 51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14" name="テキスト ボックス 51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5" name="テキスト ボックス 51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16" name="テキスト ボックス 51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17" name="テキスト ボックス 51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108</xdr:row>
      <xdr:rowOff>54792</xdr:rowOff>
    </xdr:from>
    <xdr:to>
      <xdr:col>32</xdr:col>
      <xdr:colOff>238125</xdr:colOff>
      <xdr:row>108</xdr:row>
      <xdr:rowOff>156392</xdr:rowOff>
    </xdr:to>
    <xdr:sp macro="" textlink="">
      <xdr:nvSpPr>
        <xdr:cNvPr id="518" name="円/楕円 517"/>
        <xdr:cNvSpPr/>
      </xdr:nvSpPr>
      <xdr:spPr>
        <a:xfrm>
          <a:off x="221107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108</xdr:row>
      <xdr:rowOff>28157</xdr:rowOff>
    </xdr:from>
    <xdr:ext cx="469744" cy="259045"/>
    <xdr:sp macro="" textlink="">
      <xdr:nvSpPr>
        <xdr:cNvPr id="519" name="【公民館】&#10;一人当たり面積該当値テキスト"/>
        <xdr:cNvSpPr txBox="1"/>
      </xdr:nvSpPr>
      <xdr:spPr>
        <a:xfrm>
          <a:off x="22250400" y="1854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0.620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20" name="正方形/長方形 519"/>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21" name="正方形/長方形 5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22" name="テキスト ボックス 521"/>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学校施設や公営住宅、児童館、公民館の減価償却率が高い状況となっている。老朽化している施設が多くなっているため、今後計画的な更新等が必要となってくるが、その検討にあたっては慎重に判断していく必要があ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3,508
3,489
211.63
4,097,341
4,015,651
78,427
2,283,150
4,021,243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307975</xdr:colOff>
      <xdr:row>28</xdr:row>
      <xdr:rowOff>25400</xdr:rowOff>
    </xdr:to>
    <xdr:sp macro="" textlink="">
      <xdr:nvSpPr>
        <xdr:cNvPr id="41" name="正方形/長方形 4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48" name="正方形/長方形 47"/>
        <xdr:cNvSpPr/>
      </xdr:nvSpPr>
      <xdr:spPr>
        <a:xfrm>
          <a:off x="6604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638175</xdr:colOff>
      <xdr:row>50</xdr:row>
      <xdr:rowOff>63500</xdr:rowOff>
    </xdr:to>
    <xdr:sp macro="" textlink="">
      <xdr:nvSpPr>
        <xdr:cNvPr id="49" name="正方形/長方形 4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56" name="正方形/長方形 55"/>
        <xdr:cNvSpPr/>
      </xdr:nvSpPr>
      <xdr:spPr>
        <a:xfrm>
          <a:off x="762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46</xdr:row>
      <xdr:rowOff>114300</xdr:rowOff>
    </xdr:from>
    <xdr:to>
      <xdr:col>16</xdr:col>
      <xdr:colOff>307975</xdr:colOff>
      <xdr:row>50</xdr:row>
      <xdr:rowOff>63500</xdr:rowOff>
    </xdr:to>
    <xdr:sp macro="" textlink="">
      <xdr:nvSpPr>
        <xdr:cNvPr id="57" name="正方形/長方形 56"/>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58" name="正方形/長方形 5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59" name="正方形/長方形 5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60" name="正方形/長方形 5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61" name="正方形/長方形 6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62" name="正方形/長方形 6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63" name="正方形/長方形 6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64" name="正方形/長方形 63"/>
        <xdr:cNvSpPr/>
      </xdr:nvSpPr>
      <xdr:spPr>
        <a:xfrm>
          <a:off x="6604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68</xdr:row>
      <xdr:rowOff>152400</xdr:rowOff>
    </xdr:from>
    <xdr:to>
      <xdr:col>7</xdr:col>
      <xdr:colOff>638175</xdr:colOff>
      <xdr:row>72</xdr:row>
      <xdr:rowOff>101600</xdr:rowOff>
    </xdr:to>
    <xdr:sp macro="" textlink="">
      <xdr:nvSpPr>
        <xdr:cNvPr id="65" name="正方形/長方形 64"/>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66" name="正方形/長方形 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67" name="正方形/長方形 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68" name="正方形/長方形 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69" name="正方形/長方形 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70" name="正方形/長方形 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71" name="正方形/長方形 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72" name="正方形/長方形 71"/>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73" name="正方形/長方形 72"/>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74" name="正方形/長方形 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75" name="正方形/長方形 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76" name="正方形/長方形 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77" name="正方形/長方形 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78" name="正方形/長方形 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79" name="正方形/長方形 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80" name="正方形/長方形 79"/>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81" name="正方形/長方形 80"/>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82" name="正方形/長方形 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83" name="正方形/長方形 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84" name="正方形/長方形 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85" name="正方形/長方形 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86" name="正方形/長方形 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87" name="正方形/長方形 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88" name="正方形/長方形 87"/>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89" name="正方形/長方形 88"/>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90" name="正方形/長方形 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91" name="正方形/長方形 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92" name="正方形/長方形 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93" name="正方形/長方形 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94" name="正方形/長方形 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95" name="正方形/長方形 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96" name="正方形/長方形 95"/>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97" name="正方形/長方形 96"/>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98" name="正方形/長方形 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99" name="正方形/長方形 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00" name="正方形/長方形 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01" name="正方形/長方形 1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02" name="正方形/長方形 1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03" name="正方形/長方形 1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104" name="正方形/長方形 103"/>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105" name="正方形/長方形 104"/>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06" name="正方形/長方形 1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07" name="正方形/長方形 1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08" name="正方形/長方形 1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09" name="正方形/長方形 1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10" name="正方形/長方形 1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11" name="正方形/長方形 1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112" name="正方形/長方形 111"/>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113" name="正方形/長方形 112"/>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14" name="正方形/長方形 1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15" name="正方形/長方形 1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16" name="正方形/長方形 1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17" name="正方形/長方形 1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18" name="正方形/長方形 1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19" name="正方形/長方形 1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120" name="正方形/長方形 119"/>
        <xdr:cNvSpPr/>
      </xdr:nvSpPr>
      <xdr:spPr>
        <a:xfrm>
          <a:off x="12446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314325</xdr:colOff>
      <xdr:row>50</xdr:row>
      <xdr:rowOff>63500</xdr:rowOff>
    </xdr:to>
    <xdr:sp macro="" textlink="">
      <xdr:nvSpPr>
        <xdr:cNvPr id="121" name="正方形/長方形 120"/>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122" name="正方形/長方形 1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123" name="正方形/長方形 1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124" name="正方形/長方形 1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125" name="正方形/長方形 1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126" name="正方形/長方形 1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127" name="正方形/長方形 1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128" name="正方形/長方形 127"/>
        <xdr:cNvSpPr/>
      </xdr:nvSpPr>
      <xdr:spPr>
        <a:xfrm>
          <a:off x="18288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644525</xdr:colOff>
      <xdr:row>72</xdr:row>
      <xdr:rowOff>101600</xdr:rowOff>
    </xdr:to>
    <xdr:sp macro="" textlink="">
      <xdr:nvSpPr>
        <xdr:cNvPr id="129" name="正方形/長方形 128"/>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130" name="正方形/長方形 1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131" name="正方形/長方形 1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132" name="正方形/長方形 1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133" name="正方形/長方形 1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134" name="正方形/長方形 1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135" name="正方形/長方形 1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136" name="正方形/長方形 135"/>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137" name="正方形/長方形 136"/>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138" name="正方形/長方形 1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139" name="正方形/長方形 1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140" name="正方形/長方形 1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141" name="正方形/長方形 1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142" name="正方形/長方形 1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143" name="正方形/長方形 1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144" name="正方形/長方形 143"/>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145" name="正方形/長方形 144"/>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146" name="正方形/長方形 1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147" name="正方形/長方形 1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148" name="正方形/長方形 1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149" name="正方形/長方形 1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150" name="正方形/長方形 1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151" name="正方形/長方形 1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152" name="正方形/長方形 151"/>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153" name="テキスト ボックス 1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154" name="直線コネクタ 1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155" name="テキスト ボックス 15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156" name="直線コネクタ 15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157" name="テキスト ボックス 15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158" name="直線コネクタ 15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159" name="テキスト ボックス 15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160" name="直線コネクタ 15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161" name="テキスト ボックス 16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162" name="直線コネクタ 16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163" name="テキスト ボックス 16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164" name="直線コネクタ 16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165" name="テキスト ボックス 16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166" name="直線コネクタ 1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167" name="テキスト ボックス 1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168"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102870</xdr:rowOff>
    </xdr:from>
    <xdr:to>
      <xdr:col>23</xdr:col>
      <xdr:colOff>516889</xdr:colOff>
      <xdr:row>109</xdr:row>
      <xdr:rowOff>19050</xdr:rowOff>
    </xdr:to>
    <xdr:cxnSp macro="">
      <xdr:nvCxnSpPr>
        <xdr:cNvPr id="169" name="直線コネクタ 168"/>
        <xdr:cNvCxnSpPr/>
      </xdr:nvCxnSpPr>
      <xdr:spPr>
        <a:xfrm flipV="1">
          <a:off x="16318864" y="172478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22877</xdr:rowOff>
    </xdr:from>
    <xdr:ext cx="405111" cy="259045"/>
    <xdr:sp macro="" textlink="">
      <xdr:nvSpPr>
        <xdr:cNvPr id="170" name="【庁舎】&#10;有形固定資産減価償却率最小値テキスト"/>
        <xdr:cNvSpPr txBox="1"/>
      </xdr:nvSpPr>
      <xdr:spPr>
        <a:xfrm>
          <a:off x="164084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23</xdr:col>
      <xdr:colOff>428625</xdr:colOff>
      <xdr:row>109</xdr:row>
      <xdr:rowOff>19050</xdr:rowOff>
    </xdr:from>
    <xdr:to>
      <xdr:col>23</xdr:col>
      <xdr:colOff>606425</xdr:colOff>
      <xdr:row>109</xdr:row>
      <xdr:rowOff>19050</xdr:rowOff>
    </xdr:to>
    <xdr:cxnSp macro="">
      <xdr:nvCxnSpPr>
        <xdr:cNvPr id="171" name="直線コネクタ 170"/>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49547</xdr:rowOff>
    </xdr:from>
    <xdr:ext cx="405111" cy="259045"/>
    <xdr:sp macro="" textlink="">
      <xdr:nvSpPr>
        <xdr:cNvPr id="172" name="【庁舎】&#10;有形固定資産減価償却率最大値テキスト"/>
        <xdr:cNvSpPr txBox="1"/>
      </xdr:nvSpPr>
      <xdr:spPr>
        <a:xfrm>
          <a:off x="16408400"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23</xdr:col>
      <xdr:colOff>428625</xdr:colOff>
      <xdr:row>100</xdr:row>
      <xdr:rowOff>102870</xdr:rowOff>
    </xdr:from>
    <xdr:to>
      <xdr:col>23</xdr:col>
      <xdr:colOff>606425</xdr:colOff>
      <xdr:row>100</xdr:row>
      <xdr:rowOff>102870</xdr:rowOff>
    </xdr:to>
    <xdr:cxnSp macro="">
      <xdr:nvCxnSpPr>
        <xdr:cNvPr id="173" name="直線コネクタ 172"/>
        <xdr:cNvCxnSpPr/>
      </xdr:nvCxnSpPr>
      <xdr:spPr>
        <a:xfrm>
          <a:off x="16230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129557</xdr:rowOff>
    </xdr:from>
    <xdr:ext cx="405111" cy="259045"/>
    <xdr:sp macro="" textlink="">
      <xdr:nvSpPr>
        <xdr:cNvPr id="174" name="【庁舎】&#10;有形固定資産減価償却率平均値テキスト"/>
        <xdr:cNvSpPr txBox="1"/>
      </xdr:nvSpPr>
      <xdr:spPr>
        <a:xfrm>
          <a:off x="16408400" y="1796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151130</xdr:rowOff>
    </xdr:from>
    <xdr:to>
      <xdr:col>23</xdr:col>
      <xdr:colOff>568325</xdr:colOff>
      <xdr:row>105</xdr:row>
      <xdr:rowOff>81280</xdr:rowOff>
    </xdr:to>
    <xdr:sp macro="" textlink="">
      <xdr:nvSpPr>
        <xdr:cNvPr id="175" name="フローチャート : 判断 174"/>
        <xdr:cNvSpPr/>
      </xdr:nvSpPr>
      <xdr:spPr>
        <a:xfrm>
          <a:off x="162687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176" name="テキスト ボックス 1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177" name="テキスト ボックス 1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178" name="テキスト ボックス 1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179" name="テキスト ボックス 1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180" name="テキスト ボックス 1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100</xdr:row>
      <xdr:rowOff>52070</xdr:rowOff>
    </xdr:from>
    <xdr:to>
      <xdr:col>23</xdr:col>
      <xdr:colOff>568325</xdr:colOff>
      <xdr:row>100</xdr:row>
      <xdr:rowOff>153670</xdr:rowOff>
    </xdr:to>
    <xdr:sp macro="" textlink="">
      <xdr:nvSpPr>
        <xdr:cNvPr id="181" name="円/楕円 180"/>
        <xdr:cNvSpPr/>
      </xdr:nvSpPr>
      <xdr:spPr>
        <a:xfrm>
          <a:off x="16268700" y="1719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100</xdr:row>
      <xdr:rowOff>5097</xdr:rowOff>
    </xdr:from>
    <xdr:ext cx="405111" cy="259045"/>
    <xdr:sp macro="" textlink="">
      <xdr:nvSpPr>
        <xdr:cNvPr id="182" name="【庁舎】&#10;有形固定資産減価償却率該当値テキスト"/>
        <xdr:cNvSpPr txBox="1"/>
      </xdr:nvSpPr>
      <xdr:spPr>
        <a:xfrm>
          <a:off x="16408400" y="1715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183" name="正方形/長方形 182"/>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184" name="正方形/長方形 1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185" name="正方形/長方形 1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186" name="正方形/長方形 1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187" name="正方形/長方形 1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188" name="正方形/長方形 1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189" name="正方形/長方形 1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190" name="正方形/長方形 189"/>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191" name="テキスト ボックス 1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192" name="直線コネクタ 1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193" name="直線コネクタ 19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194" name="テキスト ボックス 19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195" name="直線コネクタ 19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196" name="テキスト ボックス 19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197" name="直線コネクタ 19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198" name="テキスト ボックス 19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199" name="直線コネクタ 19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200" name="テキスト ボックス 19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201" name="直線コネクタ 20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202" name="テキスト ボックス 20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203" name="直線コネクタ 20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204" name="テキスト ボックス 20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205" name="直線コネクタ 20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206" name="テキスト ボックス 20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207"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142168</xdr:rowOff>
    </xdr:from>
    <xdr:to>
      <xdr:col>32</xdr:col>
      <xdr:colOff>186689</xdr:colOff>
      <xdr:row>108</xdr:row>
      <xdr:rowOff>101673</xdr:rowOff>
    </xdr:to>
    <xdr:cxnSp macro="">
      <xdr:nvCxnSpPr>
        <xdr:cNvPr id="208" name="直線コネクタ 207"/>
        <xdr:cNvCxnSpPr/>
      </xdr:nvCxnSpPr>
      <xdr:spPr>
        <a:xfrm flipV="1">
          <a:off x="22160864" y="17287168"/>
          <a:ext cx="0" cy="133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105500</xdr:rowOff>
    </xdr:from>
    <xdr:ext cx="469744" cy="259045"/>
    <xdr:sp macro="" textlink="">
      <xdr:nvSpPr>
        <xdr:cNvPr id="209" name="【庁舎】&#10;一人当たり面積最小値テキスト"/>
        <xdr:cNvSpPr txBox="1"/>
      </xdr:nvSpPr>
      <xdr:spPr>
        <a:xfrm>
          <a:off x="22250400" y="1862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0.322</a:t>
          </a:r>
          <a:endParaRPr kumimoji="1" lang="ja-JP" altLang="en-US" sz="1000" b="1">
            <a:latin typeface="ＭＳ Ｐゴシック"/>
          </a:endParaRPr>
        </a:p>
      </xdr:txBody>
    </xdr:sp>
    <xdr:clientData/>
  </xdr:oneCellAnchor>
  <xdr:twoCellAnchor>
    <xdr:from>
      <xdr:col>32</xdr:col>
      <xdr:colOff>98425</xdr:colOff>
      <xdr:row>108</xdr:row>
      <xdr:rowOff>101673</xdr:rowOff>
    </xdr:from>
    <xdr:to>
      <xdr:col>32</xdr:col>
      <xdr:colOff>276225</xdr:colOff>
      <xdr:row>108</xdr:row>
      <xdr:rowOff>101673</xdr:rowOff>
    </xdr:to>
    <xdr:cxnSp macro="">
      <xdr:nvCxnSpPr>
        <xdr:cNvPr id="210" name="直線コネクタ 209"/>
        <xdr:cNvCxnSpPr/>
      </xdr:nvCxnSpPr>
      <xdr:spPr>
        <a:xfrm>
          <a:off x="22072600" y="18618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88845</xdr:rowOff>
    </xdr:from>
    <xdr:ext cx="469744" cy="259045"/>
    <xdr:sp macro="" textlink="">
      <xdr:nvSpPr>
        <xdr:cNvPr id="211" name="【庁舎】&#10;一人当たり面積最大値テキスト"/>
        <xdr:cNvSpPr txBox="1"/>
      </xdr:nvSpPr>
      <xdr:spPr>
        <a:xfrm>
          <a:off x="22250400" y="1706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4.398</a:t>
          </a:r>
          <a:endParaRPr kumimoji="1" lang="ja-JP" altLang="en-US" sz="1000" b="1">
            <a:latin typeface="ＭＳ Ｐゴシック"/>
          </a:endParaRPr>
        </a:p>
      </xdr:txBody>
    </xdr:sp>
    <xdr:clientData/>
  </xdr:oneCellAnchor>
  <xdr:twoCellAnchor>
    <xdr:from>
      <xdr:col>32</xdr:col>
      <xdr:colOff>98425</xdr:colOff>
      <xdr:row>100</xdr:row>
      <xdr:rowOff>142168</xdr:rowOff>
    </xdr:from>
    <xdr:to>
      <xdr:col>32</xdr:col>
      <xdr:colOff>276225</xdr:colOff>
      <xdr:row>100</xdr:row>
      <xdr:rowOff>142168</xdr:rowOff>
    </xdr:to>
    <xdr:cxnSp macro="">
      <xdr:nvCxnSpPr>
        <xdr:cNvPr id="212" name="直線コネクタ 211"/>
        <xdr:cNvCxnSpPr/>
      </xdr:nvCxnSpPr>
      <xdr:spPr>
        <a:xfrm>
          <a:off x="22072600" y="17287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162904</xdr:rowOff>
    </xdr:from>
    <xdr:ext cx="469744" cy="259045"/>
    <xdr:sp macro="" textlink="">
      <xdr:nvSpPr>
        <xdr:cNvPr id="213" name="【庁舎】&#10;一人当たり面積平均値テキスト"/>
        <xdr:cNvSpPr txBox="1"/>
      </xdr:nvSpPr>
      <xdr:spPr>
        <a:xfrm>
          <a:off x="22250400" y="18165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1.099</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140027</xdr:rowOff>
    </xdr:from>
    <xdr:to>
      <xdr:col>32</xdr:col>
      <xdr:colOff>238125</xdr:colOff>
      <xdr:row>107</xdr:row>
      <xdr:rowOff>70177</xdr:rowOff>
    </xdr:to>
    <xdr:sp macro="" textlink="">
      <xdr:nvSpPr>
        <xdr:cNvPr id="214" name="フローチャート : 判断 213"/>
        <xdr:cNvSpPr/>
      </xdr:nvSpPr>
      <xdr:spPr>
        <a:xfrm>
          <a:off x="22110700" y="1831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215" name="テキスト ボックス 21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216" name="テキスト ボックス 21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217" name="テキスト ボックス 21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218" name="テキスト ボックス 21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219" name="テキスト ボックス 21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107</xdr:row>
      <xdr:rowOff>52178</xdr:rowOff>
    </xdr:from>
    <xdr:to>
      <xdr:col>32</xdr:col>
      <xdr:colOff>238125</xdr:colOff>
      <xdr:row>107</xdr:row>
      <xdr:rowOff>153778</xdr:rowOff>
    </xdr:to>
    <xdr:sp macro="" textlink="">
      <xdr:nvSpPr>
        <xdr:cNvPr id="220" name="円/楕円 219"/>
        <xdr:cNvSpPr/>
      </xdr:nvSpPr>
      <xdr:spPr>
        <a:xfrm>
          <a:off x="22110700" y="183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30605</xdr:rowOff>
    </xdr:from>
    <xdr:ext cx="469744" cy="259045"/>
    <xdr:sp macro="" textlink="">
      <xdr:nvSpPr>
        <xdr:cNvPr id="221" name="【庁舎】&#10;一人当たり面積該当値テキスト"/>
        <xdr:cNvSpPr txBox="1"/>
      </xdr:nvSpPr>
      <xdr:spPr>
        <a:xfrm>
          <a:off x="22250400" y="1837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0.843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222" name="正方形/長方形 22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23" name="正方形/長方形 2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24" name="テキスト ボックス 22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庁舎の減価償却率は類似団体の中で最も高い比率となっている。今後、庁舎のあり方について、検討していく。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4097341</v>
      </c>
      <c r="BO4" s="409"/>
      <c r="BP4" s="409"/>
      <c r="BQ4" s="409"/>
      <c r="BR4" s="409"/>
      <c r="BS4" s="409"/>
      <c r="BT4" s="409"/>
      <c r="BU4" s="410"/>
      <c r="BV4" s="408">
        <v>3978092</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3.4</v>
      </c>
      <c r="CU4" s="586"/>
      <c r="CV4" s="586"/>
      <c r="CW4" s="586"/>
      <c r="CX4" s="586"/>
      <c r="CY4" s="586"/>
      <c r="CZ4" s="586"/>
      <c r="DA4" s="587"/>
      <c r="DB4" s="585">
        <v>3.7</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4015651</v>
      </c>
      <c r="BO5" s="414"/>
      <c r="BP5" s="414"/>
      <c r="BQ5" s="414"/>
      <c r="BR5" s="414"/>
      <c r="BS5" s="414"/>
      <c r="BT5" s="414"/>
      <c r="BU5" s="415"/>
      <c r="BV5" s="413">
        <v>3879823</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84.8</v>
      </c>
      <c r="CU5" s="384"/>
      <c r="CV5" s="384"/>
      <c r="CW5" s="384"/>
      <c r="CX5" s="384"/>
      <c r="CY5" s="384"/>
      <c r="CZ5" s="384"/>
      <c r="DA5" s="385"/>
      <c r="DB5" s="383">
        <v>88</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81690</v>
      </c>
      <c r="BO6" s="414"/>
      <c r="BP6" s="414"/>
      <c r="BQ6" s="414"/>
      <c r="BR6" s="414"/>
      <c r="BS6" s="414"/>
      <c r="BT6" s="414"/>
      <c r="BU6" s="415"/>
      <c r="BV6" s="413">
        <v>98269</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89.1</v>
      </c>
      <c r="CU6" s="560"/>
      <c r="CV6" s="560"/>
      <c r="CW6" s="560"/>
      <c r="CX6" s="560"/>
      <c r="CY6" s="560"/>
      <c r="CZ6" s="560"/>
      <c r="DA6" s="561"/>
      <c r="DB6" s="559">
        <v>92.7</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3263</v>
      </c>
      <c r="BO7" s="414"/>
      <c r="BP7" s="414"/>
      <c r="BQ7" s="414"/>
      <c r="BR7" s="414"/>
      <c r="BS7" s="414"/>
      <c r="BT7" s="414"/>
      <c r="BU7" s="415"/>
      <c r="BV7" s="413">
        <v>13903</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2283150</v>
      </c>
      <c r="CU7" s="414"/>
      <c r="CV7" s="414"/>
      <c r="CW7" s="414"/>
      <c r="CX7" s="414"/>
      <c r="CY7" s="414"/>
      <c r="CZ7" s="414"/>
      <c r="DA7" s="415"/>
      <c r="DB7" s="413">
        <v>2262010</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78427</v>
      </c>
      <c r="BO8" s="414"/>
      <c r="BP8" s="414"/>
      <c r="BQ8" s="414"/>
      <c r="BR8" s="414"/>
      <c r="BS8" s="414"/>
      <c r="BT8" s="414"/>
      <c r="BU8" s="415"/>
      <c r="BV8" s="413">
        <v>84366</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0.15</v>
      </c>
      <c r="CU8" s="523"/>
      <c r="CV8" s="523"/>
      <c r="CW8" s="523"/>
      <c r="CX8" s="523"/>
      <c r="CY8" s="523"/>
      <c r="CZ8" s="523"/>
      <c r="DA8" s="524"/>
      <c r="DB8" s="522">
        <v>0.14000000000000001</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3412</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-5939</v>
      </c>
      <c r="BO9" s="414"/>
      <c r="BP9" s="414"/>
      <c r="BQ9" s="414"/>
      <c r="BR9" s="414"/>
      <c r="BS9" s="414"/>
      <c r="BT9" s="414"/>
      <c r="BU9" s="415"/>
      <c r="BV9" s="413">
        <v>14846</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12.9</v>
      </c>
      <c r="CU9" s="384"/>
      <c r="CV9" s="384"/>
      <c r="CW9" s="384"/>
      <c r="CX9" s="384"/>
      <c r="CY9" s="384"/>
      <c r="CZ9" s="384"/>
      <c r="DA9" s="385"/>
      <c r="DB9" s="383">
        <v>12.3</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3762</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277</v>
      </c>
      <c r="BO10" s="414"/>
      <c r="BP10" s="414"/>
      <c r="BQ10" s="414"/>
      <c r="BR10" s="414"/>
      <c r="BS10" s="414"/>
      <c r="BT10" s="414"/>
      <c r="BU10" s="415"/>
      <c r="BV10" s="413">
        <v>262</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3508</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v>131000</v>
      </c>
      <c r="BO12" s="414"/>
      <c r="BP12" s="414"/>
      <c r="BQ12" s="414"/>
      <c r="BR12" s="414"/>
      <c r="BS12" s="414"/>
      <c r="BT12" s="414"/>
      <c r="BU12" s="415"/>
      <c r="BV12" s="413">
        <v>140000</v>
      </c>
      <c r="BW12" s="414"/>
      <c r="BX12" s="414"/>
      <c r="BY12" s="414"/>
      <c r="BZ12" s="414"/>
      <c r="CA12" s="414"/>
      <c r="CB12" s="414"/>
      <c r="CC12" s="415"/>
      <c r="CD12" s="422" t="s">
        <v>117</v>
      </c>
      <c r="CE12" s="423"/>
      <c r="CF12" s="423"/>
      <c r="CG12" s="423"/>
      <c r="CH12" s="423"/>
      <c r="CI12" s="423"/>
      <c r="CJ12" s="423"/>
      <c r="CK12" s="423"/>
      <c r="CL12" s="423"/>
      <c r="CM12" s="423"/>
      <c r="CN12" s="423"/>
      <c r="CO12" s="423"/>
      <c r="CP12" s="423"/>
      <c r="CQ12" s="423"/>
      <c r="CR12" s="423"/>
      <c r="CS12" s="424"/>
      <c r="CT12" s="522" t="s">
        <v>118</v>
      </c>
      <c r="CU12" s="523"/>
      <c r="CV12" s="523"/>
      <c r="CW12" s="523"/>
      <c r="CX12" s="523"/>
      <c r="CY12" s="523"/>
      <c r="CZ12" s="523"/>
      <c r="DA12" s="524"/>
      <c r="DB12" s="522" t="s">
        <v>118</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3489</v>
      </c>
      <c r="S13" s="515"/>
      <c r="T13" s="515"/>
      <c r="U13" s="515"/>
      <c r="V13" s="516"/>
      <c r="W13" s="502" t="s">
        <v>120</v>
      </c>
      <c r="X13" s="426"/>
      <c r="Y13" s="426"/>
      <c r="Z13" s="426"/>
      <c r="AA13" s="426"/>
      <c r="AB13" s="427"/>
      <c r="AC13" s="389">
        <v>391</v>
      </c>
      <c r="AD13" s="390"/>
      <c r="AE13" s="390"/>
      <c r="AF13" s="390"/>
      <c r="AG13" s="391"/>
      <c r="AH13" s="389">
        <v>430</v>
      </c>
      <c r="AI13" s="390"/>
      <c r="AJ13" s="390"/>
      <c r="AK13" s="390"/>
      <c r="AL13" s="392"/>
      <c r="AM13" s="482" t="s">
        <v>121</v>
      </c>
      <c r="AN13" s="387"/>
      <c r="AO13" s="387"/>
      <c r="AP13" s="387"/>
      <c r="AQ13" s="387"/>
      <c r="AR13" s="387"/>
      <c r="AS13" s="387"/>
      <c r="AT13" s="388"/>
      <c r="AU13" s="470" t="s">
        <v>122</v>
      </c>
      <c r="AV13" s="471"/>
      <c r="AW13" s="471"/>
      <c r="AX13" s="471"/>
      <c r="AY13" s="393" t="s">
        <v>123</v>
      </c>
      <c r="AZ13" s="394"/>
      <c r="BA13" s="394"/>
      <c r="BB13" s="394"/>
      <c r="BC13" s="394"/>
      <c r="BD13" s="394"/>
      <c r="BE13" s="394"/>
      <c r="BF13" s="394"/>
      <c r="BG13" s="394"/>
      <c r="BH13" s="394"/>
      <c r="BI13" s="394"/>
      <c r="BJ13" s="394"/>
      <c r="BK13" s="394"/>
      <c r="BL13" s="394"/>
      <c r="BM13" s="395"/>
      <c r="BN13" s="413">
        <v>-136662</v>
      </c>
      <c r="BO13" s="414"/>
      <c r="BP13" s="414"/>
      <c r="BQ13" s="414"/>
      <c r="BR13" s="414"/>
      <c r="BS13" s="414"/>
      <c r="BT13" s="414"/>
      <c r="BU13" s="415"/>
      <c r="BV13" s="413">
        <v>-124892</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7.1</v>
      </c>
      <c r="CU13" s="384"/>
      <c r="CV13" s="384"/>
      <c r="CW13" s="384"/>
      <c r="CX13" s="384"/>
      <c r="CY13" s="384"/>
      <c r="CZ13" s="384"/>
      <c r="DA13" s="385"/>
      <c r="DB13" s="383">
        <v>7.1</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3598</v>
      </c>
      <c r="S14" s="515"/>
      <c r="T14" s="515"/>
      <c r="U14" s="515"/>
      <c r="V14" s="516"/>
      <c r="W14" s="517"/>
      <c r="X14" s="429"/>
      <c r="Y14" s="429"/>
      <c r="Z14" s="429"/>
      <c r="AA14" s="429"/>
      <c r="AB14" s="430"/>
      <c r="AC14" s="507">
        <v>21.2</v>
      </c>
      <c r="AD14" s="508"/>
      <c r="AE14" s="508"/>
      <c r="AF14" s="508"/>
      <c r="AG14" s="509"/>
      <c r="AH14" s="507">
        <v>19.899999999999999</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t="s">
        <v>118</v>
      </c>
      <c r="CU14" s="486"/>
      <c r="CV14" s="486"/>
      <c r="CW14" s="486"/>
      <c r="CX14" s="486"/>
      <c r="CY14" s="486"/>
      <c r="CZ14" s="486"/>
      <c r="DA14" s="487"/>
      <c r="DB14" s="518" t="s">
        <v>118</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3578</v>
      </c>
      <c r="S15" s="515"/>
      <c r="T15" s="515"/>
      <c r="U15" s="515"/>
      <c r="V15" s="516"/>
      <c r="W15" s="502" t="s">
        <v>127</v>
      </c>
      <c r="X15" s="426"/>
      <c r="Y15" s="426"/>
      <c r="Z15" s="426"/>
      <c r="AA15" s="426"/>
      <c r="AB15" s="427"/>
      <c r="AC15" s="389">
        <v>573</v>
      </c>
      <c r="AD15" s="390"/>
      <c r="AE15" s="390"/>
      <c r="AF15" s="390"/>
      <c r="AG15" s="391"/>
      <c r="AH15" s="389">
        <v>770</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319886</v>
      </c>
      <c r="BO15" s="409"/>
      <c r="BP15" s="409"/>
      <c r="BQ15" s="409"/>
      <c r="BR15" s="409"/>
      <c r="BS15" s="409"/>
      <c r="BT15" s="409"/>
      <c r="BU15" s="410"/>
      <c r="BV15" s="408">
        <v>307922</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31.1</v>
      </c>
      <c r="AD16" s="508"/>
      <c r="AE16" s="508"/>
      <c r="AF16" s="508"/>
      <c r="AG16" s="509"/>
      <c r="AH16" s="507">
        <v>35.6</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2095740</v>
      </c>
      <c r="BO16" s="414"/>
      <c r="BP16" s="414"/>
      <c r="BQ16" s="414"/>
      <c r="BR16" s="414"/>
      <c r="BS16" s="414"/>
      <c r="BT16" s="414"/>
      <c r="BU16" s="415"/>
      <c r="BV16" s="413">
        <v>2068371</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131</v>
      </c>
      <c r="S17" s="500"/>
      <c r="T17" s="500"/>
      <c r="U17" s="500"/>
      <c r="V17" s="501"/>
      <c r="W17" s="502" t="s">
        <v>134</v>
      </c>
      <c r="X17" s="426"/>
      <c r="Y17" s="426"/>
      <c r="Z17" s="426"/>
      <c r="AA17" s="426"/>
      <c r="AB17" s="427"/>
      <c r="AC17" s="389">
        <v>878</v>
      </c>
      <c r="AD17" s="390"/>
      <c r="AE17" s="390"/>
      <c r="AF17" s="390"/>
      <c r="AG17" s="391"/>
      <c r="AH17" s="389">
        <v>960</v>
      </c>
      <c r="AI17" s="390"/>
      <c r="AJ17" s="390"/>
      <c r="AK17" s="390"/>
      <c r="AL17" s="392"/>
      <c r="AM17" s="482"/>
      <c r="AN17" s="387"/>
      <c r="AO17" s="387"/>
      <c r="AP17" s="387"/>
      <c r="AQ17" s="387"/>
      <c r="AR17" s="387"/>
      <c r="AS17" s="387"/>
      <c r="AT17" s="388"/>
      <c r="AU17" s="470"/>
      <c r="AV17" s="471"/>
      <c r="AW17" s="471"/>
      <c r="AX17" s="471"/>
      <c r="AY17" s="393" t="s">
        <v>135</v>
      </c>
      <c r="AZ17" s="394"/>
      <c r="BA17" s="394"/>
      <c r="BB17" s="394"/>
      <c r="BC17" s="394"/>
      <c r="BD17" s="394"/>
      <c r="BE17" s="394"/>
      <c r="BF17" s="394"/>
      <c r="BG17" s="394"/>
      <c r="BH17" s="394"/>
      <c r="BI17" s="394"/>
      <c r="BJ17" s="394"/>
      <c r="BK17" s="394"/>
      <c r="BL17" s="394"/>
      <c r="BM17" s="395"/>
      <c r="BN17" s="413">
        <v>396307</v>
      </c>
      <c r="BO17" s="414"/>
      <c r="BP17" s="414"/>
      <c r="BQ17" s="414"/>
      <c r="BR17" s="414"/>
      <c r="BS17" s="414"/>
      <c r="BT17" s="414"/>
      <c r="BU17" s="415"/>
      <c r="BV17" s="413">
        <v>386501</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136</v>
      </c>
      <c r="C18" s="476"/>
      <c r="D18" s="476"/>
      <c r="E18" s="477"/>
      <c r="F18" s="477"/>
      <c r="G18" s="477"/>
      <c r="H18" s="477"/>
      <c r="I18" s="477"/>
      <c r="J18" s="477"/>
      <c r="K18" s="477"/>
      <c r="L18" s="478">
        <v>211.63</v>
      </c>
      <c r="M18" s="478"/>
      <c r="N18" s="478"/>
      <c r="O18" s="478"/>
      <c r="P18" s="478"/>
      <c r="Q18" s="478"/>
      <c r="R18" s="479"/>
      <c r="S18" s="479"/>
      <c r="T18" s="479"/>
      <c r="U18" s="479"/>
      <c r="V18" s="480"/>
      <c r="W18" s="494"/>
      <c r="X18" s="495"/>
      <c r="Y18" s="495"/>
      <c r="Z18" s="495"/>
      <c r="AA18" s="495"/>
      <c r="AB18" s="503"/>
      <c r="AC18" s="377">
        <v>47.7</v>
      </c>
      <c r="AD18" s="378"/>
      <c r="AE18" s="378"/>
      <c r="AF18" s="378"/>
      <c r="AG18" s="481"/>
      <c r="AH18" s="377">
        <v>44.4</v>
      </c>
      <c r="AI18" s="378"/>
      <c r="AJ18" s="378"/>
      <c r="AK18" s="378"/>
      <c r="AL18" s="379"/>
      <c r="AM18" s="482"/>
      <c r="AN18" s="387"/>
      <c r="AO18" s="387"/>
      <c r="AP18" s="387"/>
      <c r="AQ18" s="387"/>
      <c r="AR18" s="387"/>
      <c r="AS18" s="387"/>
      <c r="AT18" s="388"/>
      <c r="AU18" s="470"/>
      <c r="AV18" s="471"/>
      <c r="AW18" s="471"/>
      <c r="AX18" s="471"/>
      <c r="AY18" s="393" t="s">
        <v>137</v>
      </c>
      <c r="AZ18" s="394"/>
      <c r="BA18" s="394"/>
      <c r="BB18" s="394"/>
      <c r="BC18" s="394"/>
      <c r="BD18" s="394"/>
      <c r="BE18" s="394"/>
      <c r="BF18" s="394"/>
      <c r="BG18" s="394"/>
      <c r="BH18" s="394"/>
      <c r="BI18" s="394"/>
      <c r="BJ18" s="394"/>
      <c r="BK18" s="394"/>
      <c r="BL18" s="394"/>
      <c r="BM18" s="395"/>
      <c r="BN18" s="413">
        <v>1952748</v>
      </c>
      <c r="BO18" s="414"/>
      <c r="BP18" s="414"/>
      <c r="BQ18" s="414"/>
      <c r="BR18" s="414"/>
      <c r="BS18" s="414"/>
      <c r="BT18" s="414"/>
      <c r="BU18" s="415"/>
      <c r="BV18" s="413">
        <v>1999658</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138</v>
      </c>
      <c r="C19" s="476"/>
      <c r="D19" s="476"/>
      <c r="E19" s="477"/>
      <c r="F19" s="477"/>
      <c r="G19" s="477"/>
      <c r="H19" s="477"/>
      <c r="I19" s="477"/>
      <c r="J19" s="477"/>
      <c r="K19" s="477"/>
      <c r="L19" s="483">
        <v>16</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139</v>
      </c>
      <c r="AZ19" s="394"/>
      <c r="BA19" s="394"/>
      <c r="BB19" s="394"/>
      <c r="BC19" s="394"/>
      <c r="BD19" s="394"/>
      <c r="BE19" s="394"/>
      <c r="BF19" s="394"/>
      <c r="BG19" s="394"/>
      <c r="BH19" s="394"/>
      <c r="BI19" s="394"/>
      <c r="BJ19" s="394"/>
      <c r="BK19" s="394"/>
      <c r="BL19" s="394"/>
      <c r="BM19" s="395"/>
      <c r="BN19" s="413">
        <v>2954535</v>
      </c>
      <c r="BO19" s="414"/>
      <c r="BP19" s="414"/>
      <c r="BQ19" s="414"/>
      <c r="BR19" s="414"/>
      <c r="BS19" s="414"/>
      <c r="BT19" s="414"/>
      <c r="BU19" s="415"/>
      <c r="BV19" s="413">
        <v>2848093</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140</v>
      </c>
      <c r="C20" s="476"/>
      <c r="D20" s="476"/>
      <c r="E20" s="477"/>
      <c r="F20" s="477"/>
      <c r="G20" s="477"/>
      <c r="H20" s="477"/>
      <c r="I20" s="477"/>
      <c r="J20" s="477"/>
      <c r="K20" s="477"/>
      <c r="L20" s="483">
        <v>1016</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141</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142</v>
      </c>
      <c r="C22" s="443"/>
      <c r="D22" s="444"/>
      <c r="E22" s="451" t="s">
        <v>1</v>
      </c>
      <c r="F22" s="426"/>
      <c r="G22" s="426"/>
      <c r="H22" s="426"/>
      <c r="I22" s="426"/>
      <c r="J22" s="426"/>
      <c r="K22" s="427"/>
      <c r="L22" s="451" t="s">
        <v>143</v>
      </c>
      <c r="M22" s="426"/>
      <c r="N22" s="426"/>
      <c r="O22" s="426"/>
      <c r="P22" s="427"/>
      <c r="Q22" s="436" t="s">
        <v>144</v>
      </c>
      <c r="R22" s="437"/>
      <c r="S22" s="437"/>
      <c r="T22" s="437"/>
      <c r="U22" s="437"/>
      <c r="V22" s="452"/>
      <c r="W22" s="454" t="s">
        <v>145</v>
      </c>
      <c r="X22" s="443"/>
      <c r="Y22" s="444"/>
      <c r="Z22" s="451" t="s">
        <v>1</v>
      </c>
      <c r="AA22" s="426"/>
      <c r="AB22" s="426"/>
      <c r="AC22" s="426"/>
      <c r="AD22" s="426"/>
      <c r="AE22" s="426"/>
      <c r="AF22" s="426"/>
      <c r="AG22" s="427"/>
      <c r="AH22" s="425" t="s">
        <v>146</v>
      </c>
      <c r="AI22" s="426"/>
      <c r="AJ22" s="426"/>
      <c r="AK22" s="426"/>
      <c r="AL22" s="427"/>
      <c r="AM22" s="425" t="s">
        <v>147</v>
      </c>
      <c r="AN22" s="431"/>
      <c r="AO22" s="431"/>
      <c r="AP22" s="431"/>
      <c r="AQ22" s="431"/>
      <c r="AR22" s="432"/>
      <c r="AS22" s="436" t="s">
        <v>144</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148</v>
      </c>
      <c r="AZ23" s="406"/>
      <c r="BA23" s="406"/>
      <c r="BB23" s="406"/>
      <c r="BC23" s="406"/>
      <c r="BD23" s="406"/>
      <c r="BE23" s="406"/>
      <c r="BF23" s="406"/>
      <c r="BG23" s="406"/>
      <c r="BH23" s="406"/>
      <c r="BI23" s="406"/>
      <c r="BJ23" s="406"/>
      <c r="BK23" s="406"/>
      <c r="BL23" s="406"/>
      <c r="BM23" s="407"/>
      <c r="BN23" s="413">
        <v>4021243</v>
      </c>
      <c r="BO23" s="414"/>
      <c r="BP23" s="414"/>
      <c r="BQ23" s="414"/>
      <c r="BR23" s="414"/>
      <c r="BS23" s="414"/>
      <c r="BT23" s="414"/>
      <c r="BU23" s="415"/>
      <c r="BV23" s="413">
        <v>3925295</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149</v>
      </c>
      <c r="F24" s="387"/>
      <c r="G24" s="387"/>
      <c r="H24" s="387"/>
      <c r="I24" s="387"/>
      <c r="J24" s="387"/>
      <c r="K24" s="388"/>
      <c r="L24" s="389">
        <v>1</v>
      </c>
      <c r="M24" s="390"/>
      <c r="N24" s="390"/>
      <c r="O24" s="390"/>
      <c r="P24" s="391"/>
      <c r="Q24" s="389">
        <v>8200</v>
      </c>
      <c r="R24" s="390"/>
      <c r="S24" s="390"/>
      <c r="T24" s="390"/>
      <c r="U24" s="390"/>
      <c r="V24" s="391"/>
      <c r="W24" s="455"/>
      <c r="X24" s="446"/>
      <c r="Y24" s="447"/>
      <c r="Z24" s="386" t="s">
        <v>150</v>
      </c>
      <c r="AA24" s="387"/>
      <c r="AB24" s="387"/>
      <c r="AC24" s="387"/>
      <c r="AD24" s="387"/>
      <c r="AE24" s="387"/>
      <c r="AF24" s="387"/>
      <c r="AG24" s="388"/>
      <c r="AH24" s="389">
        <v>78</v>
      </c>
      <c r="AI24" s="390"/>
      <c r="AJ24" s="390"/>
      <c r="AK24" s="390"/>
      <c r="AL24" s="391"/>
      <c r="AM24" s="389">
        <v>254982</v>
      </c>
      <c r="AN24" s="390"/>
      <c r="AO24" s="390"/>
      <c r="AP24" s="390"/>
      <c r="AQ24" s="390"/>
      <c r="AR24" s="391"/>
      <c r="AS24" s="389">
        <v>3269</v>
      </c>
      <c r="AT24" s="390"/>
      <c r="AU24" s="390"/>
      <c r="AV24" s="390"/>
      <c r="AW24" s="390"/>
      <c r="AX24" s="392"/>
      <c r="AY24" s="380" t="s">
        <v>151</v>
      </c>
      <c r="AZ24" s="381"/>
      <c r="BA24" s="381"/>
      <c r="BB24" s="381"/>
      <c r="BC24" s="381"/>
      <c r="BD24" s="381"/>
      <c r="BE24" s="381"/>
      <c r="BF24" s="381"/>
      <c r="BG24" s="381"/>
      <c r="BH24" s="381"/>
      <c r="BI24" s="381"/>
      <c r="BJ24" s="381"/>
      <c r="BK24" s="381"/>
      <c r="BL24" s="381"/>
      <c r="BM24" s="382"/>
      <c r="BN24" s="413">
        <v>3778744</v>
      </c>
      <c r="BO24" s="414"/>
      <c r="BP24" s="414"/>
      <c r="BQ24" s="414"/>
      <c r="BR24" s="414"/>
      <c r="BS24" s="414"/>
      <c r="BT24" s="414"/>
      <c r="BU24" s="415"/>
      <c r="BV24" s="413">
        <v>3644275</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152</v>
      </c>
      <c r="F25" s="387"/>
      <c r="G25" s="387"/>
      <c r="H25" s="387"/>
      <c r="I25" s="387"/>
      <c r="J25" s="387"/>
      <c r="K25" s="388"/>
      <c r="L25" s="389">
        <v>1</v>
      </c>
      <c r="M25" s="390"/>
      <c r="N25" s="390"/>
      <c r="O25" s="390"/>
      <c r="P25" s="391"/>
      <c r="Q25" s="389">
        <v>6200</v>
      </c>
      <c r="R25" s="390"/>
      <c r="S25" s="390"/>
      <c r="T25" s="390"/>
      <c r="U25" s="390"/>
      <c r="V25" s="391"/>
      <c r="W25" s="455"/>
      <c r="X25" s="446"/>
      <c r="Y25" s="447"/>
      <c r="Z25" s="386" t="s">
        <v>153</v>
      </c>
      <c r="AA25" s="387"/>
      <c r="AB25" s="387"/>
      <c r="AC25" s="387"/>
      <c r="AD25" s="387"/>
      <c r="AE25" s="387"/>
      <c r="AF25" s="387"/>
      <c r="AG25" s="388"/>
      <c r="AH25" s="389" t="s">
        <v>118</v>
      </c>
      <c r="AI25" s="390"/>
      <c r="AJ25" s="390"/>
      <c r="AK25" s="390"/>
      <c r="AL25" s="391"/>
      <c r="AM25" s="389" t="s">
        <v>118</v>
      </c>
      <c r="AN25" s="390"/>
      <c r="AO25" s="390"/>
      <c r="AP25" s="390"/>
      <c r="AQ25" s="390"/>
      <c r="AR25" s="391"/>
      <c r="AS25" s="389" t="s">
        <v>118</v>
      </c>
      <c r="AT25" s="390"/>
      <c r="AU25" s="390"/>
      <c r="AV25" s="390"/>
      <c r="AW25" s="390"/>
      <c r="AX25" s="392"/>
      <c r="AY25" s="405" t="s">
        <v>154</v>
      </c>
      <c r="AZ25" s="406"/>
      <c r="BA25" s="406"/>
      <c r="BB25" s="406"/>
      <c r="BC25" s="406"/>
      <c r="BD25" s="406"/>
      <c r="BE25" s="406"/>
      <c r="BF25" s="406"/>
      <c r="BG25" s="406"/>
      <c r="BH25" s="406"/>
      <c r="BI25" s="406"/>
      <c r="BJ25" s="406"/>
      <c r="BK25" s="406"/>
      <c r="BL25" s="406"/>
      <c r="BM25" s="407"/>
      <c r="BN25" s="408">
        <v>188512</v>
      </c>
      <c r="BO25" s="409"/>
      <c r="BP25" s="409"/>
      <c r="BQ25" s="409"/>
      <c r="BR25" s="409"/>
      <c r="BS25" s="409"/>
      <c r="BT25" s="409"/>
      <c r="BU25" s="410"/>
      <c r="BV25" s="408">
        <v>97834</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155</v>
      </c>
      <c r="F26" s="387"/>
      <c r="G26" s="387"/>
      <c r="H26" s="387"/>
      <c r="I26" s="387"/>
      <c r="J26" s="387"/>
      <c r="K26" s="388"/>
      <c r="L26" s="389">
        <v>1</v>
      </c>
      <c r="M26" s="390"/>
      <c r="N26" s="390"/>
      <c r="O26" s="390"/>
      <c r="P26" s="391"/>
      <c r="Q26" s="389">
        <v>5750</v>
      </c>
      <c r="R26" s="390"/>
      <c r="S26" s="390"/>
      <c r="T26" s="390"/>
      <c r="U26" s="390"/>
      <c r="V26" s="391"/>
      <c r="W26" s="455"/>
      <c r="X26" s="446"/>
      <c r="Y26" s="447"/>
      <c r="Z26" s="386" t="s">
        <v>156</v>
      </c>
      <c r="AA26" s="468"/>
      <c r="AB26" s="468"/>
      <c r="AC26" s="468"/>
      <c r="AD26" s="468"/>
      <c r="AE26" s="468"/>
      <c r="AF26" s="468"/>
      <c r="AG26" s="469"/>
      <c r="AH26" s="389">
        <v>14</v>
      </c>
      <c r="AI26" s="390"/>
      <c r="AJ26" s="390"/>
      <c r="AK26" s="390"/>
      <c r="AL26" s="391"/>
      <c r="AM26" s="389">
        <v>45836</v>
      </c>
      <c r="AN26" s="390"/>
      <c r="AO26" s="390"/>
      <c r="AP26" s="390"/>
      <c r="AQ26" s="390"/>
      <c r="AR26" s="391"/>
      <c r="AS26" s="389">
        <v>3274</v>
      </c>
      <c r="AT26" s="390"/>
      <c r="AU26" s="390"/>
      <c r="AV26" s="390"/>
      <c r="AW26" s="390"/>
      <c r="AX26" s="392"/>
      <c r="AY26" s="422" t="s">
        <v>157</v>
      </c>
      <c r="AZ26" s="423"/>
      <c r="BA26" s="423"/>
      <c r="BB26" s="423"/>
      <c r="BC26" s="423"/>
      <c r="BD26" s="423"/>
      <c r="BE26" s="423"/>
      <c r="BF26" s="423"/>
      <c r="BG26" s="423"/>
      <c r="BH26" s="423"/>
      <c r="BI26" s="423"/>
      <c r="BJ26" s="423"/>
      <c r="BK26" s="423"/>
      <c r="BL26" s="423"/>
      <c r="BM26" s="424"/>
      <c r="BN26" s="413" t="s">
        <v>118</v>
      </c>
      <c r="BO26" s="414"/>
      <c r="BP26" s="414"/>
      <c r="BQ26" s="414"/>
      <c r="BR26" s="414"/>
      <c r="BS26" s="414"/>
      <c r="BT26" s="414"/>
      <c r="BU26" s="415"/>
      <c r="BV26" s="413" t="s">
        <v>118</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158</v>
      </c>
      <c r="F27" s="387"/>
      <c r="G27" s="387"/>
      <c r="H27" s="387"/>
      <c r="I27" s="387"/>
      <c r="J27" s="387"/>
      <c r="K27" s="388"/>
      <c r="L27" s="389">
        <v>1</v>
      </c>
      <c r="M27" s="390"/>
      <c r="N27" s="390"/>
      <c r="O27" s="390"/>
      <c r="P27" s="391"/>
      <c r="Q27" s="389">
        <v>3100</v>
      </c>
      <c r="R27" s="390"/>
      <c r="S27" s="390"/>
      <c r="T27" s="390"/>
      <c r="U27" s="390"/>
      <c r="V27" s="391"/>
      <c r="W27" s="455"/>
      <c r="X27" s="446"/>
      <c r="Y27" s="447"/>
      <c r="Z27" s="386" t="s">
        <v>159</v>
      </c>
      <c r="AA27" s="387"/>
      <c r="AB27" s="387"/>
      <c r="AC27" s="387"/>
      <c r="AD27" s="387"/>
      <c r="AE27" s="387"/>
      <c r="AF27" s="387"/>
      <c r="AG27" s="388"/>
      <c r="AH27" s="389">
        <v>1</v>
      </c>
      <c r="AI27" s="390"/>
      <c r="AJ27" s="390"/>
      <c r="AK27" s="390"/>
      <c r="AL27" s="391"/>
      <c r="AM27" s="389" t="s">
        <v>160</v>
      </c>
      <c r="AN27" s="390"/>
      <c r="AO27" s="390"/>
      <c r="AP27" s="390"/>
      <c r="AQ27" s="390"/>
      <c r="AR27" s="391"/>
      <c r="AS27" s="389" t="s">
        <v>160</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v>68585</v>
      </c>
      <c r="BO27" s="417"/>
      <c r="BP27" s="417"/>
      <c r="BQ27" s="417"/>
      <c r="BR27" s="417"/>
      <c r="BS27" s="417"/>
      <c r="BT27" s="417"/>
      <c r="BU27" s="418"/>
      <c r="BV27" s="416">
        <v>68573</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2500</v>
      </c>
      <c r="R28" s="390"/>
      <c r="S28" s="390"/>
      <c r="T28" s="390"/>
      <c r="U28" s="390"/>
      <c r="V28" s="391"/>
      <c r="W28" s="455"/>
      <c r="X28" s="446"/>
      <c r="Y28" s="447"/>
      <c r="Z28" s="386" t="s">
        <v>163</v>
      </c>
      <c r="AA28" s="387"/>
      <c r="AB28" s="387"/>
      <c r="AC28" s="387"/>
      <c r="AD28" s="387"/>
      <c r="AE28" s="387"/>
      <c r="AF28" s="387"/>
      <c r="AG28" s="388"/>
      <c r="AH28" s="389" t="s">
        <v>118</v>
      </c>
      <c r="AI28" s="390"/>
      <c r="AJ28" s="390"/>
      <c r="AK28" s="390"/>
      <c r="AL28" s="391"/>
      <c r="AM28" s="389" t="s">
        <v>118</v>
      </c>
      <c r="AN28" s="390"/>
      <c r="AO28" s="390"/>
      <c r="AP28" s="390"/>
      <c r="AQ28" s="390"/>
      <c r="AR28" s="391"/>
      <c r="AS28" s="389" t="s">
        <v>118</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986817</v>
      </c>
      <c r="BO28" s="409"/>
      <c r="BP28" s="409"/>
      <c r="BQ28" s="409"/>
      <c r="BR28" s="409"/>
      <c r="BS28" s="409"/>
      <c r="BT28" s="409"/>
      <c r="BU28" s="410"/>
      <c r="BV28" s="408">
        <v>1117540</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8</v>
      </c>
      <c r="M29" s="390"/>
      <c r="N29" s="390"/>
      <c r="O29" s="390"/>
      <c r="P29" s="391"/>
      <c r="Q29" s="389">
        <v>2300</v>
      </c>
      <c r="R29" s="390"/>
      <c r="S29" s="390"/>
      <c r="T29" s="390"/>
      <c r="U29" s="390"/>
      <c r="V29" s="391"/>
      <c r="W29" s="456"/>
      <c r="X29" s="457"/>
      <c r="Y29" s="458"/>
      <c r="Z29" s="386" t="s">
        <v>167</v>
      </c>
      <c r="AA29" s="387"/>
      <c r="AB29" s="387"/>
      <c r="AC29" s="387"/>
      <c r="AD29" s="387"/>
      <c r="AE29" s="387"/>
      <c r="AF29" s="387"/>
      <c r="AG29" s="388"/>
      <c r="AH29" s="389">
        <v>79</v>
      </c>
      <c r="AI29" s="390"/>
      <c r="AJ29" s="390"/>
      <c r="AK29" s="390"/>
      <c r="AL29" s="391"/>
      <c r="AM29" s="389">
        <v>258794</v>
      </c>
      <c r="AN29" s="390"/>
      <c r="AO29" s="390"/>
      <c r="AP29" s="390"/>
      <c r="AQ29" s="390"/>
      <c r="AR29" s="391"/>
      <c r="AS29" s="389">
        <v>3276</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397660</v>
      </c>
      <c r="BO29" s="414"/>
      <c r="BP29" s="414"/>
      <c r="BQ29" s="414"/>
      <c r="BR29" s="414"/>
      <c r="BS29" s="414"/>
      <c r="BT29" s="414"/>
      <c r="BU29" s="415"/>
      <c r="BV29" s="413">
        <v>397066</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99.3</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1846976</v>
      </c>
      <c r="BO30" s="417"/>
      <c r="BP30" s="417"/>
      <c r="BQ30" s="417"/>
      <c r="BR30" s="417"/>
      <c r="BS30" s="417"/>
      <c r="BT30" s="417"/>
      <c r="BU30" s="418"/>
      <c r="BV30" s="416">
        <v>1397856</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3</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t="str">
        <f>IF(AO34="","",MAX(C34:D43,U34:V43)+1)</f>
        <v/>
      </c>
      <c r="AN34" s="373"/>
      <c r="AO34" s="372"/>
      <c r="AP34" s="372"/>
      <c r="AQ34" s="372"/>
      <c r="AR34" s="372"/>
      <c r="AS34" s="372"/>
      <c r="AT34" s="372"/>
      <c r="AU34" s="372"/>
      <c r="AV34" s="372"/>
      <c r="AW34" s="372"/>
      <c r="AX34" s="372"/>
      <c r="AY34" s="372"/>
      <c r="AZ34" s="372"/>
      <c r="BA34" s="372"/>
      <c r="BB34" s="372"/>
      <c r="BC34" s="372"/>
      <c r="BD34" s="165"/>
      <c r="BE34" s="373">
        <f>IF(BG34="","",MAX(C34:D43,U34:V43,AM34:AN43)+1)</f>
        <v>6</v>
      </c>
      <c r="BF34" s="373"/>
      <c r="BG34" s="372" t="str">
        <f>IF('各会計、関係団体の財政状況及び健全化判断比率'!B31="","",'各会計、関係団体の財政状況及び健全化判断比率'!B31)</f>
        <v>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9</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16</v>
      </c>
      <c r="CP34" s="373"/>
      <c r="CQ34" s="372" t="str">
        <f>IF('各会計、関係団体の財政状況及び健全化判断比率'!BS7="","",'各会計、関係団体の財政状況及び健全化判断比率'!BS7)</f>
        <v>肘折温泉郷振興</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へき地診療所特別会計</v>
      </c>
      <c r="F35" s="372"/>
      <c r="G35" s="372"/>
      <c r="H35" s="372"/>
      <c r="I35" s="372"/>
      <c r="J35" s="372"/>
      <c r="K35" s="372"/>
      <c r="L35" s="372"/>
      <c r="M35" s="372"/>
      <c r="N35" s="372"/>
      <c r="O35" s="372"/>
      <c r="P35" s="372"/>
      <c r="Q35" s="372"/>
      <c r="R35" s="372"/>
      <c r="S35" s="372"/>
      <c r="T35" s="165"/>
      <c r="U35" s="373">
        <f>IF(W35="","",U34+1)</f>
        <v>4</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7</v>
      </c>
      <c r="BF35" s="373"/>
      <c r="BG35" s="372" t="str">
        <f>IF('各会計、関係団体の財政状況及び健全化判断比率'!B32="","",'各会計、関係団体の財政状況及び健全化判断比率'!B32)</f>
        <v>特定環境保全公共下水道事業特別会計</v>
      </c>
      <c r="BH35" s="372"/>
      <c r="BI35" s="372"/>
      <c r="BJ35" s="372"/>
      <c r="BK35" s="372"/>
      <c r="BL35" s="372"/>
      <c r="BM35" s="372"/>
      <c r="BN35" s="372"/>
      <c r="BO35" s="372"/>
      <c r="BP35" s="372"/>
      <c r="BQ35" s="372"/>
      <c r="BR35" s="372"/>
      <c r="BS35" s="372"/>
      <c r="BT35" s="372"/>
      <c r="BU35" s="372"/>
      <c r="BV35" s="165"/>
      <c r="BW35" s="373">
        <f t="shared" ref="BW35:BW43" si="2">IF(BY35="","",BW34+1)</f>
        <v>10</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5</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8</v>
      </c>
      <c r="BF36" s="373"/>
      <c r="BG36" s="372" t="str">
        <f>IF('各会計、関係団体の財政状況及び健全化判断比率'!B33="","",'各会計、関係団体の財政状況及び健全化判断比率'!B33)</f>
        <v>浄化槽整備事業特別会計</v>
      </c>
      <c r="BH36" s="372"/>
      <c r="BI36" s="372"/>
      <c r="BJ36" s="372"/>
      <c r="BK36" s="372"/>
      <c r="BL36" s="372"/>
      <c r="BM36" s="372"/>
      <c r="BN36" s="372"/>
      <c r="BO36" s="372"/>
      <c r="BP36" s="372"/>
      <c r="BQ36" s="372"/>
      <c r="BR36" s="372"/>
      <c r="BS36" s="372"/>
      <c r="BT36" s="372"/>
      <c r="BU36" s="372"/>
      <c r="BV36" s="165"/>
      <c r="BW36" s="373">
        <f t="shared" si="2"/>
        <v>11</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12</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13</v>
      </c>
      <c r="BX38" s="373"/>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14</v>
      </c>
      <c r="BX39" s="373"/>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15</v>
      </c>
      <c r="BX40" s="373"/>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311011</v>
      </c>
      <c r="S5" s="669"/>
      <c r="T5" s="669"/>
      <c r="U5" s="669"/>
      <c r="V5" s="669"/>
      <c r="W5" s="669"/>
      <c r="X5" s="669"/>
      <c r="Y5" s="716"/>
      <c r="Z5" s="729">
        <v>7.6</v>
      </c>
      <c r="AA5" s="729"/>
      <c r="AB5" s="729"/>
      <c r="AC5" s="729"/>
      <c r="AD5" s="730">
        <v>311011</v>
      </c>
      <c r="AE5" s="730"/>
      <c r="AF5" s="730"/>
      <c r="AG5" s="730"/>
      <c r="AH5" s="730"/>
      <c r="AI5" s="730"/>
      <c r="AJ5" s="730"/>
      <c r="AK5" s="730"/>
      <c r="AL5" s="717">
        <v>14.2</v>
      </c>
      <c r="AM5" s="686"/>
      <c r="AN5" s="686"/>
      <c r="AO5" s="718"/>
      <c r="AP5" s="705" t="s">
        <v>206</v>
      </c>
      <c r="AQ5" s="706"/>
      <c r="AR5" s="706"/>
      <c r="AS5" s="706"/>
      <c r="AT5" s="706"/>
      <c r="AU5" s="706"/>
      <c r="AV5" s="706"/>
      <c r="AW5" s="706"/>
      <c r="AX5" s="706"/>
      <c r="AY5" s="706"/>
      <c r="AZ5" s="706"/>
      <c r="BA5" s="706"/>
      <c r="BB5" s="706"/>
      <c r="BC5" s="706"/>
      <c r="BD5" s="706"/>
      <c r="BE5" s="706"/>
      <c r="BF5" s="707"/>
      <c r="BG5" s="618">
        <v>300312</v>
      </c>
      <c r="BH5" s="619"/>
      <c r="BI5" s="619"/>
      <c r="BJ5" s="619"/>
      <c r="BK5" s="619"/>
      <c r="BL5" s="619"/>
      <c r="BM5" s="619"/>
      <c r="BN5" s="620"/>
      <c r="BO5" s="671">
        <v>96.6</v>
      </c>
      <c r="BP5" s="671"/>
      <c r="BQ5" s="671"/>
      <c r="BR5" s="671"/>
      <c r="BS5" s="672" t="s">
        <v>207</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208</v>
      </c>
      <c r="CS5" s="724"/>
      <c r="CT5" s="724"/>
      <c r="CU5" s="724"/>
      <c r="CV5" s="724"/>
      <c r="CW5" s="724"/>
      <c r="CX5" s="724"/>
      <c r="CY5" s="725"/>
      <c r="CZ5" s="723" t="s">
        <v>199</v>
      </c>
      <c r="DA5" s="724"/>
      <c r="DB5" s="724"/>
      <c r="DC5" s="725"/>
      <c r="DD5" s="723" t="s">
        <v>209</v>
      </c>
      <c r="DE5" s="724"/>
      <c r="DF5" s="724"/>
      <c r="DG5" s="724"/>
      <c r="DH5" s="724"/>
      <c r="DI5" s="724"/>
      <c r="DJ5" s="724"/>
      <c r="DK5" s="724"/>
      <c r="DL5" s="724"/>
      <c r="DM5" s="724"/>
      <c r="DN5" s="724"/>
      <c r="DO5" s="724"/>
      <c r="DP5" s="725"/>
      <c r="DQ5" s="723" t="s">
        <v>210</v>
      </c>
      <c r="DR5" s="724"/>
      <c r="DS5" s="724"/>
      <c r="DT5" s="724"/>
      <c r="DU5" s="724"/>
      <c r="DV5" s="724"/>
      <c r="DW5" s="724"/>
      <c r="DX5" s="724"/>
      <c r="DY5" s="724"/>
      <c r="DZ5" s="724"/>
      <c r="EA5" s="724"/>
      <c r="EB5" s="724"/>
      <c r="EC5" s="725"/>
    </row>
    <row r="6" spans="2:143" ht="11.25" customHeight="1">
      <c r="B6" s="615" t="s">
        <v>211</v>
      </c>
      <c r="C6" s="616"/>
      <c r="D6" s="616"/>
      <c r="E6" s="616"/>
      <c r="F6" s="616"/>
      <c r="G6" s="616"/>
      <c r="H6" s="616"/>
      <c r="I6" s="616"/>
      <c r="J6" s="616"/>
      <c r="K6" s="616"/>
      <c r="L6" s="616"/>
      <c r="M6" s="616"/>
      <c r="N6" s="616"/>
      <c r="O6" s="616"/>
      <c r="P6" s="616"/>
      <c r="Q6" s="617"/>
      <c r="R6" s="618">
        <v>34947</v>
      </c>
      <c r="S6" s="619"/>
      <c r="T6" s="619"/>
      <c r="U6" s="619"/>
      <c r="V6" s="619"/>
      <c r="W6" s="619"/>
      <c r="X6" s="619"/>
      <c r="Y6" s="620"/>
      <c r="Z6" s="671">
        <v>0.9</v>
      </c>
      <c r="AA6" s="671"/>
      <c r="AB6" s="671"/>
      <c r="AC6" s="671"/>
      <c r="AD6" s="672">
        <v>34947</v>
      </c>
      <c r="AE6" s="672"/>
      <c r="AF6" s="672"/>
      <c r="AG6" s="672"/>
      <c r="AH6" s="672"/>
      <c r="AI6" s="672"/>
      <c r="AJ6" s="672"/>
      <c r="AK6" s="672"/>
      <c r="AL6" s="641">
        <v>1.6</v>
      </c>
      <c r="AM6" s="673"/>
      <c r="AN6" s="673"/>
      <c r="AO6" s="674"/>
      <c r="AP6" s="615" t="s">
        <v>212</v>
      </c>
      <c r="AQ6" s="616"/>
      <c r="AR6" s="616"/>
      <c r="AS6" s="616"/>
      <c r="AT6" s="616"/>
      <c r="AU6" s="616"/>
      <c r="AV6" s="616"/>
      <c r="AW6" s="616"/>
      <c r="AX6" s="616"/>
      <c r="AY6" s="616"/>
      <c r="AZ6" s="616"/>
      <c r="BA6" s="616"/>
      <c r="BB6" s="616"/>
      <c r="BC6" s="616"/>
      <c r="BD6" s="616"/>
      <c r="BE6" s="616"/>
      <c r="BF6" s="617"/>
      <c r="BG6" s="618">
        <v>300312</v>
      </c>
      <c r="BH6" s="619"/>
      <c r="BI6" s="619"/>
      <c r="BJ6" s="619"/>
      <c r="BK6" s="619"/>
      <c r="BL6" s="619"/>
      <c r="BM6" s="619"/>
      <c r="BN6" s="620"/>
      <c r="BO6" s="671">
        <v>96.6</v>
      </c>
      <c r="BP6" s="671"/>
      <c r="BQ6" s="671"/>
      <c r="BR6" s="671"/>
      <c r="BS6" s="672" t="s">
        <v>207</v>
      </c>
      <c r="BT6" s="672"/>
      <c r="BU6" s="672"/>
      <c r="BV6" s="672"/>
      <c r="BW6" s="672"/>
      <c r="BX6" s="672"/>
      <c r="BY6" s="672"/>
      <c r="BZ6" s="672"/>
      <c r="CA6" s="672"/>
      <c r="CB6" s="708"/>
      <c r="CD6" s="675" t="s">
        <v>213</v>
      </c>
      <c r="CE6" s="676"/>
      <c r="CF6" s="676"/>
      <c r="CG6" s="676"/>
      <c r="CH6" s="676"/>
      <c r="CI6" s="676"/>
      <c r="CJ6" s="676"/>
      <c r="CK6" s="676"/>
      <c r="CL6" s="676"/>
      <c r="CM6" s="676"/>
      <c r="CN6" s="676"/>
      <c r="CO6" s="676"/>
      <c r="CP6" s="676"/>
      <c r="CQ6" s="677"/>
      <c r="CR6" s="618">
        <v>70538</v>
      </c>
      <c r="CS6" s="619"/>
      <c r="CT6" s="619"/>
      <c r="CU6" s="619"/>
      <c r="CV6" s="619"/>
      <c r="CW6" s="619"/>
      <c r="CX6" s="619"/>
      <c r="CY6" s="620"/>
      <c r="CZ6" s="671">
        <v>1.8</v>
      </c>
      <c r="DA6" s="671"/>
      <c r="DB6" s="671"/>
      <c r="DC6" s="671"/>
      <c r="DD6" s="624" t="s">
        <v>207</v>
      </c>
      <c r="DE6" s="619"/>
      <c r="DF6" s="619"/>
      <c r="DG6" s="619"/>
      <c r="DH6" s="619"/>
      <c r="DI6" s="619"/>
      <c r="DJ6" s="619"/>
      <c r="DK6" s="619"/>
      <c r="DL6" s="619"/>
      <c r="DM6" s="619"/>
      <c r="DN6" s="619"/>
      <c r="DO6" s="619"/>
      <c r="DP6" s="620"/>
      <c r="DQ6" s="624">
        <v>70538</v>
      </c>
      <c r="DR6" s="619"/>
      <c r="DS6" s="619"/>
      <c r="DT6" s="619"/>
      <c r="DU6" s="619"/>
      <c r="DV6" s="619"/>
      <c r="DW6" s="619"/>
      <c r="DX6" s="619"/>
      <c r="DY6" s="619"/>
      <c r="DZ6" s="619"/>
      <c r="EA6" s="619"/>
      <c r="EB6" s="619"/>
      <c r="EC6" s="654"/>
    </row>
    <row r="7" spans="2:143" ht="11.25" customHeight="1">
      <c r="B7" s="615" t="s">
        <v>214</v>
      </c>
      <c r="C7" s="616"/>
      <c r="D7" s="616"/>
      <c r="E7" s="616"/>
      <c r="F7" s="616"/>
      <c r="G7" s="616"/>
      <c r="H7" s="616"/>
      <c r="I7" s="616"/>
      <c r="J7" s="616"/>
      <c r="K7" s="616"/>
      <c r="L7" s="616"/>
      <c r="M7" s="616"/>
      <c r="N7" s="616"/>
      <c r="O7" s="616"/>
      <c r="P7" s="616"/>
      <c r="Q7" s="617"/>
      <c r="R7" s="618">
        <v>498</v>
      </c>
      <c r="S7" s="619"/>
      <c r="T7" s="619"/>
      <c r="U7" s="619"/>
      <c r="V7" s="619"/>
      <c r="W7" s="619"/>
      <c r="X7" s="619"/>
      <c r="Y7" s="620"/>
      <c r="Z7" s="671">
        <v>0</v>
      </c>
      <c r="AA7" s="671"/>
      <c r="AB7" s="671"/>
      <c r="AC7" s="671"/>
      <c r="AD7" s="672">
        <v>498</v>
      </c>
      <c r="AE7" s="672"/>
      <c r="AF7" s="672"/>
      <c r="AG7" s="672"/>
      <c r="AH7" s="672"/>
      <c r="AI7" s="672"/>
      <c r="AJ7" s="672"/>
      <c r="AK7" s="672"/>
      <c r="AL7" s="641">
        <v>0</v>
      </c>
      <c r="AM7" s="673"/>
      <c r="AN7" s="673"/>
      <c r="AO7" s="674"/>
      <c r="AP7" s="615" t="s">
        <v>215</v>
      </c>
      <c r="AQ7" s="616"/>
      <c r="AR7" s="616"/>
      <c r="AS7" s="616"/>
      <c r="AT7" s="616"/>
      <c r="AU7" s="616"/>
      <c r="AV7" s="616"/>
      <c r="AW7" s="616"/>
      <c r="AX7" s="616"/>
      <c r="AY7" s="616"/>
      <c r="AZ7" s="616"/>
      <c r="BA7" s="616"/>
      <c r="BB7" s="616"/>
      <c r="BC7" s="616"/>
      <c r="BD7" s="616"/>
      <c r="BE7" s="616"/>
      <c r="BF7" s="617"/>
      <c r="BG7" s="618">
        <v>106844</v>
      </c>
      <c r="BH7" s="619"/>
      <c r="BI7" s="619"/>
      <c r="BJ7" s="619"/>
      <c r="BK7" s="619"/>
      <c r="BL7" s="619"/>
      <c r="BM7" s="619"/>
      <c r="BN7" s="620"/>
      <c r="BO7" s="671">
        <v>34.4</v>
      </c>
      <c r="BP7" s="671"/>
      <c r="BQ7" s="671"/>
      <c r="BR7" s="671"/>
      <c r="BS7" s="672" t="s">
        <v>207</v>
      </c>
      <c r="BT7" s="672"/>
      <c r="BU7" s="672"/>
      <c r="BV7" s="672"/>
      <c r="BW7" s="672"/>
      <c r="BX7" s="672"/>
      <c r="BY7" s="672"/>
      <c r="BZ7" s="672"/>
      <c r="CA7" s="672"/>
      <c r="CB7" s="708"/>
      <c r="CD7" s="655" t="s">
        <v>216</v>
      </c>
      <c r="CE7" s="652"/>
      <c r="CF7" s="652"/>
      <c r="CG7" s="652"/>
      <c r="CH7" s="652"/>
      <c r="CI7" s="652"/>
      <c r="CJ7" s="652"/>
      <c r="CK7" s="652"/>
      <c r="CL7" s="652"/>
      <c r="CM7" s="652"/>
      <c r="CN7" s="652"/>
      <c r="CO7" s="652"/>
      <c r="CP7" s="652"/>
      <c r="CQ7" s="653"/>
      <c r="CR7" s="618">
        <v>934236</v>
      </c>
      <c r="CS7" s="619"/>
      <c r="CT7" s="619"/>
      <c r="CU7" s="619"/>
      <c r="CV7" s="619"/>
      <c r="CW7" s="619"/>
      <c r="CX7" s="619"/>
      <c r="CY7" s="620"/>
      <c r="CZ7" s="671">
        <v>23.3</v>
      </c>
      <c r="DA7" s="671"/>
      <c r="DB7" s="671"/>
      <c r="DC7" s="671"/>
      <c r="DD7" s="624">
        <v>11754</v>
      </c>
      <c r="DE7" s="619"/>
      <c r="DF7" s="619"/>
      <c r="DG7" s="619"/>
      <c r="DH7" s="619"/>
      <c r="DI7" s="619"/>
      <c r="DJ7" s="619"/>
      <c r="DK7" s="619"/>
      <c r="DL7" s="619"/>
      <c r="DM7" s="619"/>
      <c r="DN7" s="619"/>
      <c r="DO7" s="619"/>
      <c r="DP7" s="620"/>
      <c r="DQ7" s="624">
        <v>877190</v>
      </c>
      <c r="DR7" s="619"/>
      <c r="DS7" s="619"/>
      <c r="DT7" s="619"/>
      <c r="DU7" s="619"/>
      <c r="DV7" s="619"/>
      <c r="DW7" s="619"/>
      <c r="DX7" s="619"/>
      <c r="DY7" s="619"/>
      <c r="DZ7" s="619"/>
      <c r="EA7" s="619"/>
      <c r="EB7" s="619"/>
      <c r="EC7" s="654"/>
    </row>
    <row r="8" spans="2:143" ht="11.25" customHeight="1">
      <c r="B8" s="615" t="s">
        <v>217</v>
      </c>
      <c r="C8" s="616"/>
      <c r="D8" s="616"/>
      <c r="E8" s="616"/>
      <c r="F8" s="616"/>
      <c r="G8" s="616"/>
      <c r="H8" s="616"/>
      <c r="I8" s="616"/>
      <c r="J8" s="616"/>
      <c r="K8" s="616"/>
      <c r="L8" s="616"/>
      <c r="M8" s="616"/>
      <c r="N8" s="616"/>
      <c r="O8" s="616"/>
      <c r="P8" s="616"/>
      <c r="Q8" s="617"/>
      <c r="R8" s="618">
        <v>912</v>
      </c>
      <c r="S8" s="619"/>
      <c r="T8" s="619"/>
      <c r="U8" s="619"/>
      <c r="V8" s="619"/>
      <c r="W8" s="619"/>
      <c r="X8" s="619"/>
      <c r="Y8" s="620"/>
      <c r="Z8" s="671">
        <v>0</v>
      </c>
      <c r="AA8" s="671"/>
      <c r="AB8" s="671"/>
      <c r="AC8" s="671"/>
      <c r="AD8" s="672">
        <v>912</v>
      </c>
      <c r="AE8" s="672"/>
      <c r="AF8" s="672"/>
      <c r="AG8" s="672"/>
      <c r="AH8" s="672"/>
      <c r="AI8" s="672"/>
      <c r="AJ8" s="672"/>
      <c r="AK8" s="672"/>
      <c r="AL8" s="641">
        <v>0</v>
      </c>
      <c r="AM8" s="673"/>
      <c r="AN8" s="673"/>
      <c r="AO8" s="674"/>
      <c r="AP8" s="615" t="s">
        <v>218</v>
      </c>
      <c r="AQ8" s="616"/>
      <c r="AR8" s="616"/>
      <c r="AS8" s="616"/>
      <c r="AT8" s="616"/>
      <c r="AU8" s="616"/>
      <c r="AV8" s="616"/>
      <c r="AW8" s="616"/>
      <c r="AX8" s="616"/>
      <c r="AY8" s="616"/>
      <c r="AZ8" s="616"/>
      <c r="BA8" s="616"/>
      <c r="BB8" s="616"/>
      <c r="BC8" s="616"/>
      <c r="BD8" s="616"/>
      <c r="BE8" s="616"/>
      <c r="BF8" s="617"/>
      <c r="BG8" s="618">
        <v>5540</v>
      </c>
      <c r="BH8" s="619"/>
      <c r="BI8" s="619"/>
      <c r="BJ8" s="619"/>
      <c r="BK8" s="619"/>
      <c r="BL8" s="619"/>
      <c r="BM8" s="619"/>
      <c r="BN8" s="620"/>
      <c r="BO8" s="671">
        <v>1.8</v>
      </c>
      <c r="BP8" s="671"/>
      <c r="BQ8" s="671"/>
      <c r="BR8" s="671"/>
      <c r="BS8" s="624" t="s">
        <v>108</v>
      </c>
      <c r="BT8" s="619"/>
      <c r="BU8" s="619"/>
      <c r="BV8" s="619"/>
      <c r="BW8" s="619"/>
      <c r="BX8" s="619"/>
      <c r="BY8" s="619"/>
      <c r="BZ8" s="619"/>
      <c r="CA8" s="619"/>
      <c r="CB8" s="654"/>
      <c r="CD8" s="655" t="s">
        <v>219</v>
      </c>
      <c r="CE8" s="652"/>
      <c r="CF8" s="652"/>
      <c r="CG8" s="652"/>
      <c r="CH8" s="652"/>
      <c r="CI8" s="652"/>
      <c r="CJ8" s="652"/>
      <c r="CK8" s="652"/>
      <c r="CL8" s="652"/>
      <c r="CM8" s="652"/>
      <c r="CN8" s="652"/>
      <c r="CO8" s="652"/>
      <c r="CP8" s="652"/>
      <c r="CQ8" s="653"/>
      <c r="CR8" s="618">
        <v>572531</v>
      </c>
      <c r="CS8" s="619"/>
      <c r="CT8" s="619"/>
      <c r="CU8" s="619"/>
      <c r="CV8" s="619"/>
      <c r="CW8" s="619"/>
      <c r="CX8" s="619"/>
      <c r="CY8" s="620"/>
      <c r="CZ8" s="671">
        <v>14.3</v>
      </c>
      <c r="DA8" s="671"/>
      <c r="DB8" s="671"/>
      <c r="DC8" s="671"/>
      <c r="DD8" s="624" t="s">
        <v>207</v>
      </c>
      <c r="DE8" s="619"/>
      <c r="DF8" s="619"/>
      <c r="DG8" s="619"/>
      <c r="DH8" s="619"/>
      <c r="DI8" s="619"/>
      <c r="DJ8" s="619"/>
      <c r="DK8" s="619"/>
      <c r="DL8" s="619"/>
      <c r="DM8" s="619"/>
      <c r="DN8" s="619"/>
      <c r="DO8" s="619"/>
      <c r="DP8" s="620"/>
      <c r="DQ8" s="624">
        <v>349840</v>
      </c>
      <c r="DR8" s="619"/>
      <c r="DS8" s="619"/>
      <c r="DT8" s="619"/>
      <c r="DU8" s="619"/>
      <c r="DV8" s="619"/>
      <c r="DW8" s="619"/>
      <c r="DX8" s="619"/>
      <c r="DY8" s="619"/>
      <c r="DZ8" s="619"/>
      <c r="EA8" s="619"/>
      <c r="EB8" s="619"/>
      <c r="EC8" s="654"/>
    </row>
    <row r="9" spans="2:143" ht="11.25" customHeight="1">
      <c r="B9" s="615" t="s">
        <v>220</v>
      </c>
      <c r="C9" s="616"/>
      <c r="D9" s="616"/>
      <c r="E9" s="616"/>
      <c r="F9" s="616"/>
      <c r="G9" s="616"/>
      <c r="H9" s="616"/>
      <c r="I9" s="616"/>
      <c r="J9" s="616"/>
      <c r="K9" s="616"/>
      <c r="L9" s="616"/>
      <c r="M9" s="616"/>
      <c r="N9" s="616"/>
      <c r="O9" s="616"/>
      <c r="P9" s="616"/>
      <c r="Q9" s="617"/>
      <c r="R9" s="618">
        <v>750</v>
      </c>
      <c r="S9" s="619"/>
      <c r="T9" s="619"/>
      <c r="U9" s="619"/>
      <c r="V9" s="619"/>
      <c r="W9" s="619"/>
      <c r="X9" s="619"/>
      <c r="Y9" s="620"/>
      <c r="Z9" s="671">
        <v>0</v>
      </c>
      <c r="AA9" s="671"/>
      <c r="AB9" s="671"/>
      <c r="AC9" s="671"/>
      <c r="AD9" s="672">
        <v>750</v>
      </c>
      <c r="AE9" s="672"/>
      <c r="AF9" s="672"/>
      <c r="AG9" s="672"/>
      <c r="AH9" s="672"/>
      <c r="AI9" s="672"/>
      <c r="AJ9" s="672"/>
      <c r="AK9" s="672"/>
      <c r="AL9" s="641">
        <v>0</v>
      </c>
      <c r="AM9" s="673"/>
      <c r="AN9" s="673"/>
      <c r="AO9" s="674"/>
      <c r="AP9" s="615" t="s">
        <v>221</v>
      </c>
      <c r="AQ9" s="616"/>
      <c r="AR9" s="616"/>
      <c r="AS9" s="616"/>
      <c r="AT9" s="616"/>
      <c r="AU9" s="616"/>
      <c r="AV9" s="616"/>
      <c r="AW9" s="616"/>
      <c r="AX9" s="616"/>
      <c r="AY9" s="616"/>
      <c r="AZ9" s="616"/>
      <c r="BA9" s="616"/>
      <c r="BB9" s="616"/>
      <c r="BC9" s="616"/>
      <c r="BD9" s="616"/>
      <c r="BE9" s="616"/>
      <c r="BF9" s="617"/>
      <c r="BG9" s="618">
        <v>90334</v>
      </c>
      <c r="BH9" s="619"/>
      <c r="BI9" s="619"/>
      <c r="BJ9" s="619"/>
      <c r="BK9" s="619"/>
      <c r="BL9" s="619"/>
      <c r="BM9" s="619"/>
      <c r="BN9" s="620"/>
      <c r="BO9" s="671">
        <v>29</v>
      </c>
      <c r="BP9" s="671"/>
      <c r="BQ9" s="671"/>
      <c r="BR9" s="671"/>
      <c r="BS9" s="624" t="s">
        <v>108</v>
      </c>
      <c r="BT9" s="619"/>
      <c r="BU9" s="619"/>
      <c r="BV9" s="619"/>
      <c r="BW9" s="619"/>
      <c r="BX9" s="619"/>
      <c r="BY9" s="619"/>
      <c r="BZ9" s="619"/>
      <c r="CA9" s="619"/>
      <c r="CB9" s="654"/>
      <c r="CD9" s="655" t="s">
        <v>222</v>
      </c>
      <c r="CE9" s="652"/>
      <c r="CF9" s="652"/>
      <c r="CG9" s="652"/>
      <c r="CH9" s="652"/>
      <c r="CI9" s="652"/>
      <c r="CJ9" s="652"/>
      <c r="CK9" s="652"/>
      <c r="CL9" s="652"/>
      <c r="CM9" s="652"/>
      <c r="CN9" s="652"/>
      <c r="CO9" s="652"/>
      <c r="CP9" s="652"/>
      <c r="CQ9" s="653"/>
      <c r="CR9" s="618">
        <v>455545</v>
      </c>
      <c r="CS9" s="619"/>
      <c r="CT9" s="619"/>
      <c r="CU9" s="619"/>
      <c r="CV9" s="619"/>
      <c r="CW9" s="619"/>
      <c r="CX9" s="619"/>
      <c r="CY9" s="620"/>
      <c r="CZ9" s="671">
        <v>11.3</v>
      </c>
      <c r="DA9" s="671"/>
      <c r="DB9" s="671"/>
      <c r="DC9" s="671"/>
      <c r="DD9" s="624">
        <v>53749</v>
      </c>
      <c r="DE9" s="619"/>
      <c r="DF9" s="619"/>
      <c r="DG9" s="619"/>
      <c r="DH9" s="619"/>
      <c r="DI9" s="619"/>
      <c r="DJ9" s="619"/>
      <c r="DK9" s="619"/>
      <c r="DL9" s="619"/>
      <c r="DM9" s="619"/>
      <c r="DN9" s="619"/>
      <c r="DO9" s="619"/>
      <c r="DP9" s="620"/>
      <c r="DQ9" s="624">
        <v>245297</v>
      </c>
      <c r="DR9" s="619"/>
      <c r="DS9" s="619"/>
      <c r="DT9" s="619"/>
      <c r="DU9" s="619"/>
      <c r="DV9" s="619"/>
      <c r="DW9" s="619"/>
      <c r="DX9" s="619"/>
      <c r="DY9" s="619"/>
      <c r="DZ9" s="619"/>
      <c r="EA9" s="619"/>
      <c r="EB9" s="619"/>
      <c r="EC9" s="654"/>
    </row>
    <row r="10" spans="2:143" ht="11.25" customHeight="1">
      <c r="B10" s="615" t="s">
        <v>223</v>
      </c>
      <c r="C10" s="616"/>
      <c r="D10" s="616"/>
      <c r="E10" s="616"/>
      <c r="F10" s="616"/>
      <c r="G10" s="616"/>
      <c r="H10" s="616"/>
      <c r="I10" s="616"/>
      <c r="J10" s="616"/>
      <c r="K10" s="616"/>
      <c r="L10" s="616"/>
      <c r="M10" s="616"/>
      <c r="N10" s="616"/>
      <c r="O10" s="616"/>
      <c r="P10" s="616"/>
      <c r="Q10" s="617"/>
      <c r="R10" s="618">
        <v>60435</v>
      </c>
      <c r="S10" s="619"/>
      <c r="T10" s="619"/>
      <c r="U10" s="619"/>
      <c r="V10" s="619"/>
      <c r="W10" s="619"/>
      <c r="X10" s="619"/>
      <c r="Y10" s="620"/>
      <c r="Z10" s="671">
        <v>1.5</v>
      </c>
      <c r="AA10" s="671"/>
      <c r="AB10" s="671"/>
      <c r="AC10" s="671"/>
      <c r="AD10" s="672">
        <v>60435</v>
      </c>
      <c r="AE10" s="672"/>
      <c r="AF10" s="672"/>
      <c r="AG10" s="672"/>
      <c r="AH10" s="672"/>
      <c r="AI10" s="672"/>
      <c r="AJ10" s="672"/>
      <c r="AK10" s="672"/>
      <c r="AL10" s="641">
        <v>2.8</v>
      </c>
      <c r="AM10" s="673"/>
      <c r="AN10" s="673"/>
      <c r="AO10" s="674"/>
      <c r="AP10" s="615" t="s">
        <v>224</v>
      </c>
      <c r="AQ10" s="616"/>
      <c r="AR10" s="616"/>
      <c r="AS10" s="616"/>
      <c r="AT10" s="616"/>
      <c r="AU10" s="616"/>
      <c r="AV10" s="616"/>
      <c r="AW10" s="616"/>
      <c r="AX10" s="616"/>
      <c r="AY10" s="616"/>
      <c r="AZ10" s="616"/>
      <c r="BA10" s="616"/>
      <c r="BB10" s="616"/>
      <c r="BC10" s="616"/>
      <c r="BD10" s="616"/>
      <c r="BE10" s="616"/>
      <c r="BF10" s="617"/>
      <c r="BG10" s="618">
        <v>7389</v>
      </c>
      <c r="BH10" s="619"/>
      <c r="BI10" s="619"/>
      <c r="BJ10" s="619"/>
      <c r="BK10" s="619"/>
      <c r="BL10" s="619"/>
      <c r="BM10" s="619"/>
      <c r="BN10" s="620"/>
      <c r="BO10" s="671">
        <v>2.4</v>
      </c>
      <c r="BP10" s="671"/>
      <c r="BQ10" s="671"/>
      <c r="BR10" s="671"/>
      <c r="BS10" s="624" t="s">
        <v>108</v>
      </c>
      <c r="BT10" s="619"/>
      <c r="BU10" s="619"/>
      <c r="BV10" s="619"/>
      <c r="BW10" s="619"/>
      <c r="BX10" s="619"/>
      <c r="BY10" s="619"/>
      <c r="BZ10" s="619"/>
      <c r="CA10" s="619"/>
      <c r="CB10" s="654"/>
      <c r="CD10" s="655" t="s">
        <v>225</v>
      </c>
      <c r="CE10" s="652"/>
      <c r="CF10" s="652"/>
      <c r="CG10" s="652"/>
      <c r="CH10" s="652"/>
      <c r="CI10" s="652"/>
      <c r="CJ10" s="652"/>
      <c r="CK10" s="652"/>
      <c r="CL10" s="652"/>
      <c r="CM10" s="652"/>
      <c r="CN10" s="652"/>
      <c r="CO10" s="652"/>
      <c r="CP10" s="652"/>
      <c r="CQ10" s="653"/>
      <c r="CR10" s="618">
        <v>5719</v>
      </c>
      <c r="CS10" s="619"/>
      <c r="CT10" s="619"/>
      <c r="CU10" s="619"/>
      <c r="CV10" s="619"/>
      <c r="CW10" s="619"/>
      <c r="CX10" s="619"/>
      <c r="CY10" s="620"/>
      <c r="CZ10" s="671">
        <v>0.1</v>
      </c>
      <c r="DA10" s="671"/>
      <c r="DB10" s="671"/>
      <c r="DC10" s="671"/>
      <c r="DD10" s="624" t="s">
        <v>108</v>
      </c>
      <c r="DE10" s="619"/>
      <c r="DF10" s="619"/>
      <c r="DG10" s="619"/>
      <c r="DH10" s="619"/>
      <c r="DI10" s="619"/>
      <c r="DJ10" s="619"/>
      <c r="DK10" s="619"/>
      <c r="DL10" s="619"/>
      <c r="DM10" s="619"/>
      <c r="DN10" s="619"/>
      <c r="DO10" s="619"/>
      <c r="DP10" s="620"/>
      <c r="DQ10" s="624">
        <v>11</v>
      </c>
      <c r="DR10" s="619"/>
      <c r="DS10" s="619"/>
      <c r="DT10" s="619"/>
      <c r="DU10" s="619"/>
      <c r="DV10" s="619"/>
      <c r="DW10" s="619"/>
      <c r="DX10" s="619"/>
      <c r="DY10" s="619"/>
      <c r="DZ10" s="619"/>
      <c r="EA10" s="619"/>
      <c r="EB10" s="619"/>
      <c r="EC10" s="654"/>
    </row>
    <row r="11" spans="2:143" ht="11.25" customHeight="1">
      <c r="B11" s="615" t="s">
        <v>226</v>
      </c>
      <c r="C11" s="616"/>
      <c r="D11" s="616"/>
      <c r="E11" s="616"/>
      <c r="F11" s="616"/>
      <c r="G11" s="616"/>
      <c r="H11" s="616"/>
      <c r="I11" s="616"/>
      <c r="J11" s="616"/>
      <c r="K11" s="616"/>
      <c r="L11" s="616"/>
      <c r="M11" s="616"/>
      <c r="N11" s="616"/>
      <c r="O11" s="616"/>
      <c r="P11" s="616"/>
      <c r="Q11" s="617"/>
      <c r="R11" s="618" t="s">
        <v>108</v>
      </c>
      <c r="S11" s="619"/>
      <c r="T11" s="619"/>
      <c r="U11" s="619"/>
      <c r="V11" s="619"/>
      <c r="W11" s="619"/>
      <c r="X11" s="619"/>
      <c r="Y11" s="620"/>
      <c r="Z11" s="671" t="s">
        <v>108</v>
      </c>
      <c r="AA11" s="671"/>
      <c r="AB11" s="671"/>
      <c r="AC11" s="671"/>
      <c r="AD11" s="672" t="s">
        <v>108</v>
      </c>
      <c r="AE11" s="672"/>
      <c r="AF11" s="672"/>
      <c r="AG11" s="672"/>
      <c r="AH11" s="672"/>
      <c r="AI11" s="672"/>
      <c r="AJ11" s="672"/>
      <c r="AK11" s="672"/>
      <c r="AL11" s="641" t="s">
        <v>108</v>
      </c>
      <c r="AM11" s="673"/>
      <c r="AN11" s="673"/>
      <c r="AO11" s="674"/>
      <c r="AP11" s="615" t="s">
        <v>227</v>
      </c>
      <c r="AQ11" s="616"/>
      <c r="AR11" s="616"/>
      <c r="AS11" s="616"/>
      <c r="AT11" s="616"/>
      <c r="AU11" s="616"/>
      <c r="AV11" s="616"/>
      <c r="AW11" s="616"/>
      <c r="AX11" s="616"/>
      <c r="AY11" s="616"/>
      <c r="AZ11" s="616"/>
      <c r="BA11" s="616"/>
      <c r="BB11" s="616"/>
      <c r="BC11" s="616"/>
      <c r="BD11" s="616"/>
      <c r="BE11" s="616"/>
      <c r="BF11" s="617"/>
      <c r="BG11" s="618">
        <v>3581</v>
      </c>
      <c r="BH11" s="619"/>
      <c r="BI11" s="619"/>
      <c r="BJ11" s="619"/>
      <c r="BK11" s="619"/>
      <c r="BL11" s="619"/>
      <c r="BM11" s="619"/>
      <c r="BN11" s="620"/>
      <c r="BO11" s="671">
        <v>1.2</v>
      </c>
      <c r="BP11" s="671"/>
      <c r="BQ11" s="671"/>
      <c r="BR11" s="671"/>
      <c r="BS11" s="624" t="s">
        <v>108</v>
      </c>
      <c r="BT11" s="619"/>
      <c r="BU11" s="619"/>
      <c r="BV11" s="619"/>
      <c r="BW11" s="619"/>
      <c r="BX11" s="619"/>
      <c r="BY11" s="619"/>
      <c r="BZ11" s="619"/>
      <c r="CA11" s="619"/>
      <c r="CB11" s="654"/>
      <c r="CD11" s="655" t="s">
        <v>228</v>
      </c>
      <c r="CE11" s="652"/>
      <c r="CF11" s="652"/>
      <c r="CG11" s="652"/>
      <c r="CH11" s="652"/>
      <c r="CI11" s="652"/>
      <c r="CJ11" s="652"/>
      <c r="CK11" s="652"/>
      <c r="CL11" s="652"/>
      <c r="CM11" s="652"/>
      <c r="CN11" s="652"/>
      <c r="CO11" s="652"/>
      <c r="CP11" s="652"/>
      <c r="CQ11" s="653"/>
      <c r="CR11" s="618">
        <v>319431</v>
      </c>
      <c r="CS11" s="619"/>
      <c r="CT11" s="619"/>
      <c r="CU11" s="619"/>
      <c r="CV11" s="619"/>
      <c r="CW11" s="619"/>
      <c r="CX11" s="619"/>
      <c r="CY11" s="620"/>
      <c r="CZ11" s="671">
        <v>8</v>
      </c>
      <c r="DA11" s="671"/>
      <c r="DB11" s="671"/>
      <c r="DC11" s="671"/>
      <c r="DD11" s="624">
        <v>118651</v>
      </c>
      <c r="DE11" s="619"/>
      <c r="DF11" s="619"/>
      <c r="DG11" s="619"/>
      <c r="DH11" s="619"/>
      <c r="DI11" s="619"/>
      <c r="DJ11" s="619"/>
      <c r="DK11" s="619"/>
      <c r="DL11" s="619"/>
      <c r="DM11" s="619"/>
      <c r="DN11" s="619"/>
      <c r="DO11" s="619"/>
      <c r="DP11" s="620"/>
      <c r="DQ11" s="624">
        <v>108089</v>
      </c>
      <c r="DR11" s="619"/>
      <c r="DS11" s="619"/>
      <c r="DT11" s="619"/>
      <c r="DU11" s="619"/>
      <c r="DV11" s="619"/>
      <c r="DW11" s="619"/>
      <c r="DX11" s="619"/>
      <c r="DY11" s="619"/>
      <c r="DZ11" s="619"/>
      <c r="EA11" s="619"/>
      <c r="EB11" s="619"/>
      <c r="EC11" s="654"/>
    </row>
    <row r="12" spans="2:143" ht="11.25" customHeight="1">
      <c r="B12" s="615" t="s">
        <v>229</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230</v>
      </c>
      <c r="AQ12" s="616"/>
      <c r="AR12" s="616"/>
      <c r="AS12" s="616"/>
      <c r="AT12" s="616"/>
      <c r="AU12" s="616"/>
      <c r="AV12" s="616"/>
      <c r="AW12" s="616"/>
      <c r="AX12" s="616"/>
      <c r="AY12" s="616"/>
      <c r="AZ12" s="616"/>
      <c r="BA12" s="616"/>
      <c r="BB12" s="616"/>
      <c r="BC12" s="616"/>
      <c r="BD12" s="616"/>
      <c r="BE12" s="616"/>
      <c r="BF12" s="617"/>
      <c r="BG12" s="618">
        <v>170173</v>
      </c>
      <c r="BH12" s="619"/>
      <c r="BI12" s="619"/>
      <c r="BJ12" s="619"/>
      <c r="BK12" s="619"/>
      <c r="BL12" s="619"/>
      <c r="BM12" s="619"/>
      <c r="BN12" s="620"/>
      <c r="BO12" s="671">
        <v>54.7</v>
      </c>
      <c r="BP12" s="671"/>
      <c r="BQ12" s="671"/>
      <c r="BR12" s="671"/>
      <c r="BS12" s="624" t="s">
        <v>108</v>
      </c>
      <c r="BT12" s="619"/>
      <c r="BU12" s="619"/>
      <c r="BV12" s="619"/>
      <c r="BW12" s="619"/>
      <c r="BX12" s="619"/>
      <c r="BY12" s="619"/>
      <c r="BZ12" s="619"/>
      <c r="CA12" s="619"/>
      <c r="CB12" s="654"/>
      <c r="CD12" s="655" t="s">
        <v>231</v>
      </c>
      <c r="CE12" s="652"/>
      <c r="CF12" s="652"/>
      <c r="CG12" s="652"/>
      <c r="CH12" s="652"/>
      <c r="CI12" s="652"/>
      <c r="CJ12" s="652"/>
      <c r="CK12" s="652"/>
      <c r="CL12" s="652"/>
      <c r="CM12" s="652"/>
      <c r="CN12" s="652"/>
      <c r="CO12" s="652"/>
      <c r="CP12" s="652"/>
      <c r="CQ12" s="653"/>
      <c r="CR12" s="618">
        <v>144328</v>
      </c>
      <c r="CS12" s="619"/>
      <c r="CT12" s="619"/>
      <c r="CU12" s="619"/>
      <c r="CV12" s="619"/>
      <c r="CW12" s="619"/>
      <c r="CX12" s="619"/>
      <c r="CY12" s="620"/>
      <c r="CZ12" s="671">
        <v>3.6</v>
      </c>
      <c r="DA12" s="671"/>
      <c r="DB12" s="671"/>
      <c r="DC12" s="671"/>
      <c r="DD12" s="624" t="s">
        <v>108</v>
      </c>
      <c r="DE12" s="619"/>
      <c r="DF12" s="619"/>
      <c r="DG12" s="619"/>
      <c r="DH12" s="619"/>
      <c r="DI12" s="619"/>
      <c r="DJ12" s="619"/>
      <c r="DK12" s="619"/>
      <c r="DL12" s="619"/>
      <c r="DM12" s="619"/>
      <c r="DN12" s="619"/>
      <c r="DO12" s="619"/>
      <c r="DP12" s="620"/>
      <c r="DQ12" s="624">
        <v>86426</v>
      </c>
      <c r="DR12" s="619"/>
      <c r="DS12" s="619"/>
      <c r="DT12" s="619"/>
      <c r="DU12" s="619"/>
      <c r="DV12" s="619"/>
      <c r="DW12" s="619"/>
      <c r="DX12" s="619"/>
      <c r="DY12" s="619"/>
      <c r="DZ12" s="619"/>
      <c r="EA12" s="619"/>
      <c r="EB12" s="619"/>
      <c r="EC12" s="654"/>
    </row>
    <row r="13" spans="2:143" ht="11.25" customHeight="1">
      <c r="B13" s="615" t="s">
        <v>232</v>
      </c>
      <c r="C13" s="616"/>
      <c r="D13" s="616"/>
      <c r="E13" s="616"/>
      <c r="F13" s="616"/>
      <c r="G13" s="616"/>
      <c r="H13" s="616"/>
      <c r="I13" s="616"/>
      <c r="J13" s="616"/>
      <c r="K13" s="616"/>
      <c r="L13" s="616"/>
      <c r="M13" s="616"/>
      <c r="N13" s="616"/>
      <c r="O13" s="616"/>
      <c r="P13" s="616"/>
      <c r="Q13" s="617"/>
      <c r="R13" s="618">
        <v>6219</v>
      </c>
      <c r="S13" s="619"/>
      <c r="T13" s="619"/>
      <c r="U13" s="619"/>
      <c r="V13" s="619"/>
      <c r="W13" s="619"/>
      <c r="X13" s="619"/>
      <c r="Y13" s="620"/>
      <c r="Z13" s="671">
        <v>0.2</v>
      </c>
      <c r="AA13" s="671"/>
      <c r="AB13" s="671"/>
      <c r="AC13" s="671"/>
      <c r="AD13" s="672">
        <v>6219</v>
      </c>
      <c r="AE13" s="672"/>
      <c r="AF13" s="672"/>
      <c r="AG13" s="672"/>
      <c r="AH13" s="672"/>
      <c r="AI13" s="672"/>
      <c r="AJ13" s="672"/>
      <c r="AK13" s="672"/>
      <c r="AL13" s="641">
        <v>0.3</v>
      </c>
      <c r="AM13" s="673"/>
      <c r="AN13" s="673"/>
      <c r="AO13" s="674"/>
      <c r="AP13" s="615" t="s">
        <v>233</v>
      </c>
      <c r="AQ13" s="616"/>
      <c r="AR13" s="616"/>
      <c r="AS13" s="616"/>
      <c r="AT13" s="616"/>
      <c r="AU13" s="616"/>
      <c r="AV13" s="616"/>
      <c r="AW13" s="616"/>
      <c r="AX13" s="616"/>
      <c r="AY13" s="616"/>
      <c r="AZ13" s="616"/>
      <c r="BA13" s="616"/>
      <c r="BB13" s="616"/>
      <c r="BC13" s="616"/>
      <c r="BD13" s="616"/>
      <c r="BE13" s="616"/>
      <c r="BF13" s="617"/>
      <c r="BG13" s="618">
        <v>155371</v>
      </c>
      <c r="BH13" s="619"/>
      <c r="BI13" s="619"/>
      <c r="BJ13" s="619"/>
      <c r="BK13" s="619"/>
      <c r="BL13" s="619"/>
      <c r="BM13" s="619"/>
      <c r="BN13" s="620"/>
      <c r="BO13" s="671">
        <v>50</v>
      </c>
      <c r="BP13" s="671"/>
      <c r="BQ13" s="671"/>
      <c r="BR13" s="671"/>
      <c r="BS13" s="624" t="s">
        <v>108</v>
      </c>
      <c r="BT13" s="619"/>
      <c r="BU13" s="619"/>
      <c r="BV13" s="619"/>
      <c r="BW13" s="619"/>
      <c r="BX13" s="619"/>
      <c r="BY13" s="619"/>
      <c r="BZ13" s="619"/>
      <c r="CA13" s="619"/>
      <c r="CB13" s="654"/>
      <c r="CD13" s="655" t="s">
        <v>234</v>
      </c>
      <c r="CE13" s="652"/>
      <c r="CF13" s="652"/>
      <c r="CG13" s="652"/>
      <c r="CH13" s="652"/>
      <c r="CI13" s="652"/>
      <c r="CJ13" s="652"/>
      <c r="CK13" s="652"/>
      <c r="CL13" s="652"/>
      <c r="CM13" s="652"/>
      <c r="CN13" s="652"/>
      <c r="CO13" s="652"/>
      <c r="CP13" s="652"/>
      <c r="CQ13" s="653"/>
      <c r="CR13" s="618">
        <v>657101</v>
      </c>
      <c r="CS13" s="619"/>
      <c r="CT13" s="619"/>
      <c r="CU13" s="619"/>
      <c r="CV13" s="619"/>
      <c r="CW13" s="619"/>
      <c r="CX13" s="619"/>
      <c r="CY13" s="620"/>
      <c r="CZ13" s="671">
        <v>16.399999999999999</v>
      </c>
      <c r="DA13" s="671"/>
      <c r="DB13" s="671"/>
      <c r="DC13" s="671"/>
      <c r="DD13" s="624">
        <v>353352</v>
      </c>
      <c r="DE13" s="619"/>
      <c r="DF13" s="619"/>
      <c r="DG13" s="619"/>
      <c r="DH13" s="619"/>
      <c r="DI13" s="619"/>
      <c r="DJ13" s="619"/>
      <c r="DK13" s="619"/>
      <c r="DL13" s="619"/>
      <c r="DM13" s="619"/>
      <c r="DN13" s="619"/>
      <c r="DO13" s="619"/>
      <c r="DP13" s="620"/>
      <c r="DQ13" s="624">
        <v>318294</v>
      </c>
      <c r="DR13" s="619"/>
      <c r="DS13" s="619"/>
      <c r="DT13" s="619"/>
      <c r="DU13" s="619"/>
      <c r="DV13" s="619"/>
      <c r="DW13" s="619"/>
      <c r="DX13" s="619"/>
      <c r="DY13" s="619"/>
      <c r="DZ13" s="619"/>
      <c r="EA13" s="619"/>
      <c r="EB13" s="619"/>
      <c r="EC13" s="654"/>
    </row>
    <row r="14" spans="2:143" ht="11.25" customHeight="1">
      <c r="B14" s="615" t="s">
        <v>235</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236</v>
      </c>
      <c r="AQ14" s="616"/>
      <c r="AR14" s="616"/>
      <c r="AS14" s="616"/>
      <c r="AT14" s="616"/>
      <c r="AU14" s="616"/>
      <c r="AV14" s="616"/>
      <c r="AW14" s="616"/>
      <c r="AX14" s="616"/>
      <c r="AY14" s="616"/>
      <c r="AZ14" s="616"/>
      <c r="BA14" s="616"/>
      <c r="BB14" s="616"/>
      <c r="BC14" s="616"/>
      <c r="BD14" s="616"/>
      <c r="BE14" s="616"/>
      <c r="BF14" s="617"/>
      <c r="BG14" s="618">
        <v>10694</v>
      </c>
      <c r="BH14" s="619"/>
      <c r="BI14" s="619"/>
      <c r="BJ14" s="619"/>
      <c r="BK14" s="619"/>
      <c r="BL14" s="619"/>
      <c r="BM14" s="619"/>
      <c r="BN14" s="620"/>
      <c r="BO14" s="671">
        <v>3.4</v>
      </c>
      <c r="BP14" s="671"/>
      <c r="BQ14" s="671"/>
      <c r="BR14" s="671"/>
      <c r="BS14" s="624" t="s">
        <v>108</v>
      </c>
      <c r="BT14" s="619"/>
      <c r="BU14" s="619"/>
      <c r="BV14" s="619"/>
      <c r="BW14" s="619"/>
      <c r="BX14" s="619"/>
      <c r="BY14" s="619"/>
      <c r="BZ14" s="619"/>
      <c r="CA14" s="619"/>
      <c r="CB14" s="654"/>
      <c r="CD14" s="655" t="s">
        <v>237</v>
      </c>
      <c r="CE14" s="652"/>
      <c r="CF14" s="652"/>
      <c r="CG14" s="652"/>
      <c r="CH14" s="652"/>
      <c r="CI14" s="652"/>
      <c r="CJ14" s="652"/>
      <c r="CK14" s="652"/>
      <c r="CL14" s="652"/>
      <c r="CM14" s="652"/>
      <c r="CN14" s="652"/>
      <c r="CO14" s="652"/>
      <c r="CP14" s="652"/>
      <c r="CQ14" s="653"/>
      <c r="CR14" s="618">
        <v>112342</v>
      </c>
      <c r="CS14" s="619"/>
      <c r="CT14" s="619"/>
      <c r="CU14" s="619"/>
      <c r="CV14" s="619"/>
      <c r="CW14" s="619"/>
      <c r="CX14" s="619"/>
      <c r="CY14" s="620"/>
      <c r="CZ14" s="671">
        <v>2.8</v>
      </c>
      <c r="DA14" s="671"/>
      <c r="DB14" s="671"/>
      <c r="DC14" s="671"/>
      <c r="DD14" s="624">
        <v>28033</v>
      </c>
      <c r="DE14" s="619"/>
      <c r="DF14" s="619"/>
      <c r="DG14" s="619"/>
      <c r="DH14" s="619"/>
      <c r="DI14" s="619"/>
      <c r="DJ14" s="619"/>
      <c r="DK14" s="619"/>
      <c r="DL14" s="619"/>
      <c r="DM14" s="619"/>
      <c r="DN14" s="619"/>
      <c r="DO14" s="619"/>
      <c r="DP14" s="620"/>
      <c r="DQ14" s="624">
        <v>84334</v>
      </c>
      <c r="DR14" s="619"/>
      <c r="DS14" s="619"/>
      <c r="DT14" s="619"/>
      <c r="DU14" s="619"/>
      <c r="DV14" s="619"/>
      <c r="DW14" s="619"/>
      <c r="DX14" s="619"/>
      <c r="DY14" s="619"/>
      <c r="DZ14" s="619"/>
      <c r="EA14" s="619"/>
      <c r="EB14" s="619"/>
      <c r="EC14" s="654"/>
    </row>
    <row r="15" spans="2:143" ht="11.25" customHeight="1">
      <c r="B15" s="615" t="s">
        <v>238</v>
      </c>
      <c r="C15" s="616"/>
      <c r="D15" s="616"/>
      <c r="E15" s="616"/>
      <c r="F15" s="616"/>
      <c r="G15" s="616"/>
      <c r="H15" s="616"/>
      <c r="I15" s="616"/>
      <c r="J15" s="616"/>
      <c r="K15" s="616"/>
      <c r="L15" s="616"/>
      <c r="M15" s="616"/>
      <c r="N15" s="616"/>
      <c r="O15" s="616"/>
      <c r="P15" s="616"/>
      <c r="Q15" s="617"/>
      <c r="R15" s="618">
        <v>1059</v>
      </c>
      <c r="S15" s="619"/>
      <c r="T15" s="619"/>
      <c r="U15" s="619"/>
      <c r="V15" s="619"/>
      <c r="W15" s="619"/>
      <c r="X15" s="619"/>
      <c r="Y15" s="620"/>
      <c r="Z15" s="671">
        <v>0</v>
      </c>
      <c r="AA15" s="671"/>
      <c r="AB15" s="671"/>
      <c r="AC15" s="671"/>
      <c r="AD15" s="672">
        <v>1059</v>
      </c>
      <c r="AE15" s="672"/>
      <c r="AF15" s="672"/>
      <c r="AG15" s="672"/>
      <c r="AH15" s="672"/>
      <c r="AI15" s="672"/>
      <c r="AJ15" s="672"/>
      <c r="AK15" s="672"/>
      <c r="AL15" s="641">
        <v>0</v>
      </c>
      <c r="AM15" s="673"/>
      <c r="AN15" s="673"/>
      <c r="AO15" s="674"/>
      <c r="AP15" s="615" t="s">
        <v>239</v>
      </c>
      <c r="AQ15" s="616"/>
      <c r="AR15" s="616"/>
      <c r="AS15" s="616"/>
      <c r="AT15" s="616"/>
      <c r="AU15" s="616"/>
      <c r="AV15" s="616"/>
      <c r="AW15" s="616"/>
      <c r="AX15" s="616"/>
      <c r="AY15" s="616"/>
      <c r="AZ15" s="616"/>
      <c r="BA15" s="616"/>
      <c r="BB15" s="616"/>
      <c r="BC15" s="616"/>
      <c r="BD15" s="616"/>
      <c r="BE15" s="616"/>
      <c r="BF15" s="617"/>
      <c r="BG15" s="618">
        <v>12601</v>
      </c>
      <c r="BH15" s="619"/>
      <c r="BI15" s="619"/>
      <c r="BJ15" s="619"/>
      <c r="BK15" s="619"/>
      <c r="BL15" s="619"/>
      <c r="BM15" s="619"/>
      <c r="BN15" s="620"/>
      <c r="BO15" s="671">
        <v>4.0999999999999996</v>
      </c>
      <c r="BP15" s="671"/>
      <c r="BQ15" s="671"/>
      <c r="BR15" s="671"/>
      <c r="BS15" s="624" t="s">
        <v>108</v>
      </c>
      <c r="BT15" s="619"/>
      <c r="BU15" s="619"/>
      <c r="BV15" s="619"/>
      <c r="BW15" s="619"/>
      <c r="BX15" s="619"/>
      <c r="BY15" s="619"/>
      <c r="BZ15" s="619"/>
      <c r="CA15" s="619"/>
      <c r="CB15" s="654"/>
      <c r="CD15" s="655" t="s">
        <v>240</v>
      </c>
      <c r="CE15" s="652"/>
      <c r="CF15" s="652"/>
      <c r="CG15" s="652"/>
      <c r="CH15" s="652"/>
      <c r="CI15" s="652"/>
      <c r="CJ15" s="652"/>
      <c r="CK15" s="652"/>
      <c r="CL15" s="652"/>
      <c r="CM15" s="652"/>
      <c r="CN15" s="652"/>
      <c r="CO15" s="652"/>
      <c r="CP15" s="652"/>
      <c r="CQ15" s="653"/>
      <c r="CR15" s="618">
        <v>363077</v>
      </c>
      <c r="CS15" s="619"/>
      <c r="CT15" s="619"/>
      <c r="CU15" s="619"/>
      <c r="CV15" s="619"/>
      <c r="CW15" s="619"/>
      <c r="CX15" s="619"/>
      <c r="CY15" s="620"/>
      <c r="CZ15" s="671">
        <v>9</v>
      </c>
      <c r="DA15" s="671"/>
      <c r="DB15" s="671"/>
      <c r="DC15" s="671"/>
      <c r="DD15" s="624">
        <v>24961</v>
      </c>
      <c r="DE15" s="619"/>
      <c r="DF15" s="619"/>
      <c r="DG15" s="619"/>
      <c r="DH15" s="619"/>
      <c r="DI15" s="619"/>
      <c r="DJ15" s="619"/>
      <c r="DK15" s="619"/>
      <c r="DL15" s="619"/>
      <c r="DM15" s="619"/>
      <c r="DN15" s="619"/>
      <c r="DO15" s="619"/>
      <c r="DP15" s="620"/>
      <c r="DQ15" s="624">
        <v>352023</v>
      </c>
      <c r="DR15" s="619"/>
      <c r="DS15" s="619"/>
      <c r="DT15" s="619"/>
      <c r="DU15" s="619"/>
      <c r="DV15" s="619"/>
      <c r="DW15" s="619"/>
      <c r="DX15" s="619"/>
      <c r="DY15" s="619"/>
      <c r="DZ15" s="619"/>
      <c r="EA15" s="619"/>
      <c r="EB15" s="619"/>
      <c r="EC15" s="654"/>
    </row>
    <row r="16" spans="2:143" ht="11.25" customHeight="1">
      <c r="B16" s="615" t="s">
        <v>241</v>
      </c>
      <c r="C16" s="616"/>
      <c r="D16" s="616"/>
      <c r="E16" s="616"/>
      <c r="F16" s="616"/>
      <c r="G16" s="616"/>
      <c r="H16" s="616"/>
      <c r="I16" s="616"/>
      <c r="J16" s="616"/>
      <c r="K16" s="616"/>
      <c r="L16" s="616"/>
      <c r="M16" s="616"/>
      <c r="N16" s="616"/>
      <c r="O16" s="616"/>
      <c r="P16" s="616"/>
      <c r="Q16" s="617"/>
      <c r="R16" s="618">
        <v>2016098</v>
      </c>
      <c r="S16" s="619"/>
      <c r="T16" s="619"/>
      <c r="U16" s="619"/>
      <c r="V16" s="619"/>
      <c r="W16" s="619"/>
      <c r="X16" s="619"/>
      <c r="Y16" s="620"/>
      <c r="Z16" s="671">
        <v>49.2</v>
      </c>
      <c r="AA16" s="671"/>
      <c r="AB16" s="671"/>
      <c r="AC16" s="671"/>
      <c r="AD16" s="672">
        <v>1775854</v>
      </c>
      <c r="AE16" s="672"/>
      <c r="AF16" s="672"/>
      <c r="AG16" s="672"/>
      <c r="AH16" s="672"/>
      <c r="AI16" s="672"/>
      <c r="AJ16" s="672"/>
      <c r="AK16" s="672"/>
      <c r="AL16" s="641">
        <v>81</v>
      </c>
      <c r="AM16" s="673"/>
      <c r="AN16" s="673"/>
      <c r="AO16" s="674"/>
      <c r="AP16" s="615" t="s">
        <v>242</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243</v>
      </c>
      <c r="CE16" s="652"/>
      <c r="CF16" s="652"/>
      <c r="CG16" s="652"/>
      <c r="CH16" s="652"/>
      <c r="CI16" s="652"/>
      <c r="CJ16" s="652"/>
      <c r="CK16" s="652"/>
      <c r="CL16" s="652"/>
      <c r="CM16" s="652"/>
      <c r="CN16" s="652"/>
      <c r="CO16" s="652"/>
      <c r="CP16" s="652"/>
      <c r="CQ16" s="653"/>
      <c r="CR16" s="618">
        <v>1004</v>
      </c>
      <c r="CS16" s="619"/>
      <c r="CT16" s="619"/>
      <c r="CU16" s="619"/>
      <c r="CV16" s="619"/>
      <c r="CW16" s="619"/>
      <c r="CX16" s="619"/>
      <c r="CY16" s="620"/>
      <c r="CZ16" s="671">
        <v>0</v>
      </c>
      <c r="DA16" s="671"/>
      <c r="DB16" s="671"/>
      <c r="DC16" s="671"/>
      <c r="DD16" s="624" t="s">
        <v>108</v>
      </c>
      <c r="DE16" s="619"/>
      <c r="DF16" s="619"/>
      <c r="DG16" s="619"/>
      <c r="DH16" s="619"/>
      <c r="DI16" s="619"/>
      <c r="DJ16" s="619"/>
      <c r="DK16" s="619"/>
      <c r="DL16" s="619"/>
      <c r="DM16" s="619"/>
      <c r="DN16" s="619"/>
      <c r="DO16" s="619"/>
      <c r="DP16" s="620"/>
      <c r="DQ16" s="624">
        <v>1004</v>
      </c>
      <c r="DR16" s="619"/>
      <c r="DS16" s="619"/>
      <c r="DT16" s="619"/>
      <c r="DU16" s="619"/>
      <c r="DV16" s="619"/>
      <c r="DW16" s="619"/>
      <c r="DX16" s="619"/>
      <c r="DY16" s="619"/>
      <c r="DZ16" s="619"/>
      <c r="EA16" s="619"/>
      <c r="EB16" s="619"/>
      <c r="EC16" s="654"/>
    </row>
    <row r="17" spans="2:133" ht="11.25" customHeight="1">
      <c r="B17" s="615" t="s">
        <v>244</v>
      </c>
      <c r="C17" s="616"/>
      <c r="D17" s="616"/>
      <c r="E17" s="616"/>
      <c r="F17" s="616"/>
      <c r="G17" s="616"/>
      <c r="H17" s="616"/>
      <c r="I17" s="616"/>
      <c r="J17" s="616"/>
      <c r="K17" s="616"/>
      <c r="L17" s="616"/>
      <c r="M17" s="616"/>
      <c r="N17" s="616"/>
      <c r="O17" s="616"/>
      <c r="P17" s="616"/>
      <c r="Q17" s="617"/>
      <c r="R17" s="618">
        <v>1775854</v>
      </c>
      <c r="S17" s="619"/>
      <c r="T17" s="619"/>
      <c r="U17" s="619"/>
      <c r="V17" s="619"/>
      <c r="W17" s="619"/>
      <c r="X17" s="619"/>
      <c r="Y17" s="620"/>
      <c r="Z17" s="671">
        <v>43.3</v>
      </c>
      <c r="AA17" s="671"/>
      <c r="AB17" s="671"/>
      <c r="AC17" s="671"/>
      <c r="AD17" s="672">
        <v>1775854</v>
      </c>
      <c r="AE17" s="672"/>
      <c r="AF17" s="672"/>
      <c r="AG17" s="672"/>
      <c r="AH17" s="672"/>
      <c r="AI17" s="672"/>
      <c r="AJ17" s="672"/>
      <c r="AK17" s="672"/>
      <c r="AL17" s="641">
        <v>81</v>
      </c>
      <c r="AM17" s="673"/>
      <c r="AN17" s="673"/>
      <c r="AO17" s="674"/>
      <c r="AP17" s="615" t="s">
        <v>245</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246</v>
      </c>
      <c r="CE17" s="652"/>
      <c r="CF17" s="652"/>
      <c r="CG17" s="652"/>
      <c r="CH17" s="652"/>
      <c r="CI17" s="652"/>
      <c r="CJ17" s="652"/>
      <c r="CK17" s="652"/>
      <c r="CL17" s="652"/>
      <c r="CM17" s="652"/>
      <c r="CN17" s="652"/>
      <c r="CO17" s="652"/>
      <c r="CP17" s="652"/>
      <c r="CQ17" s="653"/>
      <c r="CR17" s="618">
        <v>379799</v>
      </c>
      <c r="CS17" s="619"/>
      <c r="CT17" s="619"/>
      <c r="CU17" s="619"/>
      <c r="CV17" s="619"/>
      <c r="CW17" s="619"/>
      <c r="CX17" s="619"/>
      <c r="CY17" s="620"/>
      <c r="CZ17" s="671">
        <v>9.5</v>
      </c>
      <c r="DA17" s="671"/>
      <c r="DB17" s="671"/>
      <c r="DC17" s="671"/>
      <c r="DD17" s="624" t="s">
        <v>108</v>
      </c>
      <c r="DE17" s="619"/>
      <c r="DF17" s="619"/>
      <c r="DG17" s="619"/>
      <c r="DH17" s="619"/>
      <c r="DI17" s="619"/>
      <c r="DJ17" s="619"/>
      <c r="DK17" s="619"/>
      <c r="DL17" s="619"/>
      <c r="DM17" s="619"/>
      <c r="DN17" s="619"/>
      <c r="DO17" s="619"/>
      <c r="DP17" s="620"/>
      <c r="DQ17" s="624">
        <v>379799</v>
      </c>
      <c r="DR17" s="619"/>
      <c r="DS17" s="619"/>
      <c r="DT17" s="619"/>
      <c r="DU17" s="619"/>
      <c r="DV17" s="619"/>
      <c r="DW17" s="619"/>
      <c r="DX17" s="619"/>
      <c r="DY17" s="619"/>
      <c r="DZ17" s="619"/>
      <c r="EA17" s="619"/>
      <c r="EB17" s="619"/>
      <c r="EC17" s="654"/>
    </row>
    <row r="18" spans="2:133" ht="11.25" customHeight="1">
      <c r="B18" s="615" t="s">
        <v>247</v>
      </c>
      <c r="C18" s="616"/>
      <c r="D18" s="616"/>
      <c r="E18" s="616"/>
      <c r="F18" s="616"/>
      <c r="G18" s="616"/>
      <c r="H18" s="616"/>
      <c r="I18" s="616"/>
      <c r="J18" s="616"/>
      <c r="K18" s="616"/>
      <c r="L18" s="616"/>
      <c r="M18" s="616"/>
      <c r="N18" s="616"/>
      <c r="O18" s="616"/>
      <c r="P18" s="616"/>
      <c r="Q18" s="617"/>
      <c r="R18" s="618">
        <v>240239</v>
      </c>
      <c r="S18" s="619"/>
      <c r="T18" s="619"/>
      <c r="U18" s="619"/>
      <c r="V18" s="619"/>
      <c r="W18" s="619"/>
      <c r="X18" s="619"/>
      <c r="Y18" s="620"/>
      <c r="Z18" s="671">
        <v>5.9</v>
      </c>
      <c r="AA18" s="671"/>
      <c r="AB18" s="671"/>
      <c r="AC18" s="671"/>
      <c r="AD18" s="672" t="s">
        <v>108</v>
      </c>
      <c r="AE18" s="672"/>
      <c r="AF18" s="672"/>
      <c r="AG18" s="672"/>
      <c r="AH18" s="672"/>
      <c r="AI18" s="672"/>
      <c r="AJ18" s="672"/>
      <c r="AK18" s="672"/>
      <c r="AL18" s="641" t="s">
        <v>108</v>
      </c>
      <c r="AM18" s="673"/>
      <c r="AN18" s="673"/>
      <c r="AO18" s="674"/>
      <c r="AP18" s="615" t="s">
        <v>248</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249</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250</v>
      </c>
      <c r="C19" s="616"/>
      <c r="D19" s="616"/>
      <c r="E19" s="616"/>
      <c r="F19" s="616"/>
      <c r="G19" s="616"/>
      <c r="H19" s="616"/>
      <c r="I19" s="616"/>
      <c r="J19" s="616"/>
      <c r="K19" s="616"/>
      <c r="L19" s="616"/>
      <c r="M19" s="616"/>
      <c r="N19" s="616"/>
      <c r="O19" s="616"/>
      <c r="P19" s="616"/>
      <c r="Q19" s="617"/>
      <c r="R19" s="618">
        <v>5</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251</v>
      </c>
      <c r="AQ19" s="616"/>
      <c r="AR19" s="616"/>
      <c r="AS19" s="616"/>
      <c r="AT19" s="616"/>
      <c r="AU19" s="616"/>
      <c r="AV19" s="616"/>
      <c r="AW19" s="616"/>
      <c r="AX19" s="616"/>
      <c r="AY19" s="616"/>
      <c r="AZ19" s="616"/>
      <c r="BA19" s="616"/>
      <c r="BB19" s="616"/>
      <c r="BC19" s="616"/>
      <c r="BD19" s="616"/>
      <c r="BE19" s="616"/>
      <c r="BF19" s="617"/>
      <c r="BG19" s="618">
        <v>10699</v>
      </c>
      <c r="BH19" s="619"/>
      <c r="BI19" s="619"/>
      <c r="BJ19" s="619"/>
      <c r="BK19" s="619"/>
      <c r="BL19" s="619"/>
      <c r="BM19" s="619"/>
      <c r="BN19" s="620"/>
      <c r="BO19" s="671">
        <v>3.4</v>
      </c>
      <c r="BP19" s="671"/>
      <c r="BQ19" s="671"/>
      <c r="BR19" s="671"/>
      <c r="BS19" s="624" t="s">
        <v>108</v>
      </c>
      <c r="BT19" s="619"/>
      <c r="BU19" s="619"/>
      <c r="BV19" s="619"/>
      <c r="BW19" s="619"/>
      <c r="BX19" s="619"/>
      <c r="BY19" s="619"/>
      <c r="BZ19" s="619"/>
      <c r="CA19" s="619"/>
      <c r="CB19" s="654"/>
      <c r="CD19" s="655" t="s">
        <v>252</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253</v>
      </c>
      <c r="C20" s="616"/>
      <c r="D20" s="616"/>
      <c r="E20" s="616"/>
      <c r="F20" s="616"/>
      <c r="G20" s="616"/>
      <c r="H20" s="616"/>
      <c r="I20" s="616"/>
      <c r="J20" s="616"/>
      <c r="K20" s="616"/>
      <c r="L20" s="616"/>
      <c r="M20" s="616"/>
      <c r="N20" s="616"/>
      <c r="O20" s="616"/>
      <c r="P20" s="616"/>
      <c r="Q20" s="617"/>
      <c r="R20" s="618">
        <v>2431929</v>
      </c>
      <c r="S20" s="619"/>
      <c r="T20" s="619"/>
      <c r="U20" s="619"/>
      <c r="V20" s="619"/>
      <c r="W20" s="619"/>
      <c r="X20" s="619"/>
      <c r="Y20" s="620"/>
      <c r="Z20" s="671">
        <v>59.4</v>
      </c>
      <c r="AA20" s="671"/>
      <c r="AB20" s="671"/>
      <c r="AC20" s="671"/>
      <c r="AD20" s="672">
        <v>2191685</v>
      </c>
      <c r="AE20" s="672"/>
      <c r="AF20" s="672"/>
      <c r="AG20" s="672"/>
      <c r="AH20" s="672"/>
      <c r="AI20" s="672"/>
      <c r="AJ20" s="672"/>
      <c r="AK20" s="672"/>
      <c r="AL20" s="641">
        <v>99.9</v>
      </c>
      <c r="AM20" s="673"/>
      <c r="AN20" s="673"/>
      <c r="AO20" s="674"/>
      <c r="AP20" s="615" t="s">
        <v>254</v>
      </c>
      <c r="AQ20" s="616"/>
      <c r="AR20" s="616"/>
      <c r="AS20" s="616"/>
      <c r="AT20" s="616"/>
      <c r="AU20" s="616"/>
      <c r="AV20" s="616"/>
      <c r="AW20" s="616"/>
      <c r="AX20" s="616"/>
      <c r="AY20" s="616"/>
      <c r="AZ20" s="616"/>
      <c r="BA20" s="616"/>
      <c r="BB20" s="616"/>
      <c r="BC20" s="616"/>
      <c r="BD20" s="616"/>
      <c r="BE20" s="616"/>
      <c r="BF20" s="617"/>
      <c r="BG20" s="618">
        <v>10699</v>
      </c>
      <c r="BH20" s="619"/>
      <c r="BI20" s="619"/>
      <c r="BJ20" s="619"/>
      <c r="BK20" s="619"/>
      <c r="BL20" s="619"/>
      <c r="BM20" s="619"/>
      <c r="BN20" s="620"/>
      <c r="BO20" s="671">
        <v>3.4</v>
      </c>
      <c r="BP20" s="671"/>
      <c r="BQ20" s="671"/>
      <c r="BR20" s="671"/>
      <c r="BS20" s="624" t="s">
        <v>108</v>
      </c>
      <c r="BT20" s="619"/>
      <c r="BU20" s="619"/>
      <c r="BV20" s="619"/>
      <c r="BW20" s="619"/>
      <c r="BX20" s="619"/>
      <c r="BY20" s="619"/>
      <c r="BZ20" s="619"/>
      <c r="CA20" s="619"/>
      <c r="CB20" s="654"/>
      <c r="CD20" s="655" t="s">
        <v>255</v>
      </c>
      <c r="CE20" s="652"/>
      <c r="CF20" s="652"/>
      <c r="CG20" s="652"/>
      <c r="CH20" s="652"/>
      <c r="CI20" s="652"/>
      <c r="CJ20" s="652"/>
      <c r="CK20" s="652"/>
      <c r="CL20" s="652"/>
      <c r="CM20" s="652"/>
      <c r="CN20" s="652"/>
      <c r="CO20" s="652"/>
      <c r="CP20" s="652"/>
      <c r="CQ20" s="653"/>
      <c r="CR20" s="618">
        <v>4015651</v>
      </c>
      <c r="CS20" s="619"/>
      <c r="CT20" s="619"/>
      <c r="CU20" s="619"/>
      <c r="CV20" s="619"/>
      <c r="CW20" s="619"/>
      <c r="CX20" s="619"/>
      <c r="CY20" s="620"/>
      <c r="CZ20" s="671">
        <v>100</v>
      </c>
      <c r="DA20" s="671"/>
      <c r="DB20" s="671"/>
      <c r="DC20" s="671"/>
      <c r="DD20" s="624">
        <v>590500</v>
      </c>
      <c r="DE20" s="619"/>
      <c r="DF20" s="619"/>
      <c r="DG20" s="619"/>
      <c r="DH20" s="619"/>
      <c r="DI20" s="619"/>
      <c r="DJ20" s="619"/>
      <c r="DK20" s="619"/>
      <c r="DL20" s="619"/>
      <c r="DM20" s="619"/>
      <c r="DN20" s="619"/>
      <c r="DO20" s="619"/>
      <c r="DP20" s="620"/>
      <c r="DQ20" s="624">
        <v>2872845</v>
      </c>
      <c r="DR20" s="619"/>
      <c r="DS20" s="619"/>
      <c r="DT20" s="619"/>
      <c r="DU20" s="619"/>
      <c r="DV20" s="619"/>
      <c r="DW20" s="619"/>
      <c r="DX20" s="619"/>
      <c r="DY20" s="619"/>
      <c r="DZ20" s="619"/>
      <c r="EA20" s="619"/>
      <c r="EB20" s="619"/>
      <c r="EC20" s="654"/>
    </row>
    <row r="21" spans="2:133" ht="11.25" customHeight="1">
      <c r="B21" s="615" t="s">
        <v>256</v>
      </c>
      <c r="C21" s="616"/>
      <c r="D21" s="616"/>
      <c r="E21" s="616"/>
      <c r="F21" s="616"/>
      <c r="G21" s="616"/>
      <c r="H21" s="616"/>
      <c r="I21" s="616"/>
      <c r="J21" s="616"/>
      <c r="K21" s="616"/>
      <c r="L21" s="616"/>
      <c r="M21" s="616"/>
      <c r="N21" s="616"/>
      <c r="O21" s="616"/>
      <c r="P21" s="616"/>
      <c r="Q21" s="617"/>
      <c r="R21" s="618">
        <v>658</v>
      </c>
      <c r="S21" s="619"/>
      <c r="T21" s="619"/>
      <c r="U21" s="619"/>
      <c r="V21" s="619"/>
      <c r="W21" s="619"/>
      <c r="X21" s="619"/>
      <c r="Y21" s="620"/>
      <c r="Z21" s="671">
        <v>0</v>
      </c>
      <c r="AA21" s="671"/>
      <c r="AB21" s="671"/>
      <c r="AC21" s="671"/>
      <c r="AD21" s="672">
        <v>658</v>
      </c>
      <c r="AE21" s="672"/>
      <c r="AF21" s="672"/>
      <c r="AG21" s="672"/>
      <c r="AH21" s="672"/>
      <c r="AI21" s="672"/>
      <c r="AJ21" s="672"/>
      <c r="AK21" s="672"/>
      <c r="AL21" s="641">
        <v>0</v>
      </c>
      <c r="AM21" s="673"/>
      <c r="AN21" s="673"/>
      <c r="AO21" s="674"/>
      <c r="AP21" s="709" t="s">
        <v>257</v>
      </c>
      <c r="AQ21" s="719"/>
      <c r="AR21" s="719"/>
      <c r="AS21" s="719"/>
      <c r="AT21" s="719"/>
      <c r="AU21" s="719"/>
      <c r="AV21" s="719"/>
      <c r="AW21" s="719"/>
      <c r="AX21" s="719"/>
      <c r="AY21" s="719"/>
      <c r="AZ21" s="719"/>
      <c r="BA21" s="719"/>
      <c r="BB21" s="719"/>
      <c r="BC21" s="719"/>
      <c r="BD21" s="719"/>
      <c r="BE21" s="719"/>
      <c r="BF21" s="711"/>
      <c r="BG21" s="618">
        <v>10699</v>
      </c>
      <c r="BH21" s="619"/>
      <c r="BI21" s="619"/>
      <c r="BJ21" s="619"/>
      <c r="BK21" s="619"/>
      <c r="BL21" s="619"/>
      <c r="BM21" s="619"/>
      <c r="BN21" s="620"/>
      <c r="BO21" s="671">
        <v>3.4</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258</v>
      </c>
      <c r="C22" s="616"/>
      <c r="D22" s="616"/>
      <c r="E22" s="616"/>
      <c r="F22" s="616"/>
      <c r="G22" s="616"/>
      <c r="H22" s="616"/>
      <c r="I22" s="616"/>
      <c r="J22" s="616"/>
      <c r="K22" s="616"/>
      <c r="L22" s="616"/>
      <c r="M22" s="616"/>
      <c r="N22" s="616"/>
      <c r="O22" s="616"/>
      <c r="P22" s="616"/>
      <c r="Q22" s="617"/>
      <c r="R22" s="618">
        <v>32766</v>
      </c>
      <c r="S22" s="619"/>
      <c r="T22" s="619"/>
      <c r="U22" s="619"/>
      <c r="V22" s="619"/>
      <c r="W22" s="619"/>
      <c r="X22" s="619"/>
      <c r="Y22" s="620"/>
      <c r="Z22" s="671">
        <v>0.8</v>
      </c>
      <c r="AA22" s="671"/>
      <c r="AB22" s="671"/>
      <c r="AC22" s="671"/>
      <c r="AD22" s="672" t="s">
        <v>108</v>
      </c>
      <c r="AE22" s="672"/>
      <c r="AF22" s="672"/>
      <c r="AG22" s="672"/>
      <c r="AH22" s="672"/>
      <c r="AI22" s="672"/>
      <c r="AJ22" s="672"/>
      <c r="AK22" s="672"/>
      <c r="AL22" s="641" t="s">
        <v>108</v>
      </c>
      <c r="AM22" s="673"/>
      <c r="AN22" s="673"/>
      <c r="AO22" s="674"/>
      <c r="AP22" s="709" t="s">
        <v>259</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260</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261</v>
      </c>
      <c r="C23" s="616"/>
      <c r="D23" s="616"/>
      <c r="E23" s="616"/>
      <c r="F23" s="616"/>
      <c r="G23" s="616"/>
      <c r="H23" s="616"/>
      <c r="I23" s="616"/>
      <c r="J23" s="616"/>
      <c r="K23" s="616"/>
      <c r="L23" s="616"/>
      <c r="M23" s="616"/>
      <c r="N23" s="616"/>
      <c r="O23" s="616"/>
      <c r="P23" s="616"/>
      <c r="Q23" s="617"/>
      <c r="R23" s="618">
        <v>179383</v>
      </c>
      <c r="S23" s="619"/>
      <c r="T23" s="619"/>
      <c r="U23" s="619"/>
      <c r="V23" s="619"/>
      <c r="W23" s="619"/>
      <c r="X23" s="619"/>
      <c r="Y23" s="620"/>
      <c r="Z23" s="671">
        <v>4.4000000000000004</v>
      </c>
      <c r="AA23" s="671"/>
      <c r="AB23" s="671"/>
      <c r="AC23" s="671"/>
      <c r="AD23" s="672">
        <v>36</v>
      </c>
      <c r="AE23" s="672"/>
      <c r="AF23" s="672"/>
      <c r="AG23" s="672"/>
      <c r="AH23" s="672"/>
      <c r="AI23" s="672"/>
      <c r="AJ23" s="672"/>
      <c r="AK23" s="672"/>
      <c r="AL23" s="641">
        <v>0</v>
      </c>
      <c r="AM23" s="673"/>
      <c r="AN23" s="673"/>
      <c r="AO23" s="674"/>
      <c r="AP23" s="709" t="s">
        <v>262</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263</v>
      </c>
      <c r="CS23" s="724"/>
      <c r="CT23" s="724"/>
      <c r="CU23" s="724"/>
      <c r="CV23" s="724"/>
      <c r="CW23" s="724"/>
      <c r="CX23" s="724"/>
      <c r="CY23" s="725"/>
      <c r="CZ23" s="723" t="s">
        <v>264</v>
      </c>
      <c r="DA23" s="724"/>
      <c r="DB23" s="724"/>
      <c r="DC23" s="725"/>
      <c r="DD23" s="723" t="s">
        <v>265</v>
      </c>
      <c r="DE23" s="724"/>
      <c r="DF23" s="724"/>
      <c r="DG23" s="724"/>
      <c r="DH23" s="724"/>
      <c r="DI23" s="724"/>
      <c r="DJ23" s="724"/>
      <c r="DK23" s="725"/>
      <c r="DL23" s="726" t="s">
        <v>266</v>
      </c>
      <c r="DM23" s="727"/>
      <c r="DN23" s="727"/>
      <c r="DO23" s="727"/>
      <c r="DP23" s="727"/>
      <c r="DQ23" s="727"/>
      <c r="DR23" s="727"/>
      <c r="DS23" s="727"/>
      <c r="DT23" s="727"/>
      <c r="DU23" s="727"/>
      <c r="DV23" s="728"/>
      <c r="DW23" s="723" t="s">
        <v>267</v>
      </c>
      <c r="DX23" s="724"/>
      <c r="DY23" s="724"/>
      <c r="DZ23" s="724"/>
      <c r="EA23" s="724"/>
      <c r="EB23" s="724"/>
      <c r="EC23" s="725"/>
    </row>
    <row r="24" spans="2:133" ht="11.25" customHeight="1">
      <c r="B24" s="615" t="s">
        <v>268</v>
      </c>
      <c r="C24" s="616"/>
      <c r="D24" s="616"/>
      <c r="E24" s="616"/>
      <c r="F24" s="616"/>
      <c r="G24" s="616"/>
      <c r="H24" s="616"/>
      <c r="I24" s="616"/>
      <c r="J24" s="616"/>
      <c r="K24" s="616"/>
      <c r="L24" s="616"/>
      <c r="M24" s="616"/>
      <c r="N24" s="616"/>
      <c r="O24" s="616"/>
      <c r="P24" s="616"/>
      <c r="Q24" s="617"/>
      <c r="R24" s="618">
        <v>8456</v>
      </c>
      <c r="S24" s="619"/>
      <c r="T24" s="619"/>
      <c r="U24" s="619"/>
      <c r="V24" s="619"/>
      <c r="W24" s="619"/>
      <c r="X24" s="619"/>
      <c r="Y24" s="620"/>
      <c r="Z24" s="671">
        <v>0.2</v>
      </c>
      <c r="AA24" s="671"/>
      <c r="AB24" s="671"/>
      <c r="AC24" s="671"/>
      <c r="AD24" s="672" t="s">
        <v>108</v>
      </c>
      <c r="AE24" s="672"/>
      <c r="AF24" s="672"/>
      <c r="AG24" s="672"/>
      <c r="AH24" s="672"/>
      <c r="AI24" s="672"/>
      <c r="AJ24" s="672"/>
      <c r="AK24" s="672"/>
      <c r="AL24" s="641" t="s">
        <v>108</v>
      </c>
      <c r="AM24" s="673"/>
      <c r="AN24" s="673"/>
      <c r="AO24" s="674"/>
      <c r="AP24" s="709" t="s">
        <v>269</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270</v>
      </c>
      <c r="CE24" s="676"/>
      <c r="CF24" s="676"/>
      <c r="CG24" s="676"/>
      <c r="CH24" s="676"/>
      <c r="CI24" s="676"/>
      <c r="CJ24" s="676"/>
      <c r="CK24" s="676"/>
      <c r="CL24" s="676"/>
      <c r="CM24" s="676"/>
      <c r="CN24" s="676"/>
      <c r="CO24" s="676"/>
      <c r="CP24" s="676"/>
      <c r="CQ24" s="677"/>
      <c r="CR24" s="668">
        <v>1386302</v>
      </c>
      <c r="CS24" s="669"/>
      <c r="CT24" s="669"/>
      <c r="CU24" s="669"/>
      <c r="CV24" s="669"/>
      <c r="CW24" s="669"/>
      <c r="CX24" s="669"/>
      <c r="CY24" s="716"/>
      <c r="CZ24" s="720">
        <v>34.5</v>
      </c>
      <c r="DA24" s="721"/>
      <c r="DB24" s="721"/>
      <c r="DC24" s="722"/>
      <c r="DD24" s="715">
        <v>1086614</v>
      </c>
      <c r="DE24" s="669"/>
      <c r="DF24" s="669"/>
      <c r="DG24" s="669"/>
      <c r="DH24" s="669"/>
      <c r="DI24" s="669"/>
      <c r="DJ24" s="669"/>
      <c r="DK24" s="716"/>
      <c r="DL24" s="715">
        <v>1080985</v>
      </c>
      <c r="DM24" s="669"/>
      <c r="DN24" s="669"/>
      <c r="DO24" s="669"/>
      <c r="DP24" s="669"/>
      <c r="DQ24" s="669"/>
      <c r="DR24" s="669"/>
      <c r="DS24" s="669"/>
      <c r="DT24" s="669"/>
      <c r="DU24" s="669"/>
      <c r="DV24" s="716"/>
      <c r="DW24" s="717">
        <v>46.9</v>
      </c>
      <c r="DX24" s="686"/>
      <c r="DY24" s="686"/>
      <c r="DZ24" s="686"/>
      <c r="EA24" s="686"/>
      <c r="EB24" s="686"/>
      <c r="EC24" s="718"/>
    </row>
    <row r="25" spans="2:133" ht="11.25" customHeight="1">
      <c r="B25" s="615" t="s">
        <v>271</v>
      </c>
      <c r="C25" s="616"/>
      <c r="D25" s="616"/>
      <c r="E25" s="616"/>
      <c r="F25" s="616"/>
      <c r="G25" s="616"/>
      <c r="H25" s="616"/>
      <c r="I25" s="616"/>
      <c r="J25" s="616"/>
      <c r="K25" s="616"/>
      <c r="L25" s="616"/>
      <c r="M25" s="616"/>
      <c r="N25" s="616"/>
      <c r="O25" s="616"/>
      <c r="P25" s="616"/>
      <c r="Q25" s="617"/>
      <c r="R25" s="618">
        <v>338840</v>
      </c>
      <c r="S25" s="619"/>
      <c r="T25" s="619"/>
      <c r="U25" s="619"/>
      <c r="V25" s="619"/>
      <c r="W25" s="619"/>
      <c r="X25" s="619"/>
      <c r="Y25" s="620"/>
      <c r="Z25" s="671">
        <v>8.3000000000000007</v>
      </c>
      <c r="AA25" s="671"/>
      <c r="AB25" s="671"/>
      <c r="AC25" s="671"/>
      <c r="AD25" s="672" t="s">
        <v>108</v>
      </c>
      <c r="AE25" s="672"/>
      <c r="AF25" s="672"/>
      <c r="AG25" s="672"/>
      <c r="AH25" s="672"/>
      <c r="AI25" s="672"/>
      <c r="AJ25" s="672"/>
      <c r="AK25" s="672"/>
      <c r="AL25" s="641" t="s">
        <v>108</v>
      </c>
      <c r="AM25" s="673"/>
      <c r="AN25" s="673"/>
      <c r="AO25" s="674"/>
      <c r="AP25" s="709" t="s">
        <v>272</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273</v>
      </c>
      <c r="CE25" s="652"/>
      <c r="CF25" s="652"/>
      <c r="CG25" s="652"/>
      <c r="CH25" s="652"/>
      <c r="CI25" s="652"/>
      <c r="CJ25" s="652"/>
      <c r="CK25" s="652"/>
      <c r="CL25" s="652"/>
      <c r="CM25" s="652"/>
      <c r="CN25" s="652"/>
      <c r="CO25" s="652"/>
      <c r="CP25" s="652"/>
      <c r="CQ25" s="653"/>
      <c r="CR25" s="618">
        <v>756729</v>
      </c>
      <c r="CS25" s="637"/>
      <c r="CT25" s="637"/>
      <c r="CU25" s="637"/>
      <c r="CV25" s="637"/>
      <c r="CW25" s="637"/>
      <c r="CX25" s="637"/>
      <c r="CY25" s="638"/>
      <c r="CZ25" s="621">
        <v>18.8</v>
      </c>
      <c r="DA25" s="639"/>
      <c r="DB25" s="639"/>
      <c r="DC25" s="640"/>
      <c r="DD25" s="624">
        <v>608576</v>
      </c>
      <c r="DE25" s="637"/>
      <c r="DF25" s="637"/>
      <c r="DG25" s="637"/>
      <c r="DH25" s="637"/>
      <c r="DI25" s="637"/>
      <c r="DJ25" s="637"/>
      <c r="DK25" s="638"/>
      <c r="DL25" s="624">
        <v>605183</v>
      </c>
      <c r="DM25" s="637"/>
      <c r="DN25" s="637"/>
      <c r="DO25" s="637"/>
      <c r="DP25" s="637"/>
      <c r="DQ25" s="637"/>
      <c r="DR25" s="637"/>
      <c r="DS25" s="637"/>
      <c r="DT25" s="637"/>
      <c r="DU25" s="637"/>
      <c r="DV25" s="638"/>
      <c r="DW25" s="641">
        <v>26.3</v>
      </c>
      <c r="DX25" s="642"/>
      <c r="DY25" s="642"/>
      <c r="DZ25" s="642"/>
      <c r="EA25" s="642"/>
      <c r="EB25" s="642"/>
      <c r="EC25" s="643"/>
    </row>
    <row r="26" spans="2:133" ht="11.25" customHeight="1">
      <c r="B26" s="712" t="s">
        <v>274</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275</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276</v>
      </c>
      <c r="CE26" s="652"/>
      <c r="CF26" s="652"/>
      <c r="CG26" s="652"/>
      <c r="CH26" s="652"/>
      <c r="CI26" s="652"/>
      <c r="CJ26" s="652"/>
      <c r="CK26" s="652"/>
      <c r="CL26" s="652"/>
      <c r="CM26" s="652"/>
      <c r="CN26" s="652"/>
      <c r="CO26" s="652"/>
      <c r="CP26" s="652"/>
      <c r="CQ26" s="653"/>
      <c r="CR26" s="618">
        <v>491198</v>
      </c>
      <c r="CS26" s="619"/>
      <c r="CT26" s="619"/>
      <c r="CU26" s="619"/>
      <c r="CV26" s="619"/>
      <c r="CW26" s="619"/>
      <c r="CX26" s="619"/>
      <c r="CY26" s="620"/>
      <c r="CZ26" s="621">
        <v>12.2</v>
      </c>
      <c r="DA26" s="639"/>
      <c r="DB26" s="639"/>
      <c r="DC26" s="640"/>
      <c r="DD26" s="624">
        <v>361195</v>
      </c>
      <c r="DE26" s="619"/>
      <c r="DF26" s="619"/>
      <c r="DG26" s="619"/>
      <c r="DH26" s="619"/>
      <c r="DI26" s="619"/>
      <c r="DJ26" s="619"/>
      <c r="DK26" s="620"/>
      <c r="DL26" s="624" t="s">
        <v>207</v>
      </c>
      <c r="DM26" s="619"/>
      <c r="DN26" s="619"/>
      <c r="DO26" s="619"/>
      <c r="DP26" s="619"/>
      <c r="DQ26" s="619"/>
      <c r="DR26" s="619"/>
      <c r="DS26" s="619"/>
      <c r="DT26" s="619"/>
      <c r="DU26" s="619"/>
      <c r="DV26" s="620"/>
      <c r="DW26" s="641" t="s">
        <v>207</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264841</v>
      </c>
      <c r="S27" s="619"/>
      <c r="T27" s="619"/>
      <c r="U27" s="619"/>
      <c r="V27" s="619"/>
      <c r="W27" s="619"/>
      <c r="X27" s="619"/>
      <c r="Y27" s="620"/>
      <c r="Z27" s="671">
        <v>6.5</v>
      </c>
      <c r="AA27" s="671"/>
      <c r="AB27" s="671"/>
      <c r="AC27" s="671"/>
      <c r="AD27" s="672" t="s">
        <v>108</v>
      </c>
      <c r="AE27" s="672"/>
      <c r="AF27" s="672"/>
      <c r="AG27" s="672"/>
      <c r="AH27" s="672"/>
      <c r="AI27" s="672"/>
      <c r="AJ27" s="672"/>
      <c r="AK27" s="672"/>
      <c r="AL27" s="641" t="s">
        <v>108</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311011</v>
      </c>
      <c r="BH27" s="619"/>
      <c r="BI27" s="619"/>
      <c r="BJ27" s="619"/>
      <c r="BK27" s="619"/>
      <c r="BL27" s="619"/>
      <c r="BM27" s="619"/>
      <c r="BN27" s="620"/>
      <c r="BO27" s="671">
        <v>100</v>
      </c>
      <c r="BP27" s="671"/>
      <c r="BQ27" s="671"/>
      <c r="BR27" s="671"/>
      <c r="BS27" s="624" t="s">
        <v>108</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249774</v>
      </c>
      <c r="CS27" s="637"/>
      <c r="CT27" s="637"/>
      <c r="CU27" s="637"/>
      <c r="CV27" s="637"/>
      <c r="CW27" s="637"/>
      <c r="CX27" s="637"/>
      <c r="CY27" s="638"/>
      <c r="CZ27" s="621">
        <v>6.2</v>
      </c>
      <c r="DA27" s="639"/>
      <c r="DB27" s="639"/>
      <c r="DC27" s="640"/>
      <c r="DD27" s="624">
        <v>98239</v>
      </c>
      <c r="DE27" s="637"/>
      <c r="DF27" s="637"/>
      <c r="DG27" s="637"/>
      <c r="DH27" s="637"/>
      <c r="DI27" s="637"/>
      <c r="DJ27" s="637"/>
      <c r="DK27" s="638"/>
      <c r="DL27" s="624">
        <v>96003</v>
      </c>
      <c r="DM27" s="637"/>
      <c r="DN27" s="637"/>
      <c r="DO27" s="637"/>
      <c r="DP27" s="637"/>
      <c r="DQ27" s="637"/>
      <c r="DR27" s="637"/>
      <c r="DS27" s="637"/>
      <c r="DT27" s="637"/>
      <c r="DU27" s="637"/>
      <c r="DV27" s="638"/>
      <c r="DW27" s="641">
        <v>4.2</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11961</v>
      </c>
      <c r="S28" s="619"/>
      <c r="T28" s="619"/>
      <c r="U28" s="619"/>
      <c r="V28" s="619"/>
      <c r="W28" s="619"/>
      <c r="X28" s="619"/>
      <c r="Y28" s="620"/>
      <c r="Z28" s="671">
        <v>0.3</v>
      </c>
      <c r="AA28" s="671"/>
      <c r="AB28" s="671"/>
      <c r="AC28" s="671"/>
      <c r="AD28" s="672">
        <v>359</v>
      </c>
      <c r="AE28" s="672"/>
      <c r="AF28" s="672"/>
      <c r="AG28" s="672"/>
      <c r="AH28" s="672"/>
      <c r="AI28" s="672"/>
      <c r="AJ28" s="672"/>
      <c r="AK28" s="672"/>
      <c r="AL28" s="641">
        <v>0</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379799</v>
      </c>
      <c r="CS28" s="619"/>
      <c r="CT28" s="619"/>
      <c r="CU28" s="619"/>
      <c r="CV28" s="619"/>
      <c r="CW28" s="619"/>
      <c r="CX28" s="619"/>
      <c r="CY28" s="620"/>
      <c r="CZ28" s="621">
        <v>9.5</v>
      </c>
      <c r="DA28" s="639"/>
      <c r="DB28" s="639"/>
      <c r="DC28" s="640"/>
      <c r="DD28" s="624">
        <v>379799</v>
      </c>
      <c r="DE28" s="619"/>
      <c r="DF28" s="619"/>
      <c r="DG28" s="619"/>
      <c r="DH28" s="619"/>
      <c r="DI28" s="619"/>
      <c r="DJ28" s="619"/>
      <c r="DK28" s="620"/>
      <c r="DL28" s="624">
        <v>379799</v>
      </c>
      <c r="DM28" s="619"/>
      <c r="DN28" s="619"/>
      <c r="DO28" s="619"/>
      <c r="DP28" s="619"/>
      <c r="DQ28" s="619"/>
      <c r="DR28" s="619"/>
      <c r="DS28" s="619"/>
      <c r="DT28" s="619"/>
      <c r="DU28" s="619"/>
      <c r="DV28" s="620"/>
      <c r="DW28" s="641">
        <v>16.5</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81812</v>
      </c>
      <c r="S29" s="619"/>
      <c r="T29" s="619"/>
      <c r="U29" s="619"/>
      <c r="V29" s="619"/>
      <c r="W29" s="619"/>
      <c r="X29" s="619"/>
      <c r="Y29" s="620"/>
      <c r="Z29" s="671">
        <v>2</v>
      </c>
      <c r="AA29" s="671"/>
      <c r="AB29" s="671"/>
      <c r="AC29" s="671"/>
      <c r="AD29" s="672" t="s">
        <v>108</v>
      </c>
      <c r="AE29" s="672"/>
      <c r="AF29" s="672"/>
      <c r="AG29" s="672"/>
      <c r="AH29" s="672"/>
      <c r="AI29" s="672"/>
      <c r="AJ29" s="672"/>
      <c r="AK29" s="672"/>
      <c r="AL29" s="641" t="s">
        <v>108</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379791</v>
      </c>
      <c r="CS29" s="637"/>
      <c r="CT29" s="637"/>
      <c r="CU29" s="637"/>
      <c r="CV29" s="637"/>
      <c r="CW29" s="637"/>
      <c r="CX29" s="637"/>
      <c r="CY29" s="638"/>
      <c r="CZ29" s="621">
        <v>9.5</v>
      </c>
      <c r="DA29" s="639"/>
      <c r="DB29" s="639"/>
      <c r="DC29" s="640"/>
      <c r="DD29" s="624">
        <v>379791</v>
      </c>
      <c r="DE29" s="637"/>
      <c r="DF29" s="637"/>
      <c r="DG29" s="637"/>
      <c r="DH29" s="637"/>
      <c r="DI29" s="637"/>
      <c r="DJ29" s="637"/>
      <c r="DK29" s="638"/>
      <c r="DL29" s="624">
        <v>379791</v>
      </c>
      <c r="DM29" s="637"/>
      <c r="DN29" s="637"/>
      <c r="DO29" s="637"/>
      <c r="DP29" s="637"/>
      <c r="DQ29" s="637"/>
      <c r="DR29" s="637"/>
      <c r="DS29" s="637"/>
      <c r="DT29" s="637"/>
      <c r="DU29" s="637"/>
      <c r="DV29" s="638"/>
      <c r="DW29" s="641">
        <v>16.5</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155628</v>
      </c>
      <c r="S30" s="619"/>
      <c r="T30" s="619"/>
      <c r="U30" s="619"/>
      <c r="V30" s="619"/>
      <c r="W30" s="619"/>
      <c r="X30" s="619"/>
      <c r="Y30" s="620"/>
      <c r="Z30" s="671">
        <v>3.8</v>
      </c>
      <c r="AA30" s="671"/>
      <c r="AB30" s="671"/>
      <c r="AC30" s="671"/>
      <c r="AD30" s="672" t="s">
        <v>108</v>
      </c>
      <c r="AE30" s="672"/>
      <c r="AF30" s="672"/>
      <c r="AG30" s="672"/>
      <c r="AH30" s="672"/>
      <c r="AI30" s="672"/>
      <c r="AJ30" s="672"/>
      <c r="AK30" s="672"/>
      <c r="AL30" s="641" t="s">
        <v>108</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98.7</v>
      </c>
      <c r="BH30" s="685"/>
      <c r="BI30" s="685"/>
      <c r="BJ30" s="685"/>
      <c r="BK30" s="685"/>
      <c r="BL30" s="685"/>
      <c r="BM30" s="686">
        <v>93.1</v>
      </c>
      <c r="BN30" s="685"/>
      <c r="BO30" s="685"/>
      <c r="BP30" s="685"/>
      <c r="BQ30" s="687"/>
      <c r="BR30" s="684">
        <v>98.7</v>
      </c>
      <c r="BS30" s="685"/>
      <c r="BT30" s="685"/>
      <c r="BU30" s="685"/>
      <c r="BV30" s="685"/>
      <c r="BW30" s="685"/>
      <c r="BX30" s="686">
        <v>93.4</v>
      </c>
      <c r="BY30" s="685"/>
      <c r="BZ30" s="685"/>
      <c r="CA30" s="685"/>
      <c r="CB30" s="687"/>
      <c r="CD30" s="690"/>
      <c r="CE30" s="691"/>
      <c r="CF30" s="655" t="s">
        <v>290</v>
      </c>
      <c r="CG30" s="652"/>
      <c r="CH30" s="652"/>
      <c r="CI30" s="652"/>
      <c r="CJ30" s="652"/>
      <c r="CK30" s="652"/>
      <c r="CL30" s="652"/>
      <c r="CM30" s="652"/>
      <c r="CN30" s="652"/>
      <c r="CO30" s="652"/>
      <c r="CP30" s="652"/>
      <c r="CQ30" s="653"/>
      <c r="CR30" s="618">
        <v>346852</v>
      </c>
      <c r="CS30" s="619"/>
      <c r="CT30" s="619"/>
      <c r="CU30" s="619"/>
      <c r="CV30" s="619"/>
      <c r="CW30" s="619"/>
      <c r="CX30" s="619"/>
      <c r="CY30" s="620"/>
      <c r="CZ30" s="621">
        <v>8.6</v>
      </c>
      <c r="DA30" s="639"/>
      <c r="DB30" s="639"/>
      <c r="DC30" s="640"/>
      <c r="DD30" s="624">
        <v>346852</v>
      </c>
      <c r="DE30" s="619"/>
      <c r="DF30" s="619"/>
      <c r="DG30" s="619"/>
      <c r="DH30" s="619"/>
      <c r="DI30" s="619"/>
      <c r="DJ30" s="619"/>
      <c r="DK30" s="620"/>
      <c r="DL30" s="624">
        <v>346852</v>
      </c>
      <c r="DM30" s="619"/>
      <c r="DN30" s="619"/>
      <c r="DO30" s="619"/>
      <c r="DP30" s="619"/>
      <c r="DQ30" s="619"/>
      <c r="DR30" s="619"/>
      <c r="DS30" s="619"/>
      <c r="DT30" s="619"/>
      <c r="DU30" s="619"/>
      <c r="DV30" s="620"/>
      <c r="DW30" s="641">
        <v>15.1</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98269</v>
      </c>
      <c r="S31" s="619"/>
      <c r="T31" s="619"/>
      <c r="U31" s="619"/>
      <c r="V31" s="619"/>
      <c r="W31" s="619"/>
      <c r="X31" s="619"/>
      <c r="Y31" s="620"/>
      <c r="Z31" s="671">
        <v>2.4</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98.3</v>
      </c>
      <c r="BH31" s="637"/>
      <c r="BI31" s="637"/>
      <c r="BJ31" s="637"/>
      <c r="BK31" s="637"/>
      <c r="BL31" s="637"/>
      <c r="BM31" s="673">
        <v>94.6</v>
      </c>
      <c r="BN31" s="683"/>
      <c r="BO31" s="683"/>
      <c r="BP31" s="683"/>
      <c r="BQ31" s="647"/>
      <c r="BR31" s="682">
        <v>98.6</v>
      </c>
      <c r="BS31" s="637"/>
      <c r="BT31" s="637"/>
      <c r="BU31" s="637"/>
      <c r="BV31" s="637"/>
      <c r="BW31" s="637"/>
      <c r="BX31" s="673">
        <v>95.1</v>
      </c>
      <c r="BY31" s="683"/>
      <c r="BZ31" s="683"/>
      <c r="CA31" s="683"/>
      <c r="CB31" s="647"/>
      <c r="CD31" s="690"/>
      <c r="CE31" s="691"/>
      <c r="CF31" s="655" t="s">
        <v>294</v>
      </c>
      <c r="CG31" s="652"/>
      <c r="CH31" s="652"/>
      <c r="CI31" s="652"/>
      <c r="CJ31" s="652"/>
      <c r="CK31" s="652"/>
      <c r="CL31" s="652"/>
      <c r="CM31" s="652"/>
      <c r="CN31" s="652"/>
      <c r="CO31" s="652"/>
      <c r="CP31" s="652"/>
      <c r="CQ31" s="653"/>
      <c r="CR31" s="618">
        <v>32939</v>
      </c>
      <c r="CS31" s="637"/>
      <c r="CT31" s="637"/>
      <c r="CU31" s="637"/>
      <c r="CV31" s="637"/>
      <c r="CW31" s="637"/>
      <c r="CX31" s="637"/>
      <c r="CY31" s="638"/>
      <c r="CZ31" s="621">
        <v>0.8</v>
      </c>
      <c r="DA31" s="639"/>
      <c r="DB31" s="639"/>
      <c r="DC31" s="640"/>
      <c r="DD31" s="624">
        <v>32939</v>
      </c>
      <c r="DE31" s="637"/>
      <c r="DF31" s="637"/>
      <c r="DG31" s="637"/>
      <c r="DH31" s="637"/>
      <c r="DI31" s="637"/>
      <c r="DJ31" s="637"/>
      <c r="DK31" s="638"/>
      <c r="DL31" s="624">
        <v>32939</v>
      </c>
      <c r="DM31" s="637"/>
      <c r="DN31" s="637"/>
      <c r="DO31" s="637"/>
      <c r="DP31" s="637"/>
      <c r="DQ31" s="637"/>
      <c r="DR31" s="637"/>
      <c r="DS31" s="637"/>
      <c r="DT31" s="637"/>
      <c r="DU31" s="637"/>
      <c r="DV31" s="638"/>
      <c r="DW31" s="641">
        <v>1.4</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49998</v>
      </c>
      <c r="S32" s="619"/>
      <c r="T32" s="619"/>
      <c r="U32" s="619"/>
      <c r="V32" s="619"/>
      <c r="W32" s="619"/>
      <c r="X32" s="619"/>
      <c r="Y32" s="620"/>
      <c r="Z32" s="671">
        <v>1.2</v>
      </c>
      <c r="AA32" s="671"/>
      <c r="AB32" s="671"/>
      <c r="AC32" s="671"/>
      <c r="AD32" s="672">
        <v>119</v>
      </c>
      <c r="AE32" s="672"/>
      <c r="AF32" s="672"/>
      <c r="AG32" s="672"/>
      <c r="AH32" s="672"/>
      <c r="AI32" s="672"/>
      <c r="AJ32" s="672"/>
      <c r="AK32" s="672"/>
      <c r="AL32" s="641">
        <v>0</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98.7</v>
      </c>
      <c r="BH32" s="603"/>
      <c r="BI32" s="603"/>
      <c r="BJ32" s="603"/>
      <c r="BK32" s="603"/>
      <c r="BL32" s="603"/>
      <c r="BM32" s="666">
        <v>90.5</v>
      </c>
      <c r="BN32" s="603"/>
      <c r="BO32" s="603"/>
      <c r="BP32" s="603"/>
      <c r="BQ32" s="660"/>
      <c r="BR32" s="681">
        <v>98.5</v>
      </c>
      <c r="BS32" s="603"/>
      <c r="BT32" s="603"/>
      <c r="BU32" s="603"/>
      <c r="BV32" s="603"/>
      <c r="BW32" s="603"/>
      <c r="BX32" s="666">
        <v>90.7</v>
      </c>
      <c r="BY32" s="603"/>
      <c r="BZ32" s="603"/>
      <c r="CA32" s="603"/>
      <c r="CB32" s="660"/>
      <c r="CD32" s="692"/>
      <c r="CE32" s="693"/>
      <c r="CF32" s="655" t="s">
        <v>297</v>
      </c>
      <c r="CG32" s="652"/>
      <c r="CH32" s="652"/>
      <c r="CI32" s="652"/>
      <c r="CJ32" s="652"/>
      <c r="CK32" s="652"/>
      <c r="CL32" s="652"/>
      <c r="CM32" s="652"/>
      <c r="CN32" s="652"/>
      <c r="CO32" s="652"/>
      <c r="CP32" s="652"/>
      <c r="CQ32" s="653"/>
      <c r="CR32" s="618">
        <v>8</v>
      </c>
      <c r="CS32" s="619"/>
      <c r="CT32" s="619"/>
      <c r="CU32" s="619"/>
      <c r="CV32" s="619"/>
      <c r="CW32" s="619"/>
      <c r="CX32" s="619"/>
      <c r="CY32" s="620"/>
      <c r="CZ32" s="621">
        <v>0</v>
      </c>
      <c r="DA32" s="639"/>
      <c r="DB32" s="639"/>
      <c r="DC32" s="640"/>
      <c r="DD32" s="624">
        <v>8</v>
      </c>
      <c r="DE32" s="619"/>
      <c r="DF32" s="619"/>
      <c r="DG32" s="619"/>
      <c r="DH32" s="619"/>
      <c r="DI32" s="619"/>
      <c r="DJ32" s="619"/>
      <c r="DK32" s="620"/>
      <c r="DL32" s="624">
        <v>8</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442800</v>
      </c>
      <c r="S33" s="619"/>
      <c r="T33" s="619"/>
      <c r="U33" s="619"/>
      <c r="V33" s="619"/>
      <c r="W33" s="619"/>
      <c r="X33" s="619"/>
      <c r="Y33" s="620"/>
      <c r="Z33" s="671">
        <v>10.8</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2037845</v>
      </c>
      <c r="CS33" s="637"/>
      <c r="CT33" s="637"/>
      <c r="CU33" s="637"/>
      <c r="CV33" s="637"/>
      <c r="CW33" s="637"/>
      <c r="CX33" s="637"/>
      <c r="CY33" s="638"/>
      <c r="CZ33" s="621">
        <v>50.7</v>
      </c>
      <c r="DA33" s="639"/>
      <c r="DB33" s="639"/>
      <c r="DC33" s="640"/>
      <c r="DD33" s="624">
        <v>1679290</v>
      </c>
      <c r="DE33" s="637"/>
      <c r="DF33" s="637"/>
      <c r="DG33" s="637"/>
      <c r="DH33" s="637"/>
      <c r="DI33" s="637"/>
      <c r="DJ33" s="637"/>
      <c r="DK33" s="638"/>
      <c r="DL33" s="624">
        <v>871763</v>
      </c>
      <c r="DM33" s="637"/>
      <c r="DN33" s="637"/>
      <c r="DO33" s="637"/>
      <c r="DP33" s="637"/>
      <c r="DQ33" s="637"/>
      <c r="DR33" s="637"/>
      <c r="DS33" s="637"/>
      <c r="DT33" s="637"/>
      <c r="DU33" s="637"/>
      <c r="DV33" s="638"/>
      <c r="DW33" s="641">
        <v>37.799999999999997</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621984</v>
      </c>
      <c r="CS34" s="619"/>
      <c r="CT34" s="619"/>
      <c r="CU34" s="619"/>
      <c r="CV34" s="619"/>
      <c r="CW34" s="619"/>
      <c r="CX34" s="619"/>
      <c r="CY34" s="620"/>
      <c r="CZ34" s="621">
        <v>15.5</v>
      </c>
      <c r="DA34" s="639"/>
      <c r="DB34" s="639"/>
      <c r="DC34" s="640"/>
      <c r="DD34" s="624">
        <v>447880</v>
      </c>
      <c r="DE34" s="619"/>
      <c r="DF34" s="619"/>
      <c r="DG34" s="619"/>
      <c r="DH34" s="619"/>
      <c r="DI34" s="619"/>
      <c r="DJ34" s="619"/>
      <c r="DK34" s="620"/>
      <c r="DL34" s="624">
        <v>270032</v>
      </c>
      <c r="DM34" s="619"/>
      <c r="DN34" s="619"/>
      <c r="DO34" s="619"/>
      <c r="DP34" s="619"/>
      <c r="DQ34" s="619"/>
      <c r="DR34" s="619"/>
      <c r="DS34" s="619"/>
      <c r="DT34" s="619"/>
      <c r="DU34" s="619"/>
      <c r="DV34" s="620"/>
      <c r="DW34" s="641">
        <v>11.7</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110900</v>
      </c>
      <c r="S35" s="619"/>
      <c r="T35" s="619"/>
      <c r="U35" s="619"/>
      <c r="V35" s="619"/>
      <c r="W35" s="619"/>
      <c r="X35" s="619"/>
      <c r="Y35" s="620"/>
      <c r="Z35" s="671">
        <v>2.7</v>
      </c>
      <c r="AA35" s="671"/>
      <c r="AB35" s="671"/>
      <c r="AC35" s="671"/>
      <c r="AD35" s="672" t="s">
        <v>108</v>
      </c>
      <c r="AE35" s="672"/>
      <c r="AF35" s="672"/>
      <c r="AG35" s="672"/>
      <c r="AH35" s="672"/>
      <c r="AI35" s="672"/>
      <c r="AJ35" s="672"/>
      <c r="AK35" s="672"/>
      <c r="AL35" s="641" t="s">
        <v>108</v>
      </c>
      <c r="AM35" s="673"/>
      <c r="AN35" s="673"/>
      <c r="AO35" s="674"/>
      <c r="AP35" s="186"/>
      <c r="AQ35" s="675" t="s">
        <v>305</v>
      </c>
      <c r="AR35" s="676"/>
      <c r="AS35" s="676"/>
      <c r="AT35" s="676"/>
      <c r="AU35" s="676"/>
      <c r="AV35" s="676"/>
      <c r="AW35" s="676"/>
      <c r="AX35" s="676"/>
      <c r="AY35" s="677"/>
      <c r="AZ35" s="668">
        <v>321291</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15956</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151806</v>
      </c>
      <c r="CS35" s="637"/>
      <c r="CT35" s="637"/>
      <c r="CU35" s="637"/>
      <c r="CV35" s="637"/>
      <c r="CW35" s="637"/>
      <c r="CX35" s="637"/>
      <c r="CY35" s="638"/>
      <c r="CZ35" s="621">
        <v>3.8</v>
      </c>
      <c r="DA35" s="639"/>
      <c r="DB35" s="639"/>
      <c r="DC35" s="640"/>
      <c r="DD35" s="624">
        <v>135554</v>
      </c>
      <c r="DE35" s="637"/>
      <c r="DF35" s="637"/>
      <c r="DG35" s="637"/>
      <c r="DH35" s="637"/>
      <c r="DI35" s="637"/>
      <c r="DJ35" s="637"/>
      <c r="DK35" s="638"/>
      <c r="DL35" s="624">
        <v>132253</v>
      </c>
      <c r="DM35" s="637"/>
      <c r="DN35" s="637"/>
      <c r="DO35" s="637"/>
      <c r="DP35" s="637"/>
      <c r="DQ35" s="637"/>
      <c r="DR35" s="637"/>
      <c r="DS35" s="637"/>
      <c r="DT35" s="637"/>
      <c r="DU35" s="637"/>
      <c r="DV35" s="638"/>
      <c r="DW35" s="641">
        <v>5.7</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4097341</v>
      </c>
      <c r="S36" s="659"/>
      <c r="T36" s="659"/>
      <c r="U36" s="659"/>
      <c r="V36" s="659"/>
      <c r="W36" s="659"/>
      <c r="X36" s="659"/>
      <c r="Y36" s="662"/>
      <c r="Z36" s="663">
        <v>100</v>
      </c>
      <c r="AA36" s="663"/>
      <c r="AB36" s="663"/>
      <c r="AC36" s="663"/>
      <c r="AD36" s="664">
        <v>2192857</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101853</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15302</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441245</v>
      </c>
      <c r="CS36" s="619"/>
      <c r="CT36" s="619"/>
      <c r="CU36" s="619"/>
      <c r="CV36" s="619"/>
      <c r="CW36" s="619"/>
      <c r="CX36" s="619"/>
      <c r="CY36" s="620"/>
      <c r="CZ36" s="621">
        <v>11</v>
      </c>
      <c r="DA36" s="639"/>
      <c r="DB36" s="639"/>
      <c r="DC36" s="640"/>
      <c r="DD36" s="624">
        <v>320865</v>
      </c>
      <c r="DE36" s="619"/>
      <c r="DF36" s="619"/>
      <c r="DG36" s="619"/>
      <c r="DH36" s="619"/>
      <c r="DI36" s="619"/>
      <c r="DJ36" s="619"/>
      <c r="DK36" s="620"/>
      <c r="DL36" s="624">
        <v>272313</v>
      </c>
      <c r="DM36" s="619"/>
      <c r="DN36" s="619"/>
      <c r="DO36" s="619"/>
      <c r="DP36" s="619"/>
      <c r="DQ36" s="619"/>
      <c r="DR36" s="619"/>
      <c r="DS36" s="619"/>
      <c r="DT36" s="619"/>
      <c r="DU36" s="619"/>
      <c r="DV36" s="620"/>
      <c r="DW36" s="641">
        <v>11.8</v>
      </c>
      <c r="DX36" s="642"/>
      <c r="DY36" s="642"/>
      <c r="DZ36" s="642"/>
      <c r="EA36" s="642"/>
      <c r="EB36" s="642"/>
      <c r="EC36" s="643"/>
    </row>
    <row r="37" spans="2:133" ht="11.25" customHeight="1">
      <c r="AQ37" s="644" t="s">
        <v>312</v>
      </c>
      <c r="AR37" s="645"/>
      <c r="AS37" s="645"/>
      <c r="AT37" s="645"/>
      <c r="AU37" s="645"/>
      <c r="AV37" s="645"/>
      <c r="AW37" s="645"/>
      <c r="AX37" s="645"/>
      <c r="AY37" s="646"/>
      <c r="AZ37" s="618">
        <v>72689</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506</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198159</v>
      </c>
      <c r="CS37" s="637"/>
      <c r="CT37" s="637"/>
      <c r="CU37" s="637"/>
      <c r="CV37" s="637"/>
      <c r="CW37" s="637"/>
      <c r="CX37" s="637"/>
      <c r="CY37" s="638"/>
      <c r="CZ37" s="621">
        <v>4.9000000000000004</v>
      </c>
      <c r="DA37" s="639"/>
      <c r="DB37" s="639"/>
      <c r="DC37" s="640"/>
      <c r="DD37" s="624">
        <v>198159</v>
      </c>
      <c r="DE37" s="637"/>
      <c r="DF37" s="637"/>
      <c r="DG37" s="637"/>
      <c r="DH37" s="637"/>
      <c r="DI37" s="637"/>
      <c r="DJ37" s="637"/>
      <c r="DK37" s="638"/>
      <c r="DL37" s="624">
        <v>198159</v>
      </c>
      <c r="DM37" s="637"/>
      <c r="DN37" s="637"/>
      <c r="DO37" s="637"/>
      <c r="DP37" s="637"/>
      <c r="DQ37" s="637"/>
      <c r="DR37" s="637"/>
      <c r="DS37" s="637"/>
      <c r="DT37" s="637"/>
      <c r="DU37" s="637"/>
      <c r="DV37" s="638"/>
      <c r="DW37" s="641">
        <v>8.6</v>
      </c>
      <c r="DX37" s="642"/>
      <c r="DY37" s="642"/>
      <c r="DZ37" s="642"/>
      <c r="EA37" s="642"/>
      <c r="EB37" s="642"/>
      <c r="EC37" s="643"/>
    </row>
    <row r="38" spans="2:133" ht="11.25" customHeight="1">
      <c r="AQ38" s="644" t="s">
        <v>315</v>
      </c>
      <c r="AR38" s="645"/>
      <c r="AS38" s="645"/>
      <c r="AT38" s="645"/>
      <c r="AU38" s="645"/>
      <c r="AV38" s="645"/>
      <c r="AW38" s="645"/>
      <c r="AX38" s="645"/>
      <c r="AY38" s="646"/>
      <c r="AZ38" s="618" t="s">
        <v>108</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959</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321291</v>
      </c>
      <c r="CS38" s="619"/>
      <c r="CT38" s="619"/>
      <c r="CU38" s="619"/>
      <c r="CV38" s="619"/>
      <c r="CW38" s="619"/>
      <c r="CX38" s="619"/>
      <c r="CY38" s="620"/>
      <c r="CZ38" s="621">
        <v>8</v>
      </c>
      <c r="DA38" s="639"/>
      <c r="DB38" s="639"/>
      <c r="DC38" s="640"/>
      <c r="DD38" s="624">
        <v>296233</v>
      </c>
      <c r="DE38" s="619"/>
      <c r="DF38" s="619"/>
      <c r="DG38" s="619"/>
      <c r="DH38" s="619"/>
      <c r="DI38" s="619"/>
      <c r="DJ38" s="619"/>
      <c r="DK38" s="620"/>
      <c r="DL38" s="624">
        <v>197165</v>
      </c>
      <c r="DM38" s="619"/>
      <c r="DN38" s="619"/>
      <c r="DO38" s="619"/>
      <c r="DP38" s="619"/>
      <c r="DQ38" s="619"/>
      <c r="DR38" s="619"/>
      <c r="DS38" s="619"/>
      <c r="DT38" s="619"/>
      <c r="DU38" s="619"/>
      <c r="DV38" s="620"/>
      <c r="DW38" s="641">
        <v>8.6</v>
      </c>
      <c r="DX38" s="642"/>
      <c r="DY38" s="642"/>
      <c r="DZ38" s="642"/>
      <c r="EA38" s="642"/>
      <c r="EB38" s="642"/>
      <c r="EC38" s="643"/>
    </row>
    <row r="39" spans="2:133" ht="11.25" customHeight="1">
      <c r="AQ39" s="644" t="s">
        <v>318</v>
      </c>
      <c r="AR39" s="645"/>
      <c r="AS39" s="645"/>
      <c r="AT39" s="645"/>
      <c r="AU39" s="645"/>
      <c r="AV39" s="645"/>
      <c r="AW39" s="645"/>
      <c r="AX39" s="645"/>
      <c r="AY39" s="646"/>
      <c r="AZ39" s="618" t="s">
        <v>108</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102</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474619</v>
      </c>
      <c r="CS39" s="637"/>
      <c r="CT39" s="637"/>
      <c r="CU39" s="637"/>
      <c r="CV39" s="637"/>
      <c r="CW39" s="637"/>
      <c r="CX39" s="637"/>
      <c r="CY39" s="638"/>
      <c r="CZ39" s="621">
        <v>11.8</v>
      </c>
      <c r="DA39" s="639"/>
      <c r="DB39" s="639"/>
      <c r="DC39" s="640"/>
      <c r="DD39" s="624">
        <v>473858</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28176</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v>123</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26900</v>
      </c>
      <c r="CS40" s="619"/>
      <c r="CT40" s="619"/>
      <c r="CU40" s="619"/>
      <c r="CV40" s="619"/>
      <c r="CW40" s="619"/>
      <c r="CX40" s="619"/>
      <c r="CY40" s="620"/>
      <c r="CZ40" s="621">
        <v>0.7</v>
      </c>
      <c r="DA40" s="639"/>
      <c r="DB40" s="639"/>
      <c r="DC40" s="640"/>
      <c r="DD40" s="624">
        <v>4900</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118573</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v>306</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207</v>
      </c>
      <c r="CS41" s="637"/>
      <c r="CT41" s="637"/>
      <c r="CU41" s="637"/>
      <c r="CV41" s="637"/>
      <c r="CW41" s="637"/>
      <c r="CX41" s="637"/>
      <c r="CY41" s="638"/>
      <c r="CZ41" s="621" t="s">
        <v>207</v>
      </c>
      <c r="DA41" s="639"/>
      <c r="DB41" s="639"/>
      <c r="DC41" s="640"/>
      <c r="DD41" s="624" t="s">
        <v>207</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591504</v>
      </c>
      <c r="CS42" s="619"/>
      <c r="CT42" s="619"/>
      <c r="CU42" s="619"/>
      <c r="CV42" s="619"/>
      <c r="CW42" s="619"/>
      <c r="CX42" s="619"/>
      <c r="CY42" s="620"/>
      <c r="CZ42" s="621">
        <v>14.7</v>
      </c>
      <c r="DA42" s="622"/>
      <c r="DB42" s="622"/>
      <c r="DC42" s="623"/>
      <c r="DD42" s="624">
        <v>106941</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v>16110</v>
      </c>
      <c r="CS43" s="637"/>
      <c r="CT43" s="637"/>
      <c r="CU43" s="637"/>
      <c r="CV43" s="637"/>
      <c r="CW43" s="637"/>
      <c r="CX43" s="637"/>
      <c r="CY43" s="638"/>
      <c r="CZ43" s="621">
        <v>0.4</v>
      </c>
      <c r="DA43" s="639"/>
      <c r="DB43" s="639"/>
      <c r="DC43" s="640"/>
      <c r="DD43" s="624">
        <v>16110</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590500</v>
      </c>
      <c r="CS44" s="619"/>
      <c r="CT44" s="619"/>
      <c r="CU44" s="619"/>
      <c r="CV44" s="619"/>
      <c r="CW44" s="619"/>
      <c r="CX44" s="619"/>
      <c r="CY44" s="620"/>
      <c r="CZ44" s="621">
        <v>14.7</v>
      </c>
      <c r="DA44" s="622"/>
      <c r="DB44" s="622"/>
      <c r="DC44" s="623"/>
      <c r="DD44" s="624">
        <v>105937</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233311</v>
      </c>
      <c r="CS45" s="637"/>
      <c r="CT45" s="637"/>
      <c r="CU45" s="637"/>
      <c r="CV45" s="637"/>
      <c r="CW45" s="637"/>
      <c r="CX45" s="637"/>
      <c r="CY45" s="638"/>
      <c r="CZ45" s="621">
        <v>5.8</v>
      </c>
      <c r="DA45" s="639"/>
      <c r="DB45" s="639"/>
      <c r="DC45" s="640"/>
      <c r="DD45" s="624">
        <v>10647</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315109</v>
      </c>
      <c r="CS46" s="619"/>
      <c r="CT46" s="619"/>
      <c r="CU46" s="619"/>
      <c r="CV46" s="619"/>
      <c r="CW46" s="619"/>
      <c r="CX46" s="619"/>
      <c r="CY46" s="620"/>
      <c r="CZ46" s="621">
        <v>7.8</v>
      </c>
      <c r="DA46" s="622"/>
      <c r="DB46" s="622"/>
      <c r="DC46" s="623"/>
      <c r="DD46" s="624">
        <v>93310</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v>1004</v>
      </c>
      <c r="CS47" s="637"/>
      <c r="CT47" s="637"/>
      <c r="CU47" s="637"/>
      <c r="CV47" s="637"/>
      <c r="CW47" s="637"/>
      <c r="CX47" s="637"/>
      <c r="CY47" s="638"/>
      <c r="CZ47" s="621">
        <v>0</v>
      </c>
      <c r="DA47" s="639"/>
      <c r="DB47" s="639"/>
      <c r="DC47" s="640"/>
      <c r="DD47" s="624">
        <v>1004</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118</v>
      </c>
      <c r="CS48" s="619"/>
      <c r="CT48" s="619"/>
      <c r="CU48" s="619"/>
      <c r="CV48" s="619"/>
      <c r="CW48" s="619"/>
      <c r="CX48" s="619"/>
      <c r="CY48" s="620"/>
      <c r="CZ48" s="621" t="s">
        <v>118</v>
      </c>
      <c r="DA48" s="622"/>
      <c r="DB48" s="622"/>
      <c r="DC48" s="623"/>
      <c r="DD48" s="624" t="s">
        <v>118</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4015651</v>
      </c>
      <c r="CS49" s="603"/>
      <c r="CT49" s="603"/>
      <c r="CU49" s="603"/>
      <c r="CV49" s="603"/>
      <c r="CW49" s="603"/>
      <c r="CX49" s="603"/>
      <c r="CY49" s="604"/>
      <c r="CZ49" s="605">
        <v>100</v>
      </c>
      <c r="DA49" s="606"/>
      <c r="DB49" s="606"/>
      <c r="DC49" s="607"/>
      <c r="DD49" s="608">
        <v>2872845</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60" zoomScaleNormal="6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5" t="s">
        <v>340</v>
      </c>
      <c r="DK2" s="1136"/>
      <c r="DL2" s="1136"/>
      <c r="DM2" s="1136"/>
      <c r="DN2" s="1136"/>
      <c r="DO2" s="1137"/>
      <c r="DP2" s="200"/>
      <c r="DQ2" s="1135" t="s">
        <v>341</v>
      </c>
      <c r="DR2" s="1136"/>
      <c r="DS2" s="1136"/>
      <c r="DT2" s="1136"/>
      <c r="DU2" s="1136"/>
      <c r="DV2" s="1136"/>
      <c r="DW2" s="1136"/>
      <c r="DX2" s="1136"/>
      <c r="DY2" s="1136"/>
      <c r="DZ2" s="1137"/>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8" t="s">
        <v>342</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344</v>
      </c>
      <c r="B5" s="1022"/>
      <c r="C5" s="1022"/>
      <c r="D5" s="1022"/>
      <c r="E5" s="1022"/>
      <c r="F5" s="1022"/>
      <c r="G5" s="1022"/>
      <c r="H5" s="1022"/>
      <c r="I5" s="1022"/>
      <c r="J5" s="1022"/>
      <c r="K5" s="1022"/>
      <c r="L5" s="1022"/>
      <c r="M5" s="1022"/>
      <c r="N5" s="1022"/>
      <c r="O5" s="1022"/>
      <c r="P5" s="1023"/>
      <c r="Q5" s="1027" t="s">
        <v>345</v>
      </c>
      <c r="R5" s="1028"/>
      <c r="S5" s="1028"/>
      <c r="T5" s="1028"/>
      <c r="U5" s="1029"/>
      <c r="V5" s="1027" t="s">
        <v>346</v>
      </c>
      <c r="W5" s="1028"/>
      <c r="X5" s="1028"/>
      <c r="Y5" s="1028"/>
      <c r="Z5" s="1029"/>
      <c r="AA5" s="1027" t="s">
        <v>347</v>
      </c>
      <c r="AB5" s="1028"/>
      <c r="AC5" s="1028"/>
      <c r="AD5" s="1028"/>
      <c r="AE5" s="1028"/>
      <c r="AF5" s="1138" t="s">
        <v>348</v>
      </c>
      <c r="AG5" s="1028"/>
      <c r="AH5" s="1028"/>
      <c r="AI5" s="1028"/>
      <c r="AJ5" s="1043"/>
      <c r="AK5" s="1028" t="s">
        <v>349</v>
      </c>
      <c r="AL5" s="1028"/>
      <c r="AM5" s="1028"/>
      <c r="AN5" s="1028"/>
      <c r="AO5" s="1029"/>
      <c r="AP5" s="1027" t="s">
        <v>350</v>
      </c>
      <c r="AQ5" s="1028"/>
      <c r="AR5" s="1028"/>
      <c r="AS5" s="1028"/>
      <c r="AT5" s="1029"/>
      <c r="AU5" s="1027" t="s">
        <v>351</v>
      </c>
      <c r="AV5" s="1028"/>
      <c r="AW5" s="1028"/>
      <c r="AX5" s="1028"/>
      <c r="AY5" s="1043"/>
      <c r="AZ5" s="207"/>
      <c r="BA5" s="207"/>
      <c r="BB5" s="207"/>
      <c r="BC5" s="207"/>
      <c r="BD5" s="207"/>
      <c r="BE5" s="208"/>
      <c r="BF5" s="208"/>
      <c r="BG5" s="208"/>
      <c r="BH5" s="208"/>
      <c r="BI5" s="208"/>
      <c r="BJ5" s="208"/>
      <c r="BK5" s="208"/>
      <c r="BL5" s="208"/>
      <c r="BM5" s="208"/>
      <c r="BN5" s="208"/>
      <c r="BO5" s="208"/>
      <c r="BP5" s="208"/>
      <c r="BQ5" s="1021" t="s">
        <v>352</v>
      </c>
      <c r="BR5" s="1022"/>
      <c r="BS5" s="1022"/>
      <c r="BT5" s="1022"/>
      <c r="BU5" s="1022"/>
      <c r="BV5" s="1022"/>
      <c r="BW5" s="1022"/>
      <c r="BX5" s="1022"/>
      <c r="BY5" s="1022"/>
      <c r="BZ5" s="1022"/>
      <c r="CA5" s="1022"/>
      <c r="CB5" s="1022"/>
      <c r="CC5" s="1022"/>
      <c r="CD5" s="1022"/>
      <c r="CE5" s="1022"/>
      <c r="CF5" s="1022"/>
      <c r="CG5" s="1023"/>
      <c r="CH5" s="1027" t="s">
        <v>353</v>
      </c>
      <c r="CI5" s="1028"/>
      <c r="CJ5" s="1028"/>
      <c r="CK5" s="1028"/>
      <c r="CL5" s="1029"/>
      <c r="CM5" s="1027" t="s">
        <v>354</v>
      </c>
      <c r="CN5" s="1028"/>
      <c r="CO5" s="1028"/>
      <c r="CP5" s="1028"/>
      <c r="CQ5" s="1029"/>
      <c r="CR5" s="1027" t="s">
        <v>355</v>
      </c>
      <c r="CS5" s="1028"/>
      <c r="CT5" s="1028"/>
      <c r="CU5" s="1028"/>
      <c r="CV5" s="1029"/>
      <c r="CW5" s="1027" t="s">
        <v>356</v>
      </c>
      <c r="CX5" s="1028"/>
      <c r="CY5" s="1028"/>
      <c r="CZ5" s="1028"/>
      <c r="DA5" s="1029"/>
      <c r="DB5" s="1027" t="s">
        <v>357</v>
      </c>
      <c r="DC5" s="1028"/>
      <c r="DD5" s="1028"/>
      <c r="DE5" s="1028"/>
      <c r="DF5" s="1029"/>
      <c r="DG5" s="1123" t="s">
        <v>358</v>
      </c>
      <c r="DH5" s="1124"/>
      <c r="DI5" s="1124"/>
      <c r="DJ5" s="1124"/>
      <c r="DK5" s="1125"/>
      <c r="DL5" s="1123" t="s">
        <v>359</v>
      </c>
      <c r="DM5" s="1124"/>
      <c r="DN5" s="1124"/>
      <c r="DO5" s="1124"/>
      <c r="DP5" s="1125"/>
      <c r="DQ5" s="1027" t="s">
        <v>360</v>
      </c>
      <c r="DR5" s="1028"/>
      <c r="DS5" s="1028"/>
      <c r="DT5" s="1028"/>
      <c r="DU5" s="1029"/>
      <c r="DV5" s="1027" t="s">
        <v>351</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39"/>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6"/>
      <c r="DH6" s="1127"/>
      <c r="DI6" s="1127"/>
      <c r="DJ6" s="1127"/>
      <c r="DK6" s="1128"/>
      <c r="DL6" s="1126"/>
      <c r="DM6" s="1127"/>
      <c r="DN6" s="1127"/>
      <c r="DO6" s="1127"/>
      <c r="DP6" s="1128"/>
      <c r="DQ6" s="1030"/>
      <c r="DR6" s="1031"/>
      <c r="DS6" s="1031"/>
      <c r="DT6" s="1031"/>
      <c r="DU6" s="1032"/>
      <c r="DV6" s="1030"/>
      <c r="DW6" s="1031"/>
      <c r="DX6" s="1031"/>
      <c r="DY6" s="1031"/>
      <c r="DZ6" s="1044"/>
      <c r="EA6" s="205"/>
    </row>
    <row r="7" spans="1:131" s="206" customFormat="1" ht="26.25" customHeight="1" thickTop="1">
      <c r="A7" s="209">
        <v>1</v>
      </c>
      <c r="B7" s="1075" t="s">
        <v>361</v>
      </c>
      <c r="C7" s="1076"/>
      <c r="D7" s="1076"/>
      <c r="E7" s="1076"/>
      <c r="F7" s="1076"/>
      <c r="G7" s="1076"/>
      <c r="H7" s="1076"/>
      <c r="I7" s="1076"/>
      <c r="J7" s="1076"/>
      <c r="K7" s="1076"/>
      <c r="L7" s="1076"/>
      <c r="M7" s="1076"/>
      <c r="N7" s="1076"/>
      <c r="O7" s="1076"/>
      <c r="P7" s="1077"/>
      <c r="Q7" s="1129">
        <v>3930</v>
      </c>
      <c r="R7" s="1130"/>
      <c r="S7" s="1130"/>
      <c r="T7" s="1130"/>
      <c r="U7" s="1130"/>
      <c r="V7" s="1130">
        <v>3791</v>
      </c>
      <c r="W7" s="1130"/>
      <c r="X7" s="1130"/>
      <c r="Y7" s="1130"/>
      <c r="Z7" s="1130"/>
      <c r="AA7" s="1130">
        <v>139</v>
      </c>
      <c r="AB7" s="1130"/>
      <c r="AC7" s="1130"/>
      <c r="AD7" s="1130"/>
      <c r="AE7" s="1131"/>
      <c r="AF7" s="1132">
        <v>135</v>
      </c>
      <c r="AG7" s="1133"/>
      <c r="AH7" s="1133"/>
      <c r="AI7" s="1133"/>
      <c r="AJ7" s="1134"/>
      <c r="AK7" s="1116">
        <v>156</v>
      </c>
      <c r="AL7" s="1117"/>
      <c r="AM7" s="1117"/>
      <c r="AN7" s="1117"/>
      <c r="AO7" s="1117"/>
      <c r="AP7" s="1117">
        <v>3937</v>
      </c>
      <c r="AQ7" s="1117"/>
      <c r="AR7" s="1117"/>
      <c r="AS7" s="1117"/>
      <c r="AT7" s="1117"/>
      <c r="AU7" s="1118"/>
      <c r="AV7" s="1118"/>
      <c r="AW7" s="1118"/>
      <c r="AX7" s="1118"/>
      <c r="AY7" s="1119"/>
      <c r="AZ7" s="203"/>
      <c r="BA7" s="203"/>
      <c r="BB7" s="203"/>
      <c r="BC7" s="203"/>
      <c r="BD7" s="203"/>
      <c r="BE7" s="204"/>
      <c r="BF7" s="204"/>
      <c r="BG7" s="204"/>
      <c r="BH7" s="204"/>
      <c r="BI7" s="204"/>
      <c r="BJ7" s="204"/>
      <c r="BK7" s="204"/>
      <c r="BL7" s="204"/>
      <c r="BM7" s="204"/>
      <c r="BN7" s="204"/>
      <c r="BO7" s="204"/>
      <c r="BP7" s="204"/>
      <c r="BQ7" s="210">
        <v>1</v>
      </c>
      <c r="BR7" s="211"/>
      <c r="BS7" s="1120" t="s">
        <v>552</v>
      </c>
      <c r="BT7" s="1121"/>
      <c r="BU7" s="1121"/>
      <c r="BV7" s="1121"/>
      <c r="BW7" s="1121"/>
      <c r="BX7" s="1121"/>
      <c r="BY7" s="1121"/>
      <c r="BZ7" s="1121"/>
      <c r="CA7" s="1121"/>
      <c r="CB7" s="1121"/>
      <c r="CC7" s="1121"/>
      <c r="CD7" s="1121"/>
      <c r="CE7" s="1121"/>
      <c r="CF7" s="1121"/>
      <c r="CG7" s="1122"/>
      <c r="CH7" s="1113">
        <v>0</v>
      </c>
      <c r="CI7" s="1114"/>
      <c r="CJ7" s="1114"/>
      <c r="CK7" s="1114"/>
      <c r="CL7" s="1115"/>
      <c r="CM7" s="1113">
        <v>15</v>
      </c>
      <c r="CN7" s="1114"/>
      <c r="CO7" s="1114"/>
      <c r="CP7" s="1114"/>
      <c r="CQ7" s="1115"/>
      <c r="CR7" s="1113">
        <v>13</v>
      </c>
      <c r="CS7" s="1114"/>
      <c r="CT7" s="1114"/>
      <c r="CU7" s="1114"/>
      <c r="CV7" s="1115"/>
      <c r="CW7" s="1113" t="s">
        <v>108</v>
      </c>
      <c r="CX7" s="1114"/>
      <c r="CY7" s="1114"/>
      <c r="CZ7" s="1114"/>
      <c r="DA7" s="1115"/>
      <c r="DB7" s="1113" t="s">
        <v>108</v>
      </c>
      <c r="DC7" s="1114"/>
      <c r="DD7" s="1114"/>
      <c r="DE7" s="1114"/>
      <c r="DF7" s="1115"/>
      <c r="DG7" s="1113" t="s">
        <v>108</v>
      </c>
      <c r="DH7" s="1114"/>
      <c r="DI7" s="1114"/>
      <c r="DJ7" s="1114"/>
      <c r="DK7" s="1115"/>
      <c r="DL7" s="1113" t="s">
        <v>108</v>
      </c>
      <c r="DM7" s="1114"/>
      <c r="DN7" s="1114"/>
      <c r="DO7" s="1114"/>
      <c r="DP7" s="1115"/>
      <c r="DQ7" s="1113" t="s">
        <v>108</v>
      </c>
      <c r="DR7" s="1114"/>
      <c r="DS7" s="1114"/>
      <c r="DT7" s="1114"/>
      <c r="DU7" s="1115"/>
      <c r="DV7" s="1140"/>
      <c r="DW7" s="1141"/>
      <c r="DX7" s="1141"/>
      <c r="DY7" s="1141"/>
      <c r="DZ7" s="1142"/>
      <c r="EA7" s="205"/>
    </row>
    <row r="8" spans="1:131" s="206" customFormat="1" ht="26.25" customHeight="1">
      <c r="A8" s="212">
        <v>2</v>
      </c>
      <c r="B8" s="1063" t="s">
        <v>362</v>
      </c>
      <c r="C8" s="1064"/>
      <c r="D8" s="1064"/>
      <c r="E8" s="1064"/>
      <c r="F8" s="1064"/>
      <c r="G8" s="1064"/>
      <c r="H8" s="1064"/>
      <c r="I8" s="1064"/>
      <c r="J8" s="1064"/>
      <c r="K8" s="1064"/>
      <c r="L8" s="1064"/>
      <c r="M8" s="1064"/>
      <c r="N8" s="1064"/>
      <c r="O8" s="1064"/>
      <c r="P8" s="1065"/>
      <c r="Q8" s="1069">
        <v>168</v>
      </c>
      <c r="R8" s="1070"/>
      <c r="S8" s="1070"/>
      <c r="T8" s="1070"/>
      <c r="U8" s="1070"/>
      <c r="V8" s="1070">
        <v>225</v>
      </c>
      <c r="W8" s="1070"/>
      <c r="X8" s="1070"/>
      <c r="Y8" s="1070"/>
      <c r="Z8" s="1070"/>
      <c r="AA8" s="1070">
        <v>-57</v>
      </c>
      <c r="AB8" s="1070"/>
      <c r="AC8" s="1070"/>
      <c r="AD8" s="1070"/>
      <c r="AE8" s="1071"/>
      <c r="AF8" s="1045">
        <v>-57</v>
      </c>
      <c r="AG8" s="1046"/>
      <c r="AH8" s="1046"/>
      <c r="AI8" s="1046"/>
      <c r="AJ8" s="1047"/>
      <c r="AK8" s="1111">
        <v>0</v>
      </c>
      <c r="AL8" s="1112"/>
      <c r="AM8" s="1112"/>
      <c r="AN8" s="1112"/>
      <c r="AO8" s="1112"/>
      <c r="AP8" s="1112">
        <v>84</v>
      </c>
      <c r="AQ8" s="1112"/>
      <c r="AR8" s="1112"/>
      <c r="AS8" s="1112"/>
      <c r="AT8" s="1112"/>
      <c r="AU8" s="1109"/>
      <c r="AV8" s="1109"/>
      <c r="AW8" s="1109"/>
      <c r="AX8" s="1109"/>
      <c r="AY8" s="1110"/>
      <c r="AZ8" s="203"/>
      <c r="BA8" s="203"/>
      <c r="BB8" s="203"/>
      <c r="BC8" s="203"/>
      <c r="BD8" s="203"/>
      <c r="BE8" s="204"/>
      <c r="BF8" s="204"/>
      <c r="BG8" s="204"/>
      <c r="BH8" s="204"/>
      <c r="BI8" s="204"/>
      <c r="BJ8" s="204"/>
      <c r="BK8" s="204"/>
      <c r="BL8" s="204"/>
      <c r="BM8" s="204"/>
      <c r="BN8" s="204"/>
      <c r="BO8" s="204"/>
      <c r="BP8" s="204"/>
      <c r="BQ8" s="213">
        <v>2</v>
      </c>
      <c r="BR8" s="214"/>
      <c r="BS8" s="1040"/>
      <c r="BT8" s="1041"/>
      <c r="BU8" s="1041"/>
      <c r="BV8" s="1041"/>
      <c r="BW8" s="1041"/>
      <c r="BX8" s="1041"/>
      <c r="BY8" s="1041"/>
      <c r="BZ8" s="1041"/>
      <c r="CA8" s="1041"/>
      <c r="CB8" s="1041"/>
      <c r="CC8" s="1041"/>
      <c r="CD8" s="1041"/>
      <c r="CE8" s="1041"/>
      <c r="CF8" s="1041"/>
      <c r="CG8" s="1042"/>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1"/>
      <c r="AL9" s="1112"/>
      <c r="AM9" s="1112"/>
      <c r="AN9" s="1112"/>
      <c r="AO9" s="1112"/>
      <c r="AP9" s="1112"/>
      <c r="AQ9" s="1112"/>
      <c r="AR9" s="1112"/>
      <c r="AS9" s="1112"/>
      <c r="AT9" s="1112"/>
      <c r="AU9" s="1109"/>
      <c r="AV9" s="1109"/>
      <c r="AW9" s="1109"/>
      <c r="AX9" s="1109"/>
      <c r="AY9" s="1110"/>
      <c r="AZ9" s="203"/>
      <c r="BA9" s="203"/>
      <c r="BB9" s="203"/>
      <c r="BC9" s="203"/>
      <c r="BD9" s="203"/>
      <c r="BE9" s="204"/>
      <c r="BF9" s="204"/>
      <c r="BG9" s="204"/>
      <c r="BH9" s="204"/>
      <c r="BI9" s="204"/>
      <c r="BJ9" s="204"/>
      <c r="BK9" s="204"/>
      <c r="BL9" s="204"/>
      <c r="BM9" s="204"/>
      <c r="BN9" s="204"/>
      <c r="BO9" s="204"/>
      <c r="BP9" s="204"/>
      <c r="BQ9" s="213">
        <v>3</v>
      </c>
      <c r="BR9" s="214"/>
      <c r="BS9" s="1040"/>
      <c r="BT9" s="1041"/>
      <c r="BU9" s="1041"/>
      <c r="BV9" s="1041"/>
      <c r="BW9" s="1041"/>
      <c r="BX9" s="1041"/>
      <c r="BY9" s="1041"/>
      <c r="BZ9" s="1041"/>
      <c r="CA9" s="1041"/>
      <c r="CB9" s="1041"/>
      <c r="CC9" s="1041"/>
      <c r="CD9" s="1041"/>
      <c r="CE9" s="1041"/>
      <c r="CF9" s="1041"/>
      <c r="CG9" s="1042"/>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1"/>
      <c r="AL10" s="1112"/>
      <c r="AM10" s="1112"/>
      <c r="AN10" s="1112"/>
      <c r="AO10" s="1112"/>
      <c r="AP10" s="1112"/>
      <c r="AQ10" s="1112"/>
      <c r="AR10" s="1112"/>
      <c r="AS10" s="1112"/>
      <c r="AT10" s="1112"/>
      <c r="AU10" s="1109"/>
      <c r="AV10" s="1109"/>
      <c r="AW10" s="1109"/>
      <c r="AX10" s="1109"/>
      <c r="AY10" s="1110"/>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1"/>
      <c r="AL11" s="1112"/>
      <c r="AM11" s="1112"/>
      <c r="AN11" s="1112"/>
      <c r="AO11" s="1112"/>
      <c r="AP11" s="1112"/>
      <c r="AQ11" s="1112"/>
      <c r="AR11" s="1112"/>
      <c r="AS11" s="1112"/>
      <c r="AT11" s="1112"/>
      <c r="AU11" s="1109"/>
      <c r="AV11" s="1109"/>
      <c r="AW11" s="1109"/>
      <c r="AX11" s="1109"/>
      <c r="AY11" s="1110"/>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1"/>
      <c r="AL12" s="1112"/>
      <c r="AM12" s="1112"/>
      <c r="AN12" s="1112"/>
      <c r="AO12" s="1112"/>
      <c r="AP12" s="1112"/>
      <c r="AQ12" s="1112"/>
      <c r="AR12" s="1112"/>
      <c r="AS12" s="1112"/>
      <c r="AT12" s="1112"/>
      <c r="AU12" s="1109"/>
      <c r="AV12" s="1109"/>
      <c r="AW12" s="1109"/>
      <c r="AX12" s="1109"/>
      <c r="AY12" s="1110"/>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1"/>
      <c r="AL13" s="1112"/>
      <c r="AM13" s="1112"/>
      <c r="AN13" s="1112"/>
      <c r="AO13" s="1112"/>
      <c r="AP13" s="1112"/>
      <c r="AQ13" s="1112"/>
      <c r="AR13" s="1112"/>
      <c r="AS13" s="1112"/>
      <c r="AT13" s="1112"/>
      <c r="AU13" s="1109"/>
      <c r="AV13" s="1109"/>
      <c r="AW13" s="1109"/>
      <c r="AX13" s="1109"/>
      <c r="AY13" s="1110"/>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1"/>
      <c r="AL14" s="1112"/>
      <c r="AM14" s="1112"/>
      <c r="AN14" s="1112"/>
      <c r="AO14" s="1112"/>
      <c r="AP14" s="1112"/>
      <c r="AQ14" s="1112"/>
      <c r="AR14" s="1112"/>
      <c r="AS14" s="1112"/>
      <c r="AT14" s="1112"/>
      <c r="AU14" s="1109"/>
      <c r="AV14" s="1109"/>
      <c r="AW14" s="1109"/>
      <c r="AX14" s="1109"/>
      <c r="AY14" s="1110"/>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1"/>
      <c r="AL15" s="1112"/>
      <c r="AM15" s="1112"/>
      <c r="AN15" s="1112"/>
      <c r="AO15" s="1112"/>
      <c r="AP15" s="1112"/>
      <c r="AQ15" s="1112"/>
      <c r="AR15" s="1112"/>
      <c r="AS15" s="1112"/>
      <c r="AT15" s="1112"/>
      <c r="AU15" s="1109"/>
      <c r="AV15" s="1109"/>
      <c r="AW15" s="1109"/>
      <c r="AX15" s="1109"/>
      <c r="AY15" s="1110"/>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1"/>
      <c r="AL16" s="1112"/>
      <c r="AM16" s="1112"/>
      <c r="AN16" s="1112"/>
      <c r="AO16" s="1112"/>
      <c r="AP16" s="1112"/>
      <c r="AQ16" s="1112"/>
      <c r="AR16" s="1112"/>
      <c r="AS16" s="1112"/>
      <c r="AT16" s="1112"/>
      <c r="AU16" s="1109"/>
      <c r="AV16" s="1109"/>
      <c r="AW16" s="1109"/>
      <c r="AX16" s="1109"/>
      <c r="AY16" s="1110"/>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1"/>
      <c r="AL17" s="1112"/>
      <c r="AM17" s="1112"/>
      <c r="AN17" s="1112"/>
      <c r="AO17" s="1112"/>
      <c r="AP17" s="1112"/>
      <c r="AQ17" s="1112"/>
      <c r="AR17" s="1112"/>
      <c r="AS17" s="1112"/>
      <c r="AT17" s="1112"/>
      <c r="AU17" s="1109"/>
      <c r="AV17" s="1109"/>
      <c r="AW17" s="1109"/>
      <c r="AX17" s="1109"/>
      <c r="AY17" s="1110"/>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1"/>
      <c r="AL18" s="1112"/>
      <c r="AM18" s="1112"/>
      <c r="AN18" s="1112"/>
      <c r="AO18" s="1112"/>
      <c r="AP18" s="1112"/>
      <c r="AQ18" s="1112"/>
      <c r="AR18" s="1112"/>
      <c r="AS18" s="1112"/>
      <c r="AT18" s="1112"/>
      <c r="AU18" s="1109"/>
      <c r="AV18" s="1109"/>
      <c r="AW18" s="1109"/>
      <c r="AX18" s="1109"/>
      <c r="AY18" s="1110"/>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1"/>
      <c r="AL19" s="1112"/>
      <c r="AM19" s="1112"/>
      <c r="AN19" s="1112"/>
      <c r="AO19" s="1112"/>
      <c r="AP19" s="1112"/>
      <c r="AQ19" s="1112"/>
      <c r="AR19" s="1112"/>
      <c r="AS19" s="1112"/>
      <c r="AT19" s="1112"/>
      <c r="AU19" s="1109"/>
      <c r="AV19" s="1109"/>
      <c r="AW19" s="1109"/>
      <c r="AX19" s="1109"/>
      <c r="AY19" s="1110"/>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1"/>
      <c r="AL20" s="1112"/>
      <c r="AM20" s="1112"/>
      <c r="AN20" s="1112"/>
      <c r="AO20" s="1112"/>
      <c r="AP20" s="1112"/>
      <c r="AQ20" s="1112"/>
      <c r="AR20" s="1112"/>
      <c r="AS20" s="1112"/>
      <c r="AT20" s="1112"/>
      <c r="AU20" s="1109"/>
      <c r="AV20" s="1109"/>
      <c r="AW20" s="1109"/>
      <c r="AX20" s="1109"/>
      <c r="AY20" s="1110"/>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1"/>
      <c r="AL21" s="1112"/>
      <c r="AM21" s="1112"/>
      <c r="AN21" s="1112"/>
      <c r="AO21" s="1112"/>
      <c r="AP21" s="1112"/>
      <c r="AQ21" s="1112"/>
      <c r="AR21" s="1112"/>
      <c r="AS21" s="1112"/>
      <c r="AT21" s="1112"/>
      <c r="AU21" s="1109"/>
      <c r="AV21" s="1109"/>
      <c r="AW21" s="1109"/>
      <c r="AX21" s="1109"/>
      <c r="AY21" s="1110"/>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6"/>
      <c r="R22" s="1107"/>
      <c r="S22" s="1107"/>
      <c r="T22" s="1107"/>
      <c r="U22" s="1107"/>
      <c r="V22" s="1107"/>
      <c r="W22" s="1107"/>
      <c r="X22" s="1107"/>
      <c r="Y22" s="1107"/>
      <c r="Z22" s="1107"/>
      <c r="AA22" s="1107"/>
      <c r="AB22" s="1107"/>
      <c r="AC22" s="1107"/>
      <c r="AD22" s="1107"/>
      <c r="AE22" s="1108"/>
      <c r="AF22" s="1045"/>
      <c r="AG22" s="1046"/>
      <c r="AH22" s="1046"/>
      <c r="AI22" s="1046"/>
      <c r="AJ22" s="1047"/>
      <c r="AK22" s="1102"/>
      <c r="AL22" s="1103"/>
      <c r="AM22" s="1103"/>
      <c r="AN22" s="1103"/>
      <c r="AO22" s="1103"/>
      <c r="AP22" s="1103"/>
      <c r="AQ22" s="1103"/>
      <c r="AR22" s="1103"/>
      <c r="AS22" s="1103"/>
      <c r="AT22" s="1103"/>
      <c r="AU22" s="1104"/>
      <c r="AV22" s="1104"/>
      <c r="AW22" s="1104"/>
      <c r="AX22" s="1104"/>
      <c r="AY22" s="1105"/>
      <c r="AZ22" s="1061" t="s">
        <v>363</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364</v>
      </c>
      <c r="B23" s="970" t="s">
        <v>365</v>
      </c>
      <c r="C23" s="971"/>
      <c r="D23" s="971"/>
      <c r="E23" s="971"/>
      <c r="F23" s="971"/>
      <c r="G23" s="971"/>
      <c r="H23" s="971"/>
      <c r="I23" s="971"/>
      <c r="J23" s="971"/>
      <c r="K23" s="971"/>
      <c r="L23" s="971"/>
      <c r="M23" s="971"/>
      <c r="N23" s="971"/>
      <c r="O23" s="971"/>
      <c r="P23" s="972"/>
      <c r="Q23" s="1093">
        <v>4098</v>
      </c>
      <c r="R23" s="1094"/>
      <c r="S23" s="1094"/>
      <c r="T23" s="1094"/>
      <c r="U23" s="1094"/>
      <c r="V23" s="1094">
        <v>4016</v>
      </c>
      <c r="W23" s="1094"/>
      <c r="X23" s="1094"/>
      <c r="Y23" s="1094"/>
      <c r="Z23" s="1094"/>
      <c r="AA23" s="1094">
        <v>82</v>
      </c>
      <c r="AB23" s="1094"/>
      <c r="AC23" s="1094"/>
      <c r="AD23" s="1094"/>
      <c r="AE23" s="1095"/>
      <c r="AF23" s="1096">
        <v>78</v>
      </c>
      <c r="AG23" s="1094"/>
      <c r="AH23" s="1094"/>
      <c r="AI23" s="1094"/>
      <c r="AJ23" s="1097"/>
      <c r="AK23" s="1098"/>
      <c r="AL23" s="1099"/>
      <c r="AM23" s="1099"/>
      <c r="AN23" s="1099"/>
      <c r="AO23" s="1099"/>
      <c r="AP23" s="1094">
        <v>4021</v>
      </c>
      <c r="AQ23" s="1094"/>
      <c r="AR23" s="1094"/>
      <c r="AS23" s="1094"/>
      <c r="AT23" s="1094"/>
      <c r="AU23" s="1100"/>
      <c r="AV23" s="1100"/>
      <c r="AW23" s="1100"/>
      <c r="AX23" s="1100"/>
      <c r="AY23" s="1101"/>
      <c r="AZ23" s="1090" t="s">
        <v>366</v>
      </c>
      <c r="BA23" s="1091"/>
      <c r="BB23" s="1091"/>
      <c r="BC23" s="1091"/>
      <c r="BD23" s="1092"/>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89" t="s">
        <v>367</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8" t="s">
        <v>368</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344</v>
      </c>
      <c r="B26" s="1022"/>
      <c r="C26" s="1022"/>
      <c r="D26" s="1022"/>
      <c r="E26" s="1022"/>
      <c r="F26" s="1022"/>
      <c r="G26" s="1022"/>
      <c r="H26" s="1022"/>
      <c r="I26" s="1022"/>
      <c r="J26" s="1022"/>
      <c r="K26" s="1022"/>
      <c r="L26" s="1022"/>
      <c r="M26" s="1022"/>
      <c r="N26" s="1022"/>
      <c r="O26" s="1022"/>
      <c r="P26" s="1023"/>
      <c r="Q26" s="1027" t="s">
        <v>369</v>
      </c>
      <c r="R26" s="1028"/>
      <c r="S26" s="1028"/>
      <c r="T26" s="1028"/>
      <c r="U26" s="1029"/>
      <c r="V26" s="1027" t="s">
        <v>370</v>
      </c>
      <c r="W26" s="1028"/>
      <c r="X26" s="1028"/>
      <c r="Y26" s="1028"/>
      <c r="Z26" s="1029"/>
      <c r="AA26" s="1027" t="s">
        <v>371</v>
      </c>
      <c r="AB26" s="1028"/>
      <c r="AC26" s="1028"/>
      <c r="AD26" s="1028"/>
      <c r="AE26" s="1028"/>
      <c r="AF26" s="1084" t="s">
        <v>372</v>
      </c>
      <c r="AG26" s="1034"/>
      <c r="AH26" s="1034"/>
      <c r="AI26" s="1034"/>
      <c r="AJ26" s="1085"/>
      <c r="AK26" s="1028" t="s">
        <v>373</v>
      </c>
      <c r="AL26" s="1028"/>
      <c r="AM26" s="1028"/>
      <c r="AN26" s="1028"/>
      <c r="AO26" s="1029"/>
      <c r="AP26" s="1027" t="s">
        <v>374</v>
      </c>
      <c r="AQ26" s="1028"/>
      <c r="AR26" s="1028"/>
      <c r="AS26" s="1028"/>
      <c r="AT26" s="1029"/>
      <c r="AU26" s="1027" t="s">
        <v>375</v>
      </c>
      <c r="AV26" s="1028"/>
      <c r="AW26" s="1028"/>
      <c r="AX26" s="1028"/>
      <c r="AY26" s="1029"/>
      <c r="AZ26" s="1027" t="s">
        <v>376</v>
      </c>
      <c r="BA26" s="1028"/>
      <c r="BB26" s="1028"/>
      <c r="BC26" s="1028"/>
      <c r="BD26" s="1029"/>
      <c r="BE26" s="1027" t="s">
        <v>351</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6"/>
      <c r="AG27" s="1037"/>
      <c r="AH27" s="1037"/>
      <c r="AI27" s="1037"/>
      <c r="AJ27" s="1087"/>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5" t="s">
        <v>377</v>
      </c>
      <c r="C28" s="1076"/>
      <c r="D28" s="1076"/>
      <c r="E28" s="1076"/>
      <c r="F28" s="1076"/>
      <c r="G28" s="1076"/>
      <c r="H28" s="1076"/>
      <c r="I28" s="1076"/>
      <c r="J28" s="1076"/>
      <c r="K28" s="1076"/>
      <c r="L28" s="1076"/>
      <c r="M28" s="1076"/>
      <c r="N28" s="1076"/>
      <c r="O28" s="1076"/>
      <c r="P28" s="1077"/>
      <c r="Q28" s="1078">
        <v>540</v>
      </c>
      <c r="R28" s="1079"/>
      <c r="S28" s="1079"/>
      <c r="T28" s="1079"/>
      <c r="U28" s="1079"/>
      <c r="V28" s="1079">
        <v>524</v>
      </c>
      <c r="W28" s="1079"/>
      <c r="X28" s="1079"/>
      <c r="Y28" s="1079"/>
      <c r="Z28" s="1079"/>
      <c r="AA28" s="1079">
        <v>16</v>
      </c>
      <c r="AB28" s="1079"/>
      <c r="AC28" s="1079"/>
      <c r="AD28" s="1079"/>
      <c r="AE28" s="1080"/>
      <c r="AF28" s="1081">
        <v>16</v>
      </c>
      <c r="AG28" s="1079"/>
      <c r="AH28" s="1079"/>
      <c r="AI28" s="1079"/>
      <c r="AJ28" s="1082"/>
      <c r="AK28" s="1083">
        <v>64</v>
      </c>
      <c r="AL28" s="1083"/>
      <c r="AM28" s="1083"/>
      <c r="AN28" s="1083"/>
      <c r="AO28" s="1083"/>
      <c r="AP28" s="1083" t="s">
        <v>487</v>
      </c>
      <c r="AQ28" s="1083"/>
      <c r="AR28" s="1083"/>
      <c r="AS28" s="1083"/>
      <c r="AT28" s="1083"/>
      <c r="AU28" s="1072" t="s">
        <v>487</v>
      </c>
      <c r="AV28" s="1072"/>
      <c r="AW28" s="1072"/>
      <c r="AX28" s="1072"/>
      <c r="AY28" s="1072"/>
      <c r="AZ28" s="1072"/>
      <c r="BA28" s="1072"/>
      <c r="BB28" s="1072"/>
      <c r="BC28" s="1072"/>
      <c r="BD28" s="1072"/>
      <c r="BE28" s="1073"/>
      <c r="BF28" s="1073"/>
      <c r="BG28" s="1073"/>
      <c r="BH28" s="1073"/>
      <c r="BI28" s="1074"/>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378</v>
      </c>
      <c r="C29" s="1064"/>
      <c r="D29" s="1064"/>
      <c r="E29" s="1064"/>
      <c r="F29" s="1064"/>
      <c r="G29" s="1064"/>
      <c r="H29" s="1064"/>
      <c r="I29" s="1064"/>
      <c r="J29" s="1064"/>
      <c r="K29" s="1064"/>
      <c r="L29" s="1064"/>
      <c r="M29" s="1064"/>
      <c r="N29" s="1064"/>
      <c r="O29" s="1064"/>
      <c r="P29" s="1065"/>
      <c r="Q29" s="1069">
        <v>393</v>
      </c>
      <c r="R29" s="1070"/>
      <c r="S29" s="1070"/>
      <c r="T29" s="1070"/>
      <c r="U29" s="1070"/>
      <c r="V29" s="1070">
        <v>389</v>
      </c>
      <c r="W29" s="1070"/>
      <c r="X29" s="1070"/>
      <c r="Y29" s="1070"/>
      <c r="Z29" s="1070"/>
      <c r="AA29" s="1070">
        <v>4</v>
      </c>
      <c r="AB29" s="1070"/>
      <c r="AC29" s="1070"/>
      <c r="AD29" s="1070"/>
      <c r="AE29" s="1071"/>
      <c r="AF29" s="1045">
        <v>4</v>
      </c>
      <c r="AG29" s="1046"/>
      <c r="AH29" s="1046"/>
      <c r="AI29" s="1046"/>
      <c r="AJ29" s="1047"/>
      <c r="AK29" s="997">
        <v>58</v>
      </c>
      <c r="AL29" s="997"/>
      <c r="AM29" s="997"/>
      <c r="AN29" s="997"/>
      <c r="AO29" s="997"/>
      <c r="AP29" s="997" t="s">
        <v>487</v>
      </c>
      <c r="AQ29" s="997"/>
      <c r="AR29" s="997"/>
      <c r="AS29" s="997"/>
      <c r="AT29" s="997"/>
      <c r="AU29" s="1068" t="s">
        <v>487</v>
      </c>
      <c r="AV29" s="1068"/>
      <c r="AW29" s="1068"/>
      <c r="AX29" s="1068"/>
      <c r="AY29" s="1068"/>
      <c r="AZ29" s="1068"/>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379</v>
      </c>
      <c r="C30" s="1064"/>
      <c r="D30" s="1064"/>
      <c r="E30" s="1064"/>
      <c r="F30" s="1064"/>
      <c r="G30" s="1064"/>
      <c r="H30" s="1064"/>
      <c r="I30" s="1064"/>
      <c r="J30" s="1064"/>
      <c r="K30" s="1064"/>
      <c r="L30" s="1064"/>
      <c r="M30" s="1064"/>
      <c r="N30" s="1064"/>
      <c r="O30" s="1064"/>
      <c r="P30" s="1065"/>
      <c r="Q30" s="1069">
        <v>35</v>
      </c>
      <c r="R30" s="1070"/>
      <c r="S30" s="1070"/>
      <c r="T30" s="1070"/>
      <c r="U30" s="1070"/>
      <c r="V30" s="1070">
        <v>35</v>
      </c>
      <c r="W30" s="1070"/>
      <c r="X30" s="1070"/>
      <c r="Y30" s="1070"/>
      <c r="Z30" s="1070"/>
      <c r="AA30" s="1070">
        <v>0</v>
      </c>
      <c r="AB30" s="1070"/>
      <c r="AC30" s="1070"/>
      <c r="AD30" s="1070"/>
      <c r="AE30" s="1071"/>
      <c r="AF30" s="1045">
        <v>0</v>
      </c>
      <c r="AG30" s="1046"/>
      <c r="AH30" s="1046"/>
      <c r="AI30" s="1046"/>
      <c r="AJ30" s="1047"/>
      <c r="AK30" s="997">
        <v>12</v>
      </c>
      <c r="AL30" s="997"/>
      <c r="AM30" s="997"/>
      <c r="AN30" s="997"/>
      <c r="AO30" s="997"/>
      <c r="AP30" s="997" t="s">
        <v>487</v>
      </c>
      <c r="AQ30" s="997"/>
      <c r="AR30" s="997"/>
      <c r="AS30" s="997"/>
      <c r="AT30" s="997"/>
      <c r="AU30" s="1068" t="s">
        <v>487</v>
      </c>
      <c r="AV30" s="1068"/>
      <c r="AW30" s="1068"/>
      <c r="AX30" s="1068"/>
      <c r="AY30" s="1068"/>
      <c r="AZ30" s="1068"/>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380</v>
      </c>
      <c r="C31" s="1064"/>
      <c r="D31" s="1064"/>
      <c r="E31" s="1064"/>
      <c r="F31" s="1064"/>
      <c r="G31" s="1064"/>
      <c r="H31" s="1064"/>
      <c r="I31" s="1064"/>
      <c r="J31" s="1064"/>
      <c r="K31" s="1064"/>
      <c r="L31" s="1064"/>
      <c r="M31" s="1064"/>
      <c r="N31" s="1064"/>
      <c r="O31" s="1064"/>
      <c r="P31" s="1065"/>
      <c r="Q31" s="1069">
        <v>129</v>
      </c>
      <c r="R31" s="1070"/>
      <c r="S31" s="1070"/>
      <c r="T31" s="1070"/>
      <c r="U31" s="1070"/>
      <c r="V31" s="1070">
        <v>128</v>
      </c>
      <c r="W31" s="1070"/>
      <c r="X31" s="1070"/>
      <c r="Y31" s="1070"/>
      <c r="Z31" s="1070"/>
      <c r="AA31" s="1070">
        <v>1</v>
      </c>
      <c r="AB31" s="1070"/>
      <c r="AC31" s="1070"/>
      <c r="AD31" s="1070"/>
      <c r="AE31" s="1071"/>
      <c r="AF31" s="1045">
        <v>1</v>
      </c>
      <c r="AG31" s="1046"/>
      <c r="AH31" s="1046"/>
      <c r="AI31" s="1046"/>
      <c r="AJ31" s="1047"/>
      <c r="AK31" s="1006">
        <v>73</v>
      </c>
      <c r="AL31" s="997"/>
      <c r="AM31" s="997"/>
      <c r="AN31" s="997"/>
      <c r="AO31" s="997"/>
      <c r="AP31" s="997">
        <v>611</v>
      </c>
      <c r="AQ31" s="997"/>
      <c r="AR31" s="997"/>
      <c r="AS31" s="997"/>
      <c r="AT31" s="997"/>
      <c r="AU31" s="997">
        <v>480</v>
      </c>
      <c r="AV31" s="997"/>
      <c r="AW31" s="997"/>
      <c r="AX31" s="997"/>
      <c r="AY31" s="997"/>
      <c r="AZ31" s="1068" t="s">
        <v>487</v>
      </c>
      <c r="BA31" s="1068"/>
      <c r="BB31" s="1068"/>
      <c r="BC31" s="1068"/>
      <c r="BD31" s="1068"/>
      <c r="BE31" s="1058" t="s">
        <v>381</v>
      </c>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382</v>
      </c>
      <c r="C32" s="1064"/>
      <c r="D32" s="1064"/>
      <c r="E32" s="1064"/>
      <c r="F32" s="1064"/>
      <c r="G32" s="1064"/>
      <c r="H32" s="1064"/>
      <c r="I32" s="1064"/>
      <c r="J32" s="1064"/>
      <c r="K32" s="1064"/>
      <c r="L32" s="1064"/>
      <c r="M32" s="1064"/>
      <c r="N32" s="1064"/>
      <c r="O32" s="1064"/>
      <c r="P32" s="1065"/>
      <c r="Q32" s="1069">
        <v>156</v>
      </c>
      <c r="R32" s="1070"/>
      <c r="S32" s="1070"/>
      <c r="T32" s="1070"/>
      <c r="U32" s="1070"/>
      <c r="V32" s="1070">
        <v>156</v>
      </c>
      <c r="W32" s="1070"/>
      <c r="X32" s="1070"/>
      <c r="Y32" s="1070"/>
      <c r="Z32" s="1070"/>
      <c r="AA32" s="1070">
        <v>1</v>
      </c>
      <c r="AB32" s="1070"/>
      <c r="AC32" s="1070"/>
      <c r="AD32" s="1070"/>
      <c r="AE32" s="1071"/>
      <c r="AF32" s="1045">
        <v>1</v>
      </c>
      <c r="AG32" s="1046"/>
      <c r="AH32" s="1046"/>
      <c r="AI32" s="1046"/>
      <c r="AJ32" s="1047"/>
      <c r="AK32" s="1006">
        <v>87</v>
      </c>
      <c r="AL32" s="997"/>
      <c r="AM32" s="997"/>
      <c r="AN32" s="997"/>
      <c r="AO32" s="997"/>
      <c r="AP32" s="997">
        <v>936</v>
      </c>
      <c r="AQ32" s="997"/>
      <c r="AR32" s="997"/>
      <c r="AS32" s="997"/>
      <c r="AT32" s="997"/>
      <c r="AU32" s="997">
        <v>798</v>
      </c>
      <c r="AV32" s="997"/>
      <c r="AW32" s="997"/>
      <c r="AX32" s="997"/>
      <c r="AY32" s="997"/>
      <c r="AZ32" s="1068" t="s">
        <v>487</v>
      </c>
      <c r="BA32" s="1068"/>
      <c r="BB32" s="1068"/>
      <c r="BC32" s="1068"/>
      <c r="BD32" s="1068"/>
      <c r="BE32" s="1058" t="s">
        <v>381</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383</v>
      </c>
      <c r="C33" s="1064"/>
      <c r="D33" s="1064"/>
      <c r="E33" s="1064"/>
      <c r="F33" s="1064"/>
      <c r="G33" s="1064"/>
      <c r="H33" s="1064"/>
      <c r="I33" s="1064"/>
      <c r="J33" s="1064"/>
      <c r="K33" s="1064"/>
      <c r="L33" s="1064"/>
      <c r="M33" s="1064"/>
      <c r="N33" s="1064"/>
      <c r="O33" s="1064"/>
      <c r="P33" s="1065"/>
      <c r="Q33" s="1069">
        <v>29</v>
      </c>
      <c r="R33" s="1070"/>
      <c r="S33" s="1070"/>
      <c r="T33" s="1070"/>
      <c r="U33" s="1070"/>
      <c r="V33" s="1070">
        <v>28</v>
      </c>
      <c r="W33" s="1070"/>
      <c r="X33" s="1070"/>
      <c r="Y33" s="1070"/>
      <c r="Z33" s="1070"/>
      <c r="AA33" s="1070">
        <v>0</v>
      </c>
      <c r="AB33" s="1070"/>
      <c r="AC33" s="1070"/>
      <c r="AD33" s="1070"/>
      <c r="AE33" s="1071"/>
      <c r="AF33" s="1045">
        <v>0</v>
      </c>
      <c r="AG33" s="1046"/>
      <c r="AH33" s="1046"/>
      <c r="AI33" s="1046"/>
      <c r="AJ33" s="1047"/>
      <c r="AK33" s="1006">
        <v>15</v>
      </c>
      <c r="AL33" s="997"/>
      <c r="AM33" s="997"/>
      <c r="AN33" s="997"/>
      <c r="AO33" s="997"/>
      <c r="AP33" s="997">
        <v>47</v>
      </c>
      <c r="AQ33" s="997"/>
      <c r="AR33" s="997"/>
      <c r="AS33" s="997"/>
      <c r="AT33" s="997"/>
      <c r="AU33" s="997">
        <v>39</v>
      </c>
      <c r="AV33" s="997"/>
      <c r="AW33" s="997"/>
      <c r="AX33" s="997"/>
      <c r="AY33" s="997"/>
      <c r="AZ33" s="1068" t="s">
        <v>487</v>
      </c>
      <c r="BA33" s="1068"/>
      <c r="BB33" s="1068"/>
      <c r="BC33" s="1068"/>
      <c r="BD33" s="1068"/>
      <c r="BE33" s="1058" t="s">
        <v>381</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c r="C34" s="1064"/>
      <c r="D34" s="1064"/>
      <c r="E34" s="1064"/>
      <c r="F34" s="1064"/>
      <c r="G34" s="1064"/>
      <c r="H34" s="1064"/>
      <c r="I34" s="1064"/>
      <c r="J34" s="1064"/>
      <c r="K34" s="1064"/>
      <c r="L34" s="1064"/>
      <c r="M34" s="1064"/>
      <c r="N34" s="1064"/>
      <c r="O34" s="1064"/>
      <c r="P34" s="1065"/>
      <c r="Q34" s="1069"/>
      <c r="R34" s="1070"/>
      <c r="S34" s="1070"/>
      <c r="T34" s="1070"/>
      <c r="U34" s="1070"/>
      <c r="V34" s="1070"/>
      <c r="W34" s="1070"/>
      <c r="X34" s="1070"/>
      <c r="Y34" s="1070"/>
      <c r="Z34" s="1070"/>
      <c r="AA34" s="1070"/>
      <c r="AB34" s="1070"/>
      <c r="AC34" s="1070"/>
      <c r="AD34" s="1070"/>
      <c r="AE34" s="1071"/>
      <c r="AF34" s="1045"/>
      <c r="AG34" s="1046"/>
      <c r="AH34" s="1046"/>
      <c r="AI34" s="1046"/>
      <c r="AJ34" s="1047"/>
      <c r="AK34" s="1006"/>
      <c r="AL34" s="997"/>
      <c r="AM34" s="997"/>
      <c r="AN34" s="997"/>
      <c r="AO34" s="997"/>
      <c r="AP34" s="997"/>
      <c r="AQ34" s="997"/>
      <c r="AR34" s="997"/>
      <c r="AS34" s="997"/>
      <c r="AT34" s="997"/>
      <c r="AU34" s="997"/>
      <c r="AV34" s="997"/>
      <c r="AW34" s="997"/>
      <c r="AX34" s="997"/>
      <c r="AY34" s="997"/>
      <c r="AZ34" s="1068"/>
      <c r="BA34" s="1068"/>
      <c r="BB34" s="1068"/>
      <c r="BC34" s="1068"/>
      <c r="BD34" s="1068"/>
      <c r="BE34" s="1058"/>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c r="C35" s="1064"/>
      <c r="D35" s="1064"/>
      <c r="E35" s="1064"/>
      <c r="F35" s="1064"/>
      <c r="G35" s="1064"/>
      <c r="H35" s="1064"/>
      <c r="I35" s="1064"/>
      <c r="J35" s="1064"/>
      <c r="K35" s="1064"/>
      <c r="L35" s="1064"/>
      <c r="M35" s="1064"/>
      <c r="N35" s="1064"/>
      <c r="O35" s="1064"/>
      <c r="P35" s="1065"/>
      <c r="Q35" s="1069"/>
      <c r="R35" s="1070"/>
      <c r="S35" s="1070"/>
      <c r="T35" s="1070"/>
      <c r="U35" s="1070"/>
      <c r="V35" s="1070"/>
      <c r="W35" s="1070"/>
      <c r="X35" s="1070"/>
      <c r="Y35" s="1070"/>
      <c r="Z35" s="1070"/>
      <c r="AA35" s="1070"/>
      <c r="AB35" s="1070"/>
      <c r="AC35" s="1070"/>
      <c r="AD35" s="1070"/>
      <c r="AE35" s="1071"/>
      <c r="AF35" s="1045"/>
      <c r="AG35" s="1046"/>
      <c r="AH35" s="1046"/>
      <c r="AI35" s="1046"/>
      <c r="AJ35" s="1047"/>
      <c r="AK35" s="1006"/>
      <c r="AL35" s="997"/>
      <c r="AM35" s="997"/>
      <c r="AN35" s="997"/>
      <c r="AO35" s="997"/>
      <c r="AP35" s="997"/>
      <c r="AQ35" s="997"/>
      <c r="AR35" s="997"/>
      <c r="AS35" s="997"/>
      <c r="AT35" s="997"/>
      <c r="AU35" s="997"/>
      <c r="AV35" s="997"/>
      <c r="AW35" s="997"/>
      <c r="AX35" s="997"/>
      <c r="AY35" s="997"/>
      <c r="AZ35" s="1068"/>
      <c r="BA35" s="1068"/>
      <c r="BB35" s="1068"/>
      <c r="BC35" s="1068"/>
      <c r="BD35" s="1068"/>
      <c r="BE35" s="1058"/>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c r="C36" s="1064"/>
      <c r="D36" s="1064"/>
      <c r="E36" s="1064"/>
      <c r="F36" s="1064"/>
      <c r="G36" s="1064"/>
      <c r="H36" s="1064"/>
      <c r="I36" s="1064"/>
      <c r="J36" s="1064"/>
      <c r="K36" s="1064"/>
      <c r="L36" s="1064"/>
      <c r="M36" s="1064"/>
      <c r="N36" s="1064"/>
      <c r="O36" s="1064"/>
      <c r="P36" s="1065"/>
      <c r="Q36" s="1069"/>
      <c r="R36" s="1070"/>
      <c r="S36" s="1070"/>
      <c r="T36" s="1070"/>
      <c r="U36" s="1070"/>
      <c r="V36" s="1070"/>
      <c r="W36" s="1070"/>
      <c r="X36" s="1070"/>
      <c r="Y36" s="1070"/>
      <c r="Z36" s="1070"/>
      <c r="AA36" s="1070"/>
      <c r="AB36" s="1070"/>
      <c r="AC36" s="1070"/>
      <c r="AD36" s="1070"/>
      <c r="AE36" s="1071"/>
      <c r="AF36" s="1045"/>
      <c r="AG36" s="1046"/>
      <c r="AH36" s="1046"/>
      <c r="AI36" s="1046"/>
      <c r="AJ36" s="1047"/>
      <c r="AK36" s="1006"/>
      <c r="AL36" s="997"/>
      <c r="AM36" s="997"/>
      <c r="AN36" s="997"/>
      <c r="AO36" s="997"/>
      <c r="AP36" s="997"/>
      <c r="AQ36" s="997"/>
      <c r="AR36" s="997"/>
      <c r="AS36" s="997"/>
      <c r="AT36" s="997"/>
      <c r="AU36" s="997"/>
      <c r="AV36" s="997"/>
      <c r="AW36" s="997"/>
      <c r="AX36" s="997"/>
      <c r="AY36" s="997"/>
      <c r="AZ36" s="1068"/>
      <c r="BA36" s="1068"/>
      <c r="BB36" s="1068"/>
      <c r="BC36" s="1068"/>
      <c r="BD36" s="1068"/>
      <c r="BE36" s="1058"/>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384</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364</v>
      </c>
      <c r="B63" s="970" t="s">
        <v>385</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23</v>
      </c>
      <c r="AG63" s="985"/>
      <c r="AH63" s="985"/>
      <c r="AI63" s="985"/>
      <c r="AJ63" s="1056"/>
      <c r="AK63" s="1057"/>
      <c r="AL63" s="989"/>
      <c r="AM63" s="989"/>
      <c r="AN63" s="989"/>
      <c r="AO63" s="989"/>
      <c r="AP63" s="985">
        <v>1594</v>
      </c>
      <c r="AQ63" s="985"/>
      <c r="AR63" s="985"/>
      <c r="AS63" s="985"/>
      <c r="AT63" s="985"/>
      <c r="AU63" s="985">
        <v>1317</v>
      </c>
      <c r="AV63" s="985"/>
      <c r="AW63" s="985"/>
      <c r="AX63" s="985"/>
      <c r="AY63" s="985"/>
      <c r="AZ63" s="1051"/>
      <c r="BA63" s="1051"/>
      <c r="BB63" s="1051"/>
      <c r="BC63" s="1051"/>
      <c r="BD63" s="1051"/>
      <c r="BE63" s="986"/>
      <c r="BF63" s="986"/>
      <c r="BG63" s="986"/>
      <c r="BH63" s="986"/>
      <c r="BI63" s="987"/>
      <c r="BJ63" s="1052" t="s">
        <v>108</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387</v>
      </c>
      <c r="B66" s="1022"/>
      <c r="C66" s="1022"/>
      <c r="D66" s="1022"/>
      <c r="E66" s="1022"/>
      <c r="F66" s="1022"/>
      <c r="G66" s="1022"/>
      <c r="H66" s="1022"/>
      <c r="I66" s="1022"/>
      <c r="J66" s="1022"/>
      <c r="K66" s="1022"/>
      <c r="L66" s="1022"/>
      <c r="M66" s="1022"/>
      <c r="N66" s="1022"/>
      <c r="O66" s="1022"/>
      <c r="P66" s="1023"/>
      <c r="Q66" s="1027" t="s">
        <v>388</v>
      </c>
      <c r="R66" s="1028"/>
      <c r="S66" s="1028"/>
      <c r="T66" s="1028"/>
      <c r="U66" s="1029"/>
      <c r="V66" s="1027" t="s">
        <v>389</v>
      </c>
      <c r="W66" s="1028"/>
      <c r="X66" s="1028"/>
      <c r="Y66" s="1028"/>
      <c r="Z66" s="1029"/>
      <c r="AA66" s="1027" t="s">
        <v>390</v>
      </c>
      <c r="AB66" s="1028"/>
      <c r="AC66" s="1028"/>
      <c r="AD66" s="1028"/>
      <c r="AE66" s="1029"/>
      <c r="AF66" s="1033" t="s">
        <v>391</v>
      </c>
      <c r="AG66" s="1034"/>
      <c r="AH66" s="1034"/>
      <c r="AI66" s="1034"/>
      <c r="AJ66" s="1035"/>
      <c r="AK66" s="1027" t="s">
        <v>392</v>
      </c>
      <c r="AL66" s="1022"/>
      <c r="AM66" s="1022"/>
      <c r="AN66" s="1022"/>
      <c r="AO66" s="1023"/>
      <c r="AP66" s="1027" t="s">
        <v>393</v>
      </c>
      <c r="AQ66" s="1028"/>
      <c r="AR66" s="1028"/>
      <c r="AS66" s="1028"/>
      <c r="AT66" s="1029"/>
      <c r="AU66" s="1027" t="s">
        <v>394</v>
      </c>
      <c r="AV66" s="1028"/>
      <c r="AW66" s="1028"/>
      <c r="AX66" s="1028"/>
      <c r="AY66" s="1029"/>
      <c r="AZ66" s="1027" t="s">
        <v>351</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545</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553</v>
      </c>
      <c r="AL68" s="1008"/>
      <c r="AM68" s="1008"/>
      <c r="AN68" s="1008"/>
      <c r="AO68" s="1008"/>
      <c r="AP68" s="1008" t="s">
        <v>553</v>
      </c>
      <c r="AQ68" s="1008"/>
      <c r="AR68" s="1008"/>
      <c r="AS68" s="1008"/>
      <c r="AT68" s="1008"/>
      <c r="AU68" s="1008" t="s">
        <v>553</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546</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553</v>
      </c>
      <c r="AQ69" s="997"/>
      <c r="AR69" s="997"/>
      <c r="AS69" s="997"/>
      <c r="AT69" s="997"/>
      <c r="AU69" s="997" t="s">
        <v>553</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547</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553</v>
      </c>
      <c r="AL70" s="997"/>
      <c r="AM70" s="997"/>
      <c r="AN70" s="997"/>
      <c r="AO70" s="997"/>
      <c r="AP70" s="997" t="s">
        <v>553</v>
      </c>
      <c r="AQ70" s="997"/>
      <c r="AR70" s="997"/>
      <c r="AS70" s="997"/>
      <c r="AT70" s="997"/>
      <c r="AU70" s="997" t="s">
        <v>553</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548</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v>11</v>
      </c>
      <c r="AG71" s="997"/>
      <c r="AH71" s="997"/>
      <c r="AI71" s="997"/>
      <c r="AJ71" s="997"/>
      <c r="AK71" s="997">
        <v>15</v>
      </c>
      <c r="AL71" s="997"/>
      <c r="AM71" s="997"/>
      <c r="AN71" s="997"/>
      <c r="AO71" s="997"/>
      <c r="AP71" s="997" t="s">
        <v>553</v>
      </c>
      <c r="AQ71" s="997"/>
      <c r="AR71" s="997"/>
      <c r="AS71" s="997"/>
      <c r="AT71" s="997"/>
      <c r="AU71" s="997" t="s">
        <v>553</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549</v>
      </c>
      <c r="C72" s="1001"/>
      <c r="D72" s="1001"/>
      <c r="E72" s="1001"/>
      <c r="F72" s="1001"/>
      <c r="G72" s="1001"/>
      <c r="H72" s="1001"/>
      <c r="I72" s="1001"/>
      <c r="J72" s="1001"/>
      <c r="K72" s="1001"/>
      <c r="L72" s="1001"/>
      <c r="M72" s="1001"/>
      <c r="N72" s="1001"/>
      <c r="O72" s="1001"/>
      <c r="P72" s="1002"/>
      <c r="Q72" s="1003">
        <v>3155</v>
      </c>
      <c r="R72" s="997"/>
      <c r="S72" s="997"/>
      <c r="T72" s="997"/>
      <c r="U72" s="997"/>
      <c r="V72" s="997">
        <v>3067</v>
      </c>
      <c r="W72" s="997"/>
      <c r="X72" s="997"/>
      <c r="Y72" s="997"/>
      <c r="Z72" s="997"/>
      <c r="AA72" s="997">
        <v>88</v>
      </c>
      <c r="AB72" s="997"/>
      <c r="AC72" s="997"/>
      <c r="AD72" s="997"/>
      <c r="AE72" s="997"/>
      <c r="AF72" s="997">
        <v>88</v>
      </c>
      <c r="AG72" s="997"/>
      <c r="AH72" s="997"/>
      <c r="AI72" s="997"/>
      <c r="AJ72" s="997"/>
      <c r="AK72" s="997">
        <v>6</v>
      </c>
      <c r="AL72" s="997"/>
      <c r="AM72" s="997"/>
      <c r="AN72" s="997"/>
      <c r="AO72" s="997"/>
      <c r="AP72" s="997">
        <v>1300</v>
      </c>
      <c r="AQ72" s="997"/>
      <c r="AR72" s="997"/>
      <c r="AS72" s="997"/>
      <c r="AT72" s="997"/>
      <c r="AU72" s="997">
        <v>78</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550</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553</v>
      </c>
      <c r="AL73" s="997"/>
      <c r="AM73" s="997"/>
      <c r="AN73" s="997"/>
      <c r="AO73" s="997"/>
      <c r="AP73" s="997" t="s">
        <v>553</v>
      </c>
      <c r="AQ73" s="997"/>
      <c r="AR73" s="997"/>
      <c r="AS73" s="997"/>
      <c r="AT73" s="997"/>
      <c r="AU73" s="997" t="s">
        <v>553</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551</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553</v>
      </c>
      <c r="AQ74" s="997"/>
      <c r="AR74" s="997"/>
      <c r="AS74" s="997"/>
      <c r="AT74" s="997"/>
      <c r="AU74" s="997" t="s">
        <v>553</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364</v>
      </c>
      <c r="B88" s="970" t="s">
        <v>395</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4134</v>
      </c>
      <c r="AG88" s="985"/>
      <c r="AH88" s="985"/>
      <c r="AI88" s="985"/>
      <c r="AJ88" s="985"/>
      <c r="AK88" s="989"/>
      <c r="AL88" s="989"/>
      <c r="AM88" s="989"/>
      <c r="AN88" s="989"/>
      <c r="AO88" s="989"/>
      <c r="AP88" s="985">
        <v>1300</v>
      </c>
      <c r="AQ88" s="985"/>
      <c r="AR88" s="985"/>
      <c r="AS88" s="985"/>
      <c r="AT88" s="985"/>
      <c r="AU88" s="985">
        <v>78</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970" t="s">
        <v>396</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13</v>
      </c>
      <c r="CS102" s="977"/>
      <c r="CT102" s="977"/>
      <c r="CU102" s="977"/>
      <c r="CV102" s="978"/>
      <c r="CW102" s="976" t="s">
        <v>487</v>
      </c>
      <c r="CX102" s="977"/>
      <c r="CY102" s="977"/>
      <c r="CZ102" s="977"/>
      <c r="DA102" s="978"/>
      <c r="DB102" s="976" t="s">
        <v>487</v>
      </c>
      <c r="DC102" s="977"/>
      <c r="DD102" s="977"/>
      <c r="DE102" s="977"/>
      <c r="DF102" s="978"/>
      <c r="DG102" s="976" t="s">
        <v>487</v>
      </c>
      <c r="DH102" s="977"/>
      <c r="DI102" s="977"/>
      <c r="DJ102" s="977"/>
      <c r="DK102" s="978"/>
      <c r="DL102" s="976" t="s">
        <v>487</v>
      </c>
      <c r="DM102" s="977"/>
      <c r="DN102" s="977"/>
      <c r="DO102" s="977"/>
      <c r="DP102" s="978"/>
      <c r="DQ102" s="976" t="s">
        <v>487</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397</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398</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401</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402</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403</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404</v>
      </c>
      <c r="AB109" s="918"/>
      <c r="AC109" s="918"/>
      <c r="AD109" s="918"/>
      <c r="AE109" s="919"/>
      <c r="AF109" s="920" t="s">
        <v>284</v>
      </c>
      <c r="AG109" s="918"/>
      <c r="AH109" s="918"/>
      <c r="AI109" s="918"/>
      <c r="AJ109" s="919"/>
      <c r="AK109" s="920" t="s">
        <v>283</v>
      </c>
      <c r="AL109" s="918"/>
      <c r="AM109" s="918"/>
      <c r="AN109" s="918"/>
      <c r="AO109" s="919"/>
      <c r="AP109" s="920" t="s">
        <v>405</v>
      </c>
      <c r="AQ109" s="918"/>
      <c r="AR109" s="918"/>
      <c r="AS109" s="918"/>
      <c r="AT109" s="949"/>
      <c r="AU109" s="917" t="s">
        <v>403</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404</v>
      </c>
      <c r="BR109" s="918"/>
      <c r="BS109" s="918"/>
      <c r="BT109" s="918"/>
      <c r="BU109" s="919"/>
      <c r="BV109" s="920" t="s">
        <v>284</v>
      </c>
      <c r="BW109" s="918"/>
      <c r="BX109" s="918"/>
      <c r="BY109" s="918"/>
      <c r="BZ109" s="919"/>
      <c r="CA109" s="920" t="s">
        <v>283</v>
      </c>
      <c r="CB109" s="918"/>
      <c r="CC109" s="918"/>
      <c r="CD109" s="918"/>
      <c r="CE109" s="919"/>
      <c r="CF109" s="958" t="s">
        <v>405</v>
      </c>
      <c r="CG109" s="958"/>
      <c r="CH109" s="958"/>
      <c r="CI109" s="958"/>
      <c r="CJ109" s="958"/>
      <c r="CK109" s="920" t="s">
        <v>406</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404</v>
      </c>
      <c r="DH109" s="918"/>
      <c r="DI109" s="918"/>
      <c r="DJ109" s="918"/>
      <c r="DK109" s="919"/>
      <c r="DL109" s="920" t="s">
        <v>284</v>
      </c>
      <c r="DM109" s="918"/>
      <c r="DN109" s="918"/>
      <c r="DO109" s="918"/>
      <c r="DP109" s="919"/>
      <c r="DQ109" s="920" t="s">
        <v>283</v>
      </c>
      <c r="DR109" s="918"/>
      <c r="DS109" s="918"/>
      <c r="DT109" s="918"/>
      <c r="DU109" s="919"/>
      <c r="DV109" s="920" t="s">
        <v>405</v>
      </c>
      <c r="DW109" s="918"/>
      <c r="DX109" s="918"/>
      <c r="DY109" s="918"/>
      <c r="DZ109" s="949"/>
    </row>
    <row r="110" spans="1:131" s="197" customFormat="1" ht="26.25" customHeight="1">
      <c r="A110" s="787" t="s">
        <v>407</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348773</v>
      </c>
      <c r="AB110" s="903"/>
      <c r="AC110" s="903"/>
      <c r="AD110" s="903"/>
      <c r="AE110" s="904"/>
      <c r="AF110" s="905">
        <v>349001</v>
      </c>
      <c r="AG110" s="903"/>
      <c r="AH110" s="903"/>
      <c r="AI110" s="903"/>
      <c r="AJ110" s="904"/>
      <c r="AK110" s="905">
        <v>379791</v>
      </c>
      <c r="AL110" s="903"/>
      <c r="AM110" s="903"/>
      <c r="AN110" s="903"/>
      <c r="AO110" s="904"/>
      <c r="AP110" s="906">
        <v>20.7</v>
      </c>
      <c r="AQ110" s="907"/>
      <c r="AR110" s="907"/>
      <c r="AS110" s="907"/>
      <c r="AT110" s="908"/>
      <c r="AU110" s="950" t="s">
        <v>60</v>
      </c>
      <c r="AV110" s="951"/>
      <c r="AW110" s="951"/>
      <c r="AX110" s="951"/>
      <c r="AY110" s="952"/>
      <c r="AZ110" s="846" t="s">
        <v>408</v>
      </c>
      <c r="BA110" s="788"/>
      <c r="BB110" s="788"/>
      <c r="BC110" s="788"/>
      <c r="BD110" s="788"/>
      <c r="BE110" s="788"/>
      <c r="BF110" s="788"/>
      <c r="BG110" s="788"/>
      <c r="BH110" s="788"/>
      <c r="BI110" s="788"/>
      <c r="BJ110" s="788"/>
      <c r="BK110" s="788"/>
      <c r="BL110" s="788"/>
      <c r="BM110" s="788"/>
      <c r="BN110" s="788"/>
      <c r="BO110" s="788"/>
      <c r="BP110" s="789"/>
      <c r="BQ110" s="829">
        <v>3843667</v>
      </c>
      <c r="BR110" s="830"/>
      <c r="BS110" s="830"/>
      <c r="BT110" s="830"/>
      <c r="BU110" s="830"/>
      <c r="BV110" s="830">
        <v>3925295</v>
      </c>
      <c r="BW110" s="830"/>
      <c r="BX110" s="830"/>
      <c r="BY110" s="830"/>
      <c r="BZ110" s="830"/>
      <c r="CA110" s="830">
        <v>4021243</v>
      </c>
      <c r="CB110" s="830"/>
      <c r="CC110" s="830"/>
      <c r="CD110" s="830"/>
      <c r="CE110" s="830"/>
      <c r="CF110" s="891">
        <v>218.8</v>
      </c>
      <c r="CG110" s="892"/>
      <c r="CH110" s="892"/>
      <c r="CI110" s="892"/>
      <c r="CJ110" s="892"/>
      <c r="CK110" s="946" t="s">
        <v>409</v>
      </c>
      <c r="CL110" s="894"/>
      <c r="CM110" s="899" t="s">
        <v>410</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411</v>
      </c>
      <c r="DH110" s="830"/>
      <c r="DI110" s="830"/>
      <c r="DJ110" s="830"/>
      <c r="DK110" s="830"/>
      <c r="DL110" s="830" t="s">
        <v>411</v>
      </c>
      <c r="DM110" s="830"/>
      <c r="DN110" s="830"/>
      <c r="DO110" s="830"/>
      <c r="DP110" s="830"/>
      <c r="DQ110" s="830" t="s">
        <v>411</v>
      </c>
      <c r="DR110" s="830"/>
      <c r="DS110" s="830"/>
      <c r="DT110" s="830"/>
      <c r="DU110" s="830"/>
      <c r="DV110" s="831" t="s">
        <v>411</v>
      </c>
      <c r="DW110" s="831"/>
      <c r="DX110" s="831"/>
      <c r="DY110" s="831"/>
      <c r="DZ110" s="832"/>
    </row>
    <row r="111" spans="1:131" s="197" customFormat="1" ht="26.25" customHeight="1">
      <c r="A111" s="808" t="s">
        <v>412</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413</v>
      </c>
      <c r="AB111" s="939"/>
      <c r="AC111" s="939"/>
      <c r="AD111" s="939"/>
      <c r="AE111" s="940"/>
      <c r="AF111" s="941" t="s">
        <v>413</v>
      </c>
      <c r="AG111" s="939"/>
      <c r="AH111" s="939"/>
      <c r="AI111" s="939"/>
      <c r="AJ111" s="940"/>
      <c r="AK111" s="941" t="s">
        <v>413</v>
      </c>
      <c r="AL111" s="939"/>
      <c r="AM111" s="939"/>
      <c r="AN111" s="939"/>
      <c r="AO111" s="940"/>
      <c r="AP111" s="942" t="s">
        <v>413</v>
      </c>
      <c r="AQ111" s="943"/>
      <c r="AR111" s="943"/>
      <c r="AS111" s="943"/>
      <c r="AT111" s="944"/>
      <c r="AU111" s="953"/>
      <c r="AV111" s="954"/>
      <c r="AW111" s="954"/>
      <c r="AX111" s="954"/>
      <c r="AY111" s="955"/>
      <c r="AZ111" s="797" t="s">
        <v>414</v>
      </c>
      <c r="BA111" s="798"/>
      <c r="BB111" s="798"/>
      <c r="BC111" s="798"/>
      <c r="BD111" s="798"/>
      <c r="BE111" s="798"/>
      <c r="BF111" s="798"/>
      <c r="BG111" s="798"/>
      <c r="BH111" s="798"/>
      <c r="BI111" s="798"/>
      <c r="BJ111" s="798"/>
      <c r="BK111" s="798"/>
      <c r="BL111" s="798"/>
      <c r="BM111" s="798"/>
      <c r="BN111" s="798"/>
      <c r="BO111" s="798"/>
      <c r="BP111" s="799"/>
      <c r="BQ111" s="800">
        <v>59549</v>
      </c>
      <c r="BR111" s="801"/>
      <c r="BS111" s="801"/>
      <c r="BT111" s="801"/>
      <c r="BU111" s="801"/>
      <c r="BV111" s="801">
        <v>50405</v>
      </c>
      <c r="BW111" s="801"/>
      <c r="BX111" s="801"/>
      <c r="BY111" s="801"/>
      <c r="BZ111" s="801"/>
      <c r="CA111" s="801">
        <v>41321</v>
      </c>
      <c r="CB111" s="801"/>
      <c r="CC111" s="801"/>
      <c r="CD111" s="801"/>
      <c r="CE111" s="801"/>
      <c r="CF111" s="878">
        <v>2.2000000000000002</v>
      </c>
      <c r="CG111" s="879"/>
      <c r="CH111" s="879"/>
      <c r="CI111" s="879"/>
      <c r="CJ111" s="879"/>
      <c r="CK111" s="947"/>
      <c r="CL111" s="896"/>
      <c r="CM111" s="833" t="s">
        <v>415</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411</v>
      </c>
      <c r="DH111" s="801"/>
      <c r="DI111" s="801"/>
      <c r="DJ111" s="801"/>
      <c r="DK111" s="801"/>
      <c r="DL111" s="801" t="s">
        <v>411</v>
      </c>
      <c r="DM111" s="801"/>
      <c r="DN111" s="801"/>
      <c r="DO111" s="801"/>
      <c r="DP111" s="801"/>
      <c r="DQ111" s="801" t="s">
        <v>411</v>
      </c>
      <c r="DR111" s="801"/>
      <c r="DS111" s="801"/>
      <c r="DT111" s="801"/>
      <c r="DU111" s="801"/>
      <c r="DV111" s="853" t="s">
        <v>411</v>
      </c>
      <c r="DW111" s="853"/>
      <c r="DX111" s="853"/>
      <c r="DY111" s="853"/>
      <c r="DZ111" s="854"/>
    </row>
    <row r="112" spans="1:131" s="197" customFormat="1" ht="26.25" customHeight="1">
      <c r="A112" s="932" t="s">
        <v>416</v>
      </c>
      <c r="B112" s="933"/>
      <c r="C112" s="798" t="s">
        <v>417</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108</v>
      </c>
      <c r="AB112" s="814"/>
      <c r="AC112" s="814"/>
      <c r="AD112" s="814"/>
      <c r="AE112" s="815"/>
      <c r="AF112" s="816" t="s">
        <v>108</v>
      </c>
      <c r="AG112" s="814"/>
      <c r="AH112" s="814"/>
      <c r="AI112" s="814"/>
      <c r="AJ112" s="815"/>
      <c r="AK112" s="816" t="s">
        <v>108</v>
      </c>
      <c r="AL112" s="814"/>
      <c r="AM112" s="814"/>
      <c r="AN112" s="814"/>
      <c r="AO112" s="815"/>
      <c r="AP112" s="784" t="s">
        <v>108</v>
      </c>
      <c r="AQ112" s="785"/>
      <c r="AR112" s="785"/>
      <c r="AS112" s="785"/>
      <c r="AT112" s="786"/>
      <c r="AU112" s="953"/>
      <c r="AV112" s="954"/>
      <c r="AW112" s="954"/>
      <c r="AX112" s="954"/>
      <c r="AY112" s="955"/>
      <c r="AZ112" s="797" t="s">
        <v>418</v>
      </c>
      <c r="BA112" s="798"/>
      <c r="BB112" s="798"/>
      <c r="BC112" s="798"/>
      <c r="BD112" s="798"/>
      <c r="BE112" s="798"/>
      <c r="BF112" s="798"/>
      <c r="BG112" s="798"/>
      <c r="BH112" s="798"/>
      <c r="BI112" s="798"/>
      <c r="BJ112" s="798"/>
      <c r="BK112" s="798"/>
      <c r="BL112" s="798"/>
      <c r="BM112" s="798"/>
      <c r="BN112" s="798"/>
      <c r="BO112" s="798"/>
      <c r="BP112" s="799"/>
      <c r="BQ112" s="800">
        <v>1510485</v>
      </c>
      <c r="BR112" s="801"/>
      <c r="BS112" s="801"/>
      <c r="BT112" s="801"/>
      <c r="BU112" s="801"/>
      <c r="BV112" s="801">
        <v>1403883</v>
      </c>
      <c r="BW112" s="801"/>
      <c r="BX112" s="801"/>
      <c r="BY112" s="801"/>
      <c r="BZ112" s="801"/>
      <c r="CA112" s="801">
        <v>1346864</v>
      </c>
      <c r="CB112" s="801"/>
      <c r="CC112" s="801"/>
      <c r="CD112" s="801"/>
      <c r="CE112" s="801"/>
      <c r="CF112" s="878">
        <v>73.3</v>
      </c>
      <c r="CG112" s="879"/>
      <c r="CH112" s="879"/>
      <c r="CI112" s="879"/>
      <c r="CJ112" s="879"/>
      <c r="CK112" s="947"/>
      <c r="CL112" s="896"/>
      <c r="CM112" s="833" t="s">
        <v>419</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108</v>
      </c>
      <c r="DH112" s="801"/>
      <c r="DI112" s="801"/>
      <c r="DJ112" s="801"/>
      <c r="DK112" s="801"/>
      <c r="DL112" s="801" t="s">
        <v>108</v>
      </c>
      <c r="DM112" s="801"/>
      <c r="DN112" s="801"/>
      <c r="DO112" s="801"/>
      <c r="DP112" s="801"/>
      <c r="DQ112" s="801" t="s">
        <v>108</v>
      </c>
      <c r="DR112" s="801"/>
      <c r="DS112" s="801"/>
      <c r="DT112" s="801"/>
      <c r="DU112" s="801"/>
      <c r="DV112" s="853" t="s">
        <v>108</v>
      </c>
      <c r="DW112" s="853"/>
      <c r="DX112" s="853"/>
      <c r="DY112" s="853"/>
      <c r="DZ112" s="854"/>
    </row>
    <row r="113" spans="1:130" s="197" customFormat="1" ht="26.25" customHeight="1">
      <c r="A113" s="934"/>
      <c r="B113" s="935"/>
      <c r="C113" s="798" t="s">
        <v>420</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125047</v>
      </c>
      <c r="AB113" s="939"/>
      <c r="AC113" s="939"/>
      <c r="AD113" s="939"/>
      <c r="AE113" s="940"/>
      <c r="AF113" s="941">
        <v>106672</v>
      </c>
      <c r="AG113" s="939"/>
      <c r="AH113" s="939"/>
      <c r="AI113" s="939"/>
      <c r="AJ113" s="940"/>
      <c r="AK113" s="941">
        <v>110328</v>
      </c>
      <c r="AL113" s="939"/>
      <c r="AM113" s="939"/>
      <c r="AN113" s="939"/>
      <c r="AO113" s="940"/>
      <c r="AP113" s="942">
        <v>6</v>
      </c>
      <c r="AQ113" s="943"/>
      <c r="AR113" s="943"/>
      <c r="AS113" s="943"/>
      <c r="AT113" s="944"/>
      <c r="AU113" s="953"/>
      <c r="AV113" s="954"/>
      <c r="AW113" s="954"/>
      <c r="AX113" s="954"/>
      <c r="AY113" s="955"/>
      <c r="AZ113" s="797" t="s">
        <v>421</v>
      </c>
      <c r="BA113" s="798"/>
      <c r="BB113" s="798"/>
      <c r="BC113" s="798"/>
      <c r="BD113" s="798"/>
      <c r="BE113" s="798"/>
      <c r="BF113" s="798"/>
      <c r="BG113" s="798"/>
      <c r="BH113" s="798"/>
      <c r="BI113" s="798"/>
      <c r="BJ113" s="798"/>
      <c r="BK113" s="798"/>
      <c r="BL113" s="798"/>
      <c r="BM113" s="798"/>
      <c r="BN113" s="798"/>
      <c r="BO113" s="798"/>
      <c r="BP113" s="799"/>
      <c r="BQ113" s="800">
        <v>137378</v>
      </c>
      <c r="BR113" s="801"/>
      <c r="BS113" s="801"/>
      <c r="BT113" s="801"/>
      <c r="BU113" s="801"/>
      <c r="BV113" s="801">
        <v>88708</v>
      </c>
      <c r="BW113" s="801"/>
      <c r="BX113" s="801"/>
      <c r="BY113" s="801"/>
      <c r="BZ113" s="801"/>
      <c r="CA113" s="801">
        <v>77937</v>
      </c>
      <c r="CB113" s="801"/>
      <c r="CC113" s="801"/>
      <c r="CD113" s="801"/>
      <c r="CE113" s="801"/>
      <c r="CF113" s="878">
        <v>4.2</v>
      </c>
      <c r="CG113" s="879"/>
      <c r="CH113" s="879"/>
      <c r="CI113" s="879"/>
      <c r="CJ113" s="879"/>
      <c r="CK113" s="947"/>
      <c r="CL113" s="896"/>
      <c r="CM113" s="833" t="s">
        <v>422</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108</v>
      </c>
      <c r="DH113" s="814"/>
      <c r="DI113" s="814"/>
      <c r="DJ113" s="814"/>
      <c r="DK113" s="815"/>
      <c r="DL113" s="816" t="s">
        <v>108</v>
      </c>
      <c r="DM113" s="814"/>
      <c r="DN113" s="814"/>
      <c r="DO113" s="814"/>
      <c r="DP113" s="815"/>
      <c r="DQ113" s="816" t="s">
        <v>108</v>
      </c>
      <c r="DR113" s="814"/>
      <c r="DS113" s="814"/>
      <c r="DT113" s="814"/>
      <c r="DU113" s="815"/>
      <c r="DV113" s="784" t="s">
        <v>108</v>
      </c>
      <c r="DW113" s="785"/>
      <c r="DX113" s="785"/>
      <c r="DY113" s="785"/>
      <c r="DZ113" s="786"/>
    </row>
    <row r="114" spans="1:130" s="197" customFormat="1" ht="26.25" customHeight="1">
      <c r="A114" s="934"/>
      <c r="B114" s="935"/>
      <c r="C114" s="798" t="s">
        <v>423</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161363</v>
      </c>
      <c r="AB114" s="814"/>
      <c r="AC114" s="814"/>
      <c r="AD114" s="814"/>
      <c r="AE114" s="815"/>
      <c r="AF114" s="816">
        <v>161455</v>
      </c>
      <c r="AG114" s="814"/>
      <c r="AH114" s="814"/>
      <c r="AI114" s="814"/>
      <c r="AJ114" s="815"/>
      <c r="AK114" s="816">
        <v>76157</v>
      </c>
      <c r="AL114" s="814"/>
      <c r="AM114" s="814"/>
      <c r="AN114" s="814"/>
      <c r="AO114" s="815"/>
      <c r="AP114" s="784">
        <v>4.0999999999999996</v>
      </c>
      <c r="AQ114" s="785"/>
      <c r="AR114" s="785"/>
      <c r="AS114" s="785"/>
      <c r="AT114" s="786"/>
      <c r="AU114" s="953"/>
      <c r="AV114" s="954"/>
      <c r="AW114" s="954"/>
      <c r="AX114" s="954"/>
      <c r="AY114" s="955"/>
      <c r="AZ114" s="797" t="s">
        <v>424</v>
      </c>
      <c r="BA114" s="798"/>
      <c r="BB114" s="798"/>
      <c r="BC114" s="798"/>
      <c r="BD114" s="798"/>
      <c r="BE114" s="798"/>
      <c r="BF114" s="798"/>
      <c r="BG114" s="798"/>
      <c r="BH114" s="798"/>
      <c r="BI114" s="798"/>
      <c r="BJ114" s="798"/>
      <c r="BK114" s="798"/>
      <c r="BL114" s="798"/>
      <c r="BM114" s="798"/>
      <c r="BN114" s="798"/>
      <c r="BO114" s="798"/>
      <c r="BP114" s="799"/>
      <c r="BQ114" s="800">
        <v>217317</v>
      </c>
      <c r="BR114" s="801"/>
      <c r="BS114" s="801"/>
      <c r="BT114" s="801"/>
      <c r="BU114" s="801"/>
      <c r="BV114" s="801">
        <v>160060</v>
      </c>
      <c r="BW114" s="801"/>
      <c r="BX114" s="801"/>
      <c r="BY114" s="801"/>
      <c r="BZ114" s="801"/>
      <c r="CA114" s="801">
        <v>113606</v>
      </c>
      <c r="CB114" s="801"/>
      <c r="CC114" s="801"/>
      <c r="CD114" s="801"/>
      <c r="CE114" s="801"/>
      <c r="CF114" s="878">
        <v>6.2</v>
      </c>
      <c r="CG114" s="879"/>
      <c r="CH114" s="879"/>
      <c r="CI114" s="879"/>
      <c r="CJ114" s="879"/>
      <c r="CK114" s="947"/>
      <c r="CL114" s="896"/>
      <c r="CM114" s="833" t="s">
        <v>425</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108</v>
      </c>
      <c r="DH114" s="814"/>
      <c r="DI114" s="814"/>
      <c r="DJ114" s="814"/>
      <c r="DK114" s="815"/>
      <c r="DL114" s="816" t="s">
        <v>108</v>
      </c>
      <c r="DM114" s="814"/>
      <c r="DN114" s="814"/>
      <c r="DO114" s="814"/>
      <c r="DP114" s="815"/>
      <c r="DQ114" s="816" t="s">
        <v>108</v>
      </c>
      <c r="DR114" s="814"/>
      <c r="DS114" s="814"/>
      <c r="DT114" s="814"/>
      <c r="DU114" s="815"/>
      <c r="DV114" s="784" t="s">
        <v>108</v>
      </c>
      <c r="DW114" s="785"/>
      <c r="DX114" s="785"/>
      <c r="DY114" s="785"/>
      <c r="DZ114" s="786"/>
    </row>
    <row r="115" spans="1:130" s="197" customFormat="1" ht="26.25" customHeight="1">
      <c r="A115" s="934"/>
      <c r="B115" s="935"/>
      <c r="C115" s="798" t="s">
        <v>426</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9451</v>
      </c>
      <c r="AB115" s="939"/>
      <c r="AC115" s="939"/>
      <c r="AD115" s="939"/>
      <c r="AE115" s="940"/>
      <c r="AF115" s="941">
        <v>10413</v>
      </c>
      <c r="AG115" s="939"/>
      <c r="AH115" s="939"/>
      <c r="AI115" s="939"/>
      <c r="AJ115" s="940"/>
      <c r="AK115" s="941">
        <v>9084</v>
      </c>
      <c r="AL115" s="939"/>
      <c r="AM115" s="939"/>
      <c r="AN115" s="939"/>
      <c r="AO115" s="940"/>
      <c r="AP115" s="942">
        <v>0.5</v>
      </c>
      <c r="AQ115" s="943"/>
      <c r="AR115" s="943"/>
      <c r="AS115" s="943"/>
      <c r="AT115" s="944"/>
      <c r="AU115" s="953"/>
      <c r="AV115" s="954"/>
      <c r="AW115" s="954"/>
      <c r="AX115" s="954"/>
      <c r="AY115" s="955"/>
      <c r="AZ115" s="797" t="s">
        <v>427</v>
      </c>
      <c r="BA115" s="798"/>
      <c r="BB115" s="798"/>
      <c r="BC115" s="798"/>
      <c r="BD115" s="798"/>
      <c r="BE115" s="798"/>
      <c r="BF115" s="798"/>
      <c r="BG115" s="798"/>
      <c r="BH115" s="798"/>
      <c r="BI115" s="798"/>
      <c r="BJ115" s="798"/>
      <c r="BK115" s="798"/>
      <c r="BL115" s="798"/>
      <c r="BM115" s="798"/>
      <c r="BN115" s="798"/>
      <c r="BO115" s="798"/>
      <c r="BP115" s="799"/>
      <c r="BQ115" s="800" t="s">
        <v>108</v>
      </c>
      <c r="BR115" s="801"/>
      <c r="BS115" s="801"/>
      <c r="BT115" s="801"/>
      <c r="BU115" s="801"/>
      <c r="BV115" s="801" t="s">
        <v>108</v>
      </c>
      <c r="BW115" s="801"/>
      <c r="BX115" s="801"/>
      <c r="BY115" s="801"/>
      <c r="BZ115" s="801"/>
      <c r="CA115" s="801" t="s">
        <v>108</v>
      </c>
      <c r="CB115" s="801"/>
      <c r="CC115" s="801"/>
      <c r="CD115" s="801"/>
      <c r="CE115" s="801"/>
      <c r="CF115" s="878" t="s">
        <v>108</v>
      </c>
      <c r="CG115" s="879"/>
      <c r="CH115" s="879"/>
      <c r="CI115" s="879"/>
      <c r="CJ115" s="879"/>
      <c r="CK115" s="947"/>
      <c r="CL115" s="896"/>
      <c r="CM115" s="797" t="s">
        <v>428</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108</v>
      </c>
      <c r="DH115" s="814"/>
      <c r="DI115" s="814"/>
      <c r="DJ115" s="814"/>
      <c r="DK115" s="815"/>
      <c r="DL115" s="816" t="s">
        <v>108</v>
      </c>
      <c r="DM115" s="814"/>
      <c r="DN115" s="814"/>
      <c r="DO115" s="814"/>
      <c r="DP115" s="815"/>
      <c r="DQ115" s="816" t="s">
        <v>108</v>
      </c>
      <c r="DR115" s="814"/>
      <c r="DS115" s="814"/>
      <c r="DT115" s="814"/>
      <c r="DU115" s="815"/>
      <c r="DV115" s="784" t="s">
        <v>108</v>
      </c>
      <c r="DW115" s="785"/>
      <c r="DX115" s="785"/>
      <c r="DY115" s="785"/>
      <c r="DZ115" s="786"/>
    </row>
    <row r="116" spans="1:130" s="197" customFormat="1" ht="26.25" customHeight="1">
      <c r="A116" s="936"/>
      <c r="B116" s="937"/>
      <c r="C116" s="876" t="s">
        <v>429</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108</v>
      </c>
      <c r="AB116" s="814"/>
      <c r="AC116" s="814"/>
      <c r="AD116" s="814"/>
      <c r="AE116" s="815"/>
      <c r="AF116" s="816" t="s">
        <v>108</v>
      </c>
      <c r="AG116" s="814"/>
      <c r="AH116" s="814"/>
      <c r="AI116" s="814"/>
      <c r="AJ116" s="815"/>
      <c r="AK116" s="816" t="s">
        <v>108</v>
      </c>
      <c r="AL116" s="814"/>
      <c r="AM116" s="814"/>
      <c r="AN116" s="814"/>
      <c r="AO116" s="815"/>
      <c r="AP116" s="784" t="s">
        <v>108</v>
      </c>
      <c r="AQ116" s="785"/>
      <c r="AR116" s="785"/>
      <c r="AS116" s="785"/>
      <c r="AT116" s="786"/>
      <c r="AU116" s="953"/>
      <c r="AV116" s="954"/>
      <c r="AW116" s="954"/>
      <c r="AX116" s="954"/>
      <c r="AY116" s="955"/>
      <c r="AZ116" s="797" t="s">
        <v>430</v>
      </c>
      <c r="BA116" s="798"/>
      <c r="BB116" s="798"/>
      <c r="BC116" s="798"/>
      <c r="BD116" s="798"/>
      <c r="BE116" s="798"/>
      <c r="BF116" s="798"/>
      <c r="BG116" s="798"/>
      <c r="BH116" s="798"/>
      <c r="BI116" s="798"/>
      <c r="BJ116" s="798"/>
      <c r="BK116" s="798"/>
      <c r="BL116" s="798"/>
      <c r="BM116" s="798"/>
      <c r="BN116" s="798"/>
      <c r="BO116" s="798"/>
      <c r="BP116" s="799"/>
      <c r="BQ116" s="800" t="s">
        <v>108</v>
      </c>
      <c r="BR116" s="801"/>
      <c r="BS116" s="801"/>
      <c r="BT116" s="801"/>
      <c r="BU116" s="801"/>
      <c r="BV116" s="801" t="s">
        <v>108</v>
      </c>
      <c r="BW116" s="801"/>
      <c r="BX116" s="801"/>
      <c r="BY116" s="801"/>
      <c r="BZ116" s="801"/>
      <c r="CA116" s="801" t="s">
        <v>108</v>
      </c>
      <c r="CB116" s="801"/>
      <c r="CC116" s="801"/>
      <c r="CD116" s="801"/>
      <c r="CE116" s="801"/>
      <c r="CF116" s="878" t="s">
        <v>108</v>
      </c>
      <c r="CG116" s="879"/>
      <c r="CH116" s="879"/>
      <c r="CI116" s="879"/>
      <c r="CJ116" s="879"/>
      <c r="CK116" s="947"/>
      <c r="CL116" s="896"/>
      <c r="CM116" s="833" t="s">
        <v>431</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59549</v>
      </c>
      <c r="DH116" s="814"/>
      <c r="DI116" s="814"/>
      <c r="DJ116" s="814"/>
      <c r="DK116" s="815"/>
      <c r="DL116" s="816">
        <v>50405</v>
      </c>
      <c r="DM116" s="814"/>
      <c r="DN116" s="814"/>
      <c r="DO116" s="814"/>
      <c r="DP116" s="815"/>
      <c r="DQ116" s="816">
        <v>41321</v>
      </c>
      <c r="DR116" s="814"/>
      <c r="DS116" s="814"/>
      <c r="DT116" s="814"/>
      <c r="DU116" s="815"/>
      <c r="DV116" s="784">
        <v>2.2000000000000002</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432</v>
      </c>
      <c r="Z117" s="919"/>
      <c r="AA117" s="924">
        <v>644634</v>
      </c>
      <c r="AB117" s="925"/>
      <c r="AC117" s="925"/>
      <c r="AD117" s="925"/>
      <c r="AE117" s="926"/>
      <c r="AF117" s="928">
        <v>627541</v>
      </c>
      <c r="AG117" s="925"/>
      <c r="AH117" s="925"/>
      <c r="AI117" s="925"/>
      <c r="AJ117" s="926"/>
      <c r="AK117" s="928">
        <v>575360</v>
      </c>
      <c r="AL117" s="925"/>
      <c r="AM117" s="925"/>
      <c r="AN117" s="925"/>
      <c r="AO117" s="926"/>
      <c r="AP117" s="929"/>
      <c r="AQ117" s="930"/>
      <c r="AR117" s="930"/>
      <c r="AS117" s="930"/>
      <c r="AT117" s="931"/>
      <c r="AU117" s="953"/>
      <c r="AV117" s="954"/>
      <c r="AW117" s="954"/>
      <c r="AX117" s="954"/>
      <c r="AY117" s="955"/>
      <c r="AZ117" s="875" t="s">
        <v>433</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434</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406</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404</v>
      </c>
      <c r="AB118" s="918"/>
      <c r="AC118" s="918"/>
      <c r="AD118" s="918"/>
      <c r="AE118" s="919"/>
      <c r="AF118" s="920" t="s">
        <v>284</v>
      </c>
      <c r="AG118" s="918"/>
      <c r="AH118" s="918"/>
      <c r="AI118" s="918"/>
      <c r="AJ118" s="919"/>
      <c r="AK118" s="920" t="s">
        <v>283</v>
      </c>
      <c r="AL118" s="918"/>
      <c r="AM118" s="918"/>
      <c r="AN118" s="918"/>
      <c r="AO118" s="919"/>
      <c r="AP118" s="921" t="s">
        <v>405</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435</v>
      </c>
      <c r="BP118" s="868"/>
      <c r="BQ118" s="887">
        <v>5768396</v>
      </c>
      <c r="BR118" s="888"/>
      <c r="BS118" s="888"/>
      <c r="BT118" s="888"/>
      <c r="BU118" s="888"/>
      <c r="BV118" s="888">
        <v>5628351</v>
      </c>
      <c r="BW118" s="888"/>
      <c r="BX118" s="888"/>
      <c r="BY118" s="888"/>
      <c r="BZ118" s="888"/>
      <c r="CA118" s="888">
        <v>5600971</v>
      </c>
      <c r="CB118" s="888"/>
      <c r="CC118" s="888"/>
      <c r="CD118" s="888"/>
      <c r="CE118" s="888"/>
      <c r="CF118" s="773"/>
      <c r="CG118" s="774"/>
      <c r="CH118" s="774"/>
      <c r="CI118" s="774"/>
      <c r="CJ118" s="871"/>
      <c r="CK118" s="947"/>
      <c r="CL118" s="896"/>
      <c r="CM118" s="833" t="s">
        <v>436</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409</v>
      </c>
      <c r="B119" s="894"/>
      <c r="C119" s="899" t="s">
        <v>410</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437</v>
      </c>
      <c r="AV119" s="910"/>
      <c r="AW119" s="910"/>
      <c r="AX119" s="910"/>
      <c r="AY119" s="911"/>
      <c r="AZ119" s="846" t="s">
        <v>438</v>
      </c>
      <c r="BA119" s="788"/>
      <c r="BB119" s="788"/>
      <c r="BC119" s="788"/>
      <c r="BD119" s="788"/>
      <c r="BE119" s="788"/>
      <c r="BF119" s="788"/>
      <c r="BG119" s="788"/>
      <c r="BH119" s="788"/>
      <c r="BI119" s="788"/>
      <c r="BJ119" s="788"/>
      <c r="BK119" s="788"/>
      <c r="BL119" s="788"/>
      <c r="BM119" s="788"/>
      <c r="BN119" s="788"/>
      <c r="BO119" s="788"/>
      <c r="BP119" s="789"/>
      <c r="BQ119" s="829">
        <v>2905433</v>
      </c>
      <c r="BR119" s="830"/>
      <c r="BS119" s="830"/>
      <c r="BT119" s="830"/>
      <c r="BU119" s="830"/>
      <c r="BV119" s="830">
        <v>3036230</v>
      </c>
      <c r="BW119" s="830"/>
      <c r="BX119" s="830"/>
      <c r="BY119" s="830"/>
      <c r="BZ119" s="830"/>
      <c r="CA119" s="830">
        <v>3314354</v>
      </c>
      <c r="CB119" s="830"/>
      <c r="CC119" s="830"/>
      <c r="CD119" s="830"/>
      <c r="CE119" s="830"/>
      <c r="CF119" s="891">
        <v>180.3</v>
      </c>
      <c r="CG119" s="892"/>
      <c r="CH119" s="892"/>
      <c r="CI119" s="892"/>
      <c r="CJ119" s="892"/>
      <c r="CK119" s="948"/>
      <c r="CL119" s="898"/>
      <c r="CM119" s="855" t="s">
        <v>439</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415</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440</v>
      </c>
      <c r="BA120" s="798"/>
      <c r="BB120" s="798"/>
      <c r="BC120" s="798"/>
      <c r="BD120" s="798"/>
      <c r="BE120" s="798"/>
      <c r="BF120" s="798"/>
      <c r="BG120" s="798"/>
      <c r="BH120" s="798"/>
      <c r="BI120" s="798"/>
      <c r="BJ120" s="798"/>
      <c r="BK120" s="798"/>
      <c r="BL120" s="798"/>
      <c r="BM120" s="798"/>
      <c r="BN120" s="798"/>
      <c r="BO120" s="798"/>
      <c r="BP120" s="799"/>
      <c r="BQ120" s="800" t="s">
        <v>108</v>
      </c>
      <c r="BR120" s="801"/>
      <c r="BS120" s="801"/>
      <c r="BT120" s="801"/>
      <c r="BU120" s="801"/>
      <c r="BV120" s="801" t="s">
        <v>108</v>
      </c>
      <c r="BW120" s="801"/>
      <c r="BX120" s="801"/>
      <c r="BY120" s="801"/>
      <c r="BZ120" s="801"/>
      <c r="CA120" s="801" t="s">
        <v>108</v>
      </c>
      <c r="CB120" s="801"/>
      <c r="CC120" s="801"/>
      <c r="CD120" s="801"/>
      <c r="CE120" s="801"/>
      <c r="CF120" s="878" t="s">
        <v>108</v>
      </c>
      <c r="CG120" s="879"/>
      <c r="CH120" s="879"/>
      <c r="CI120" s="879"/>
      <c r="CJ120" s="879"/>
      <c r="CK120" s="880" t="s">
        <v>441</v>
      </c>
      <c r="CL120" s="840"/>
      <c r="CM120" s="840"/>
      <c r="CN120" s="840"/>
      <c r="CO120" s="841"/>
      <c r="CP120" s="884" t="s">
        <v>442</v>
      </c>
      <c r="CQ120" s="885"/>
      <c r="CR120" s="885"/>
      <c r="CS120" s="885"/>
      <c r="CT120" s="885"/>
      <c r="CU120" s="885"/>
      <c r="CV120" s="885"/>
      <c r="CW120" s="885"/>
      <c r="CX120" s="885"/>
      <c r="CY120" s="885"/>
      <c r="CZ120" s="885"/>
      <c r="DA120" s="885"/>
      <c r="DB120" s="885"/>
      <c r="DC120" s="885"/>
      <c r="DD120" s="885"/>
      <c r="DE120" s="885"/>
      <c r="DF120" s="886"/>
      <c r="DG120" s="829">
        <v>897379</v>
      </c>
      <c r="DH120" s="830"/>
      <c r="DI120" s="830"/>
      <c r="DJ120" s="830"/>
      <c r="DK120" s="830"/>
      <c r="DL120" s="830">
        <v>842172</v>
      </c>
      <c r="DM120" s="830"/>
      <c r="DN120" s="830"/>
      <c r="DO120" s="830"/>
      <c r="DP120" s="830"/>
      <c r="DQ120" s="830">
        <v>805197</v>
      </c>
      <c r="DR120" s="830"/>
      <c r="DS120" s="830"/>
      <c r="DT120" s="830"/>
      <c r="DU120" s="830"/>
      <c r="DV120" s="831">
        <v>43.8</v>
      </c>
      <c r="DW120" s="831"/>
      <c r="DX120" s="831"/>
      <c r="DY120" s="831"/>
      <c r="DZ120" s="832"/>
    </row>
    <row r="121" spans="1:130" s="197" customFormat="1" ht="26.25" customHeight="1">
      <c r="A121" s="895"/>
      <c r="B121" s="896"/>
      <c r="C121" s="872" t="s">
        <v>443</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444</v>
      </c>
      <c r="BA121" s="876"/>
      <c r="BB121" s="876"/>
      <c r="BC121" s="876"/>
      <c r="BD121" s="876"/>
      <c r="BE121" s="876"/>
      <c r="BF121" s="876"/>
      <c r="BG121" s="876"/>
      <c r="BH121" s="876"/>
      <c r="BI121" s="876"/>
      <c r="BJ121" s="876"/>
      <c r="BK121" s="876"/>
      <c r="BL121" s="876"/>
      <c r="BM121" s="876"/>
      <c r="BN121" s="876"/>
      <c r="BO121" s="876"/>
      <c r="BP121" s="877"/>
      <c r="BQ121" s="887">
        <v>4275459</v>
      </c>
      <c r="BR121" s="888"/>
      <c r="BS121" s="888"/>
      <c r="BT121" s="888"/>
      <c r="BU121" s="888"/>
      <c r="BV121" s="888">
        <v>4119573</v>
      </c>
      <c r="BW121" s="888"/>
      <c r="BX121" s="888"/>
      <c r="BY121" s="888"/>
      <c r="BZ121" s="888"/>
      <c r="CA121" s="888">
        <v>4071078</v>
      </c>
      <c r="CB121" s="888"/>
      <c r="CC121" s="888"/>
      <c r="CD121" s="888"/>
      <c r="CE121" s="888"/>
      <c r="CF121" s="889">
        <v>221.5</v>
      </c>
      <c r="CG121" s="890"/>
      <c r="CH121" s="890"/>
      <c r="CI121" s="890"/>
      <c r="CJ121" s="890"/>
      <c r="CK121" s="881"/>
      <c r="CL121" s="842"/>
      <c r="CM121" s="842"/>
      <c r="CN121" s="842"/>
      <c r="CO121" s="843"/>
      <c r="CP121" s="858" t="s">
        <v>445</v>
      </c>
      <c r="CQ121" s="859"/>
      <c r="CR121" s="859"/>
      <c r="CS121" s="859"/>
      <c r="CT121" s="859"/>
      <c r="CU121" s="859"/>
      <c r="CV121" s="859"/>
      <c r="CW121" s="859"/>
      <c r="CX121" s="859"/>
      <c r="CY121" s="859"/>
      <c r="CZ121" s="859"/>
      <c r="DA121" s="859"/>
      <c r="DB121" s="859"/>
      <c r="DC121" s="859"/>
      <c r="DD121" s="859"/>
      <c r="DE121" s="859"/>
      <c r="DF121" s="860"/>
      <c r="DG121" s="800">
        <v>564578</v>
      </c>
      <c r="DH121" s="801"/>
      <c r="DI121" s="801"/>
      <c r="DJ121" s="801"/>
      <c r="DK121" s="801"/>
      <c r="DL121" s="801">
        <v>518044</v>
      </c>
      <c r="DM121" s="801"/>
      <c r="DN121" s="801"/>
      <c r="DO121" s="801"/>
      <c r="DP121" s="801"/>
      <c r="DQ121" s="801">
        <v>502475</v>
      </c>
      <c r="DR121" s="801"/>
      <c r="DS121" s="801"/>
      <c r="DT121" s="801"/>
      <c r="DU121" s="801"/>
      <c r="DV121" s="853">
        <v>27.3</v>
      </c>
      <c r="DW121" s="853"/>
      <c r="DX121" s="853"/>
      <c r="DY121" s="853"/>
      <c r="DZ121" s="854"/>
    </row>
    <row r="122" spans="1:130" s="197" customFormat="1" ht="26.25" customHeight="1">
      <c r="A122" s="895"/>
      <c r="B122" s="896"/>
      <c r="C122" s="833" t="s">
        <v>425</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446</v>
      </c>
      <c r="BP122" s="868"/>
      <c r="BQ122" s="869">
        <v>7180892</v>
      </c>
      <c r="BR122" s="870"/>
      <c r="BS122" s="870"/>
      <c r="BT122" s="870"/>
      <c r="BU122" s="870"/>
      <c r="BV122" s="870">
        <v>7155803</v>
      </c>
      <c r="BW122" s="870"/>
      <c r="BX122" s="870"/>
      <c r="BY122" s="870"/>
      <c r="BZ122" s="870"/>
      <c r="CA122" s="870">
        <v>7385432</v>
      </c>
      <c r="CB122" s="870"/>
      <c r="CC122" s="870"/>
      <c r="CD122" s="870"/>
      <c r="CE122" s="870"/>
      <c r="CF122" s="773"/>
      <c r="CG122" s="774"/>
      <c r="CH122" s="774"/>
      <c r="CI122" s="774"/>
      <c r="CJ122" s="871"/>
      <c r="CK122" s="881"/>
      <c r="CL122" s="842"/>
      <c r="CM122" s="842"/>
      <c r="CN122" s="842"/>
      <c r="CO122" s="843"/>
      <c r="CP122" s="858" t="s">
        <v>447</v>
      </c>
      <c r="CQ122" s="859"/>
      <c r="CR122" s="859"/>
      <c r="CS122" s="859"/>
      <c r="CT122" s="859"/>
      <c r="CU122" s="859"/>
      <c r="CV122" s="859"/>
      <c r="CW122" s="859"/>
      <c r="CX122" s="859"/>
      <c r="CY122" s="859"/>
      <c r="CZ122" s="859"/>
      <c r="DA122" s="859"/>
      <c r="DB122" s="859"/>
      <c r="DC122" s="859"/>
      <c r="DD122" s="859"/>
      <c r="DE122" s="859"/>
      <c r="DF122" s="860"/>
      <c r="DG122" s="800">
        <v>48528</v>
      </c>
      <c r="DH122" s="801"/>
      <c r="DI122" s="801"/>
      <c r="DJ122" s="801"/>
      <c r="DK122" s="801"/>
      <c r="DL122" s="801">
        <v>43667</v>
      </c>
      <c r="DM122" s="801"/>
      <c r="DN122" s="801"/>
      <c r="DO122" s="801"/>
      <c r="DP122" s="801"/>
      <c r="DQ122" s="801">
        <v>39192</v>
      </c>
      <c r="DR122" s="801"/>
      <c r="DS122" s="801"/>
      <c r="DT122" s="801"/>
      <c r="DU122" s="801"/>
      <c r="DV122" s="853">
        <v>2.1</v>
      </c>
      <c r="DW122" s="853"/>
      <c r="DX122" s="853"/>
      <c r="DY122" s="853"/>
      <c r="DZ122" s="854"/>
    </row>
    <row r="123" spans="1:130" s="197" customFormat="1" ht="26.25" customHeight="1" thickBot="1">
      <c r="A123" s="895"/>
      <c r="B123" s="896"/>
      <c r="C123" s="833" t="s">
        <v>431</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9451</v>
      </c>
      <c r="AB123" s="814"/>
      <c r="AC123" s="814"/>
      <c r="AD123" s="814"/>
      <c r="AE123" s="815"/>
      <c r="AF123" s="816">
        <v>10413</v>
      </c>
      <c r="AG123" s="814"/>
      <c r="AH123" s="814"/>
      <c r="AI123" s="814"/>
      <c r="AJ123" s="815"/>
      <c r="AK123" s="816">
        <v>9084</v>
      </c>
      <c r="AL123" s="814"/>
      <c r="AM123" s="814"/>
      <c r="AN123" s="814"/>
      <c r="AO123" s="815"/>
      <c r="AP123" s="784">
        <v>0.5</v>
      </c>
      <c r="AQ123" s="785"/>
      <c r="AR123" s="785"/>
      <c r="AS123" s="785"/>
      <c r="AT123" s="786"/>
      <c r="AU123" s="864" t="s">
        <v>448</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t="s">
        <v>108</v>
      </c>
      <c r="BR123" s="862"/>
      <c r="BS123" s="862"/>
      <c r="BT123" s="862"/>
      <c r="BU123" s="862"/>
      <c r="BV123" s="862" t="s">
        <v>108</v>
      </c>
      <c r="BW123" s="862"/>
      <c r="BX123" s="862"/>
      <c r="BY123" s="862"/>
      <c r="BZ123" s="862"/>
      <c r="CA123" s="862" t="s">
        <v>108</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434</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449</v>
      </c>
      <c r="AB124" s="814"/>
      <c r="AC124" s="814"/>
      <c r="AD124" s="814"/>
      <c r="AE124" s="815"/>
      <c r="AF124" s="816" t="s">
        <v>449</v>
      </c>
      <c r="AG124" s="814"/>
      <c r="AH124" s="814"/>
      <c r="AI124" s="814"/>
      <c r="AJ124" s="815"/>
      <c r="AK124" s="816" t="s">
        <v>449</v>
      </c>
      <c r="AL124" s="814"/>
      <c r="AM124" s="814"/>
      <c r="AN124" s="814"/>
      <c r="AO124" s="815"/>
      <c r="AP124" s="784" t="s">
        <v>449</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450</v>
      </c>
      <c r="CQ124" s="859"/>
      <c r="CR124" s="859"/>
      <c r="CS124" s="859"/>
      <c r="CT124" s="859"/>
      <c r="CU124" s="859"/>
      <c r="CV124" s="859"/>
      <c r="CW124" s="859"/>
      <c r="CX124" s="859"/>
      <c r="CY124" s="859"/>
      <c r="CZ124" s="859"/>
      <c r="DA124" s="859"/>
      <c r="DB124" s="859"/>
      <c r="DC124" s="859"/>
      <c r="DD124" s="859"/>
      <c r="DE124" s="859"/>
      <c r="DF124" s="860"/>
      <c r="DG124" s="746" t="s">
        <v>449</v>
      </c>
      <c r="DH124" s="747"/>
      <c r="DI124" s="747"/>
      <c r="DJ124" s="747"/>
      <c r="DK124" s="748"/>
      <c r="DL124" s="749" t="s">
        <v>449</v>
      </c>
      <c r="DM124" s="747"/>
      <c r="DN124" s="747"/>
      <c r="DO124" s="747"/>
      <c r="DP124" s="748"/>
      <c r="DQ124" s="749" t="s">
        <v>449</v>
      </c>
      <c r="DR124" s="747"/>
      <c r="DS124" s="747"/>
      <c r="DT124" s="747"/>
      <c r="DU124" s="748"/>
      <c r="DV124" s="837" t="s">
        <v>449</v>
      </c>
      <c r="DW124" s="838"/>
      <c r="DX124" s="838"/>
      <c r="DY124" s="838"/>
      <c r="DZ124" s="839"/>
    </row>
    <row r="125" spans="1:130" s="197" customFormat="1" ht="26.25" customHeight="1" thickBot="1">
      <c r="A125" s="895"/>
      <c r="B125" s="896"/>
      <c r="C125" s="833" t="s">
        <v>436</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449</v>
      </c>
      <c r="AB125" s="814"/>
      <c r="AC125" s="814"/>
      <c r="AD125" s="814"/>
      <c r="AE125" s="815"/>
      <c r="AF125" s="816" t="s">
        <v>449</v>
      </c>
      <c r="AG125" s="814"/>
      <c r="AH125" s="814"/>
      <c r="AI125" s="814"/>
      <c r="AJ125" s="815"/>
      <c r="AK125" s="816" t="s">
        <v>449</v>
      </c>
      <c r="AL125" s="814"/>
      <c r="AM125" s="814"/>
      <c r="AN125" s="814"/>
      <c r="AO125" s="815"/>
      <c r="AP125" s="784" t="s">
        <v>449</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451</v>
      </c>
      <c r="CL125" s="840"/>
      <c r="CM125" s="840"/>
      <c r="CN125" s="840"/>
      <c r="CO125" s="841"/>
      <c r="CP125" s="846" t="s">
        <v>452</v>
      </c>
      <c r="CQ125" s="788"/>
      <c r="CR125" s="788"/>
      <c r="CS125" s="788"/>
      <c r="CT125" s="788"/>
      <c r="CU125" s="788"/>
      <c r="CV125" s="788"/>
      <c r="CW125" s="788"/>
      <c r="CX125" s="788"/>
      <c r="CY125" s="788"/>
      <c r="CZ125" s="788"/>
      <c r="DA125" s="788"/>
      <c r="DB125" s="788"/>
      <c r="DC125" s="788"/>
      <c r="DD125" s="788"/>
      <c r="DE125" s="788"/>
      <c r="DF125" s="789"/>
      <c r="DG125" s="829" t="s">
        <v>449</v>
      </c>
      <c r="DH125" s="830"/>
      <c r="DI125" s="830"/>
      <c r="DJ125" s="830"/>
      <c r="DK125" s="830"/>
      <c r="DL125" s="830" t="s">
        <v>449</v>
      </c>
      <c r="DM125" s="830"/>
      <c r="DN125" s="830"/>
      <c r="DO125" s="830"/>
      <c r="DP125" s="830"/>
      <c r="DQ125" s="830" t="s">
        <v>449</v>
      </c>
      <c r="DR125" s="830"/>
      <c r="DS125" s="830"/>
      <c r="DT125" s="830"/>
      <c r="DU125" s="830"/>
      <c r="DV125" s="831" t="s">
        <v>449</v>
      </c>
      <c r="DW125" s="831"/>
      <c r="DX125" s="831"/>
      <c r="DY125" s="831"/>
      <c r="DZ125" s="832"/>
    </row>
    <row r="126" spans="1:130" s="197" customFormat="1" ht="26.25" customHeight="1">
      <c r="A126" s="895"/>
      <c r="B126" s="896"/>
      <c r="C126" s="833" t="s">
        <v>439</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449</v>
      </c>
      <c r="AB126" s="814"/>
      <c r="AC126" s="814"/>
      <c r="AD126" s="814"/>
      <c r="AE126" s="815"/>
      <c r="AF126" s="816" t="s">
        <v>449</v>
      </c>
      <c r="AG126" s="814"/>
      <c r="AH126" s="814"/>
      <c r="AI126" s="814"/>
      <c r="AJ126" s="815"/>
      <c r="AK126" s="816" t="s">
        <v>449</v>
      </c>
      <c r="AL126" s="814"/>
      <c r="AM126" s="814"/>
      <c r="AN126" s="814"/>
      <c r="AO126" s="815"/>
      <c r="AP126" s="784" t="s">
        <v>449</v>
      </c>
      <c r="AQ126" s="785"/>
      <c r="AR126" s="785"/>
      <c r="AS126" s="785"/>
      <c r="AT126" s="786"/>
      <c r="AU126" s="233"/>
      <c r="AV126" s="233"/>
      <c r="AW126" s="233"/>
      <c r="AX126" s="836" t="s">
        <v>453</v>
      </c>
      <c r="AY126" s="794"/>
      <c r="AZ126" s="794"/>
      <c r="BA126" s="794"/>
      <c r="BB126" s="794"/>
      <c r="BC126" s="794"/>
      <c r="BD126" s="794"/>
      <c r="BE126" s="795"/>
      <c r="BF126" s="793" t="s">
        <v>454</v>
      </c>
      <c r="BG126" s="794"/>
      <c r="BH126" s="794"/>
      <c r="BI126" s="794"/>
      <c r="BJ126" s="794"/>
      <c r="BK126" s="794"/>
      <c r="BL126" s="795"/>
      <c r="BM126" s="793" t="s">
        <v>455</v>
      </c>
      <c r="BN126" s="794"/>
      <c r="BO126" s="794"/>
      <c r="BP126" s="794"/>
      <c r="BQ126" s="794"/>
      <c r="BR126" s="794"/>
      <c r="BS126" s="795"/>
      <c r="BT126" s="793" t="s">
        <v>456</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457</v>
      </c>
      <c r="CQ126" s="798"/>
      <c r="CR126" s="798"/>
      <c r="CS126" s="798"/>
      <c r="CT126" s="798"/>
      <c r="CU126" s="798"/>
      <c r="CV126" s="798"/>
      <c r="CW126" s="798"/>
      <c r="CX126" s="798"/>
      <c r="CY126" s="798"/>
      <c r="CZ126" s="798"/>
      <c r="DA126" s="798"/>
      <c r="DB126" s="798"/>
      <c r="DC126" s="798"/>
      <c r="DD126" s="798"/>
      <c r="DE126" s="798"/>
      <c r="DF126" s="799"/>
      <c r="DG126" s="800" t="s">
        <v>449</v>
      </c>
      <c r="DH126" s="801"/>
      <c r="DI126" s="801"/>
      <c r="DJ126" s="801"/>
      <c r="DK126" s="801"/>
      <c r="DL126" s="801" t="s">
        <v>449</v>
      </c>
      <c r="DM126" s="801"/>
      <c r="DN126" s="801"/>
      <c r="DO126" s="801"/>
      <c r="DP126" s="801"/>
      <c r="DQ126" s="801" t="s">
        <v>449</v>
      </c>
      <c r="DR126" s="801"/>
      <c r="DS126" s="801"/>
      <c r="DT126" s="801"/>
      <c r="DU126" s="801"/>
      <c r="DV126" s="853" t="s">
        <v>449</v>
      </c>
      <c r="DW126" s="853"/>
      <c r="DX126" s="853"/>
      <c r="DY126" s="853"/>
      <c r="DZ126" s="854"/>
    </row>
    <row r="127" spans="1:130" s="197" customFormat="1" ht="26.25" customHeight="1" thickBot="1">
      <c r="A127" s="897"/>
      <c r="B127" s="898"/>
      <c r="C127" s="855" t="s">
        <v>458</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t="s">
        <v>449</v>
      </c>
      <c r="AB127" s="814"/>
      <c r="AC127" s="814"/>
      <c r="AD127" s="814"/>
      <c r="AE127" s="815"/>
      <c r="AF127" s="816" t="s">
        <v>449</v>
      </c>
      <c r="AG127" s="814"/>
      <c r="AH127" s="814"/>
      <c r="AI127" s="814"/>
      <c r="AJ127" s="815"/>
      <c r="AK127" s="816" t="s">
        <v>449</v>
      </c>
      <c r="AL127" s="814"/>
      <c r="AM127" s="814"/>
      <c r="AN127" s="814"/>
      <c r="AO127" s="815"/>
      <c r="AP127" s="784" t="s">
        <v>449</v>
      </c>
      <c r="AQ127" s="785"/>
      <c r="AR127" s="785"/>
      <c r="AS127" s="785"/>
      <c r="AT127" s="786"/>
      <c r="AU127" s="233"/>
      <c r="AV127" s="233"/>
      <c r="AW127" s="233"/>
      <c r="AX127" s="787" t="s">
        <v>459</v>
      </c>
      <c r="AY127" s="788"/>
      <c r="AZ127" s="788"/>
      <c r="BA127" s="788"/>
      <c r="BB127" s="788"/>
      <c r="BC127" s="788"/>
      <c r="BD127" s="788"/>
      <c r="BE127" s="789"/>
      <c r="BF127" s="790" t="s">
        <v>449</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460</v>
      </c>
      <c r="CQ127" s="782"/>
      <c r="CR127" s="782"/>
      <c r="CS127" s="782"/>
      <c r="CT127" s="782"/>
      <c r="CU127" s="782"/>
      <c r="CV127" s="782"/>
      <c r="CW127" s="782"/>
      <c r="CX127" s="782"/>
      <c r="CY127" s="782"/>
      <c r="CZ127" s="782"/>
      <c r="DA127" s="782"/>
      <c r="DB127" s="782"/>
      <c r="DC127" s="782"/>
      <c r="DD127" s="782"/>
      <c r="DE127" s="782"/>
      <c r="DF127" s="783"/>
      <c r="DG127" s="849" t="s">
        <v>461</v>
      </c>
      <c r="DH127" s="850"/>
      <c r="DI127" s="850"/>
      <c r="DJ127" s="850"/>
      <c r="DK127" s="850"/>
      <c r="DL127" s="850" t="s">
        <v>462</v>
      </c>
      <c r="DM127" s="850"/>
      <c r="DN127" s="850"/>
      <c r="DO127" s="850"/>
      <c r="DP127" s="850"/>
      <c r="DQ127" s="850" t="s">
        <v>462</v>
      </c>
      <c r="DR127" s="850"/>
      <c r="DS127" s="850"/>
      <c r="DT127" s="850"/>
      <c r="DU127" s="850"/>
      <c r="DV127" s="851" t="s">
        <v>462</v>
      </c>
      <c r="DW127" s="851"/>
      <c r="DX127" s="851"/>
      <c r="DY127" s="851"/>
      <c r="DZ127" s="852"/>
    </row>
    <row r="128" spans="1:130" s="197" customFormat="1" ht="26.25" customHeight="1">
      <c r="A128" s="825" t="s">
        <v>463</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464</v>
      </c>
      <c r="X128" s="827"/>
      <c r="Y128" s="827"/>
      <c r="Z128" s="828"/>
      <c r="AA128" s="753" t="s">
        <v>449</v>
      </c>
      <c r="AB128" s="754"/>
      <c r="AC128" s="754"/>
      <c r="AD128" s="754"/>
      <c r="AE128" s="755"/>
      <c r="AF128" s="756" t="s">
        <v>449</v>
      </c>
      <c r="AG128" s="754"/>
      <c r="AH128" s="754"/>
      <c r="AI128" s="754"/>
      <c r="AJ128" s="755"/>
      <c r="AK128" s="756" t="s">
        <v>449</v>
      </c>
      <c r="AL128" s="754"/>
      <c r="AM128" s="754"/>
      <c r="AN128" s="754"/>
      <c r="AO128" s="755"/>
      <c r="AP128" s="757"/>
      <c r="AQ128" s="758"/>
      <c r="AR128" s="758"/>
      <c r="AS128" s="758"/>
      <c r="AT128" s="759"/>
      <c r="AU128" s="235"/>
      <c r="AV128" s="235"/>
      <c r="AW128" s="235"/>
      <c r="AX128" s="802" t="s">
        <v>465</v>
      </c>
      <c r="AY128" s="798"/>
      <c r="AZ128" s="798"/>
      <c r="BA128" s="798"/>
      <c r="BB128" s="798"/>
      <c r="BC128" s="798"/>
      <c r="BD128" s="798"/>
      <c r="BE128" s="799"/>
      <c r="BF128" s="820" t="s">
        <v>449</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466</v>
      </c>
      <c r="X129" s="811"/>
      <c r="Y129" s="811"/>
      <c r="Z129" s="812"/>
      <c r="AA129" s="813">
        <v>2288634</v>
      </c>
      <c r="AB129" s="814"/>
      <c r="AC129" s="814"/>
      <c r="AD129" s="814"/>
      <c r="AE129" s="815"/>
      <c r="AF129" s="816">
        <v>2262010</v>
      </c>
      <c r="AG129" s="814"/>
      <c r="AH129" s="814"/>
      <c r="AI129" s="814"/>
      <c r="AJ129" s="815"/>
      <c r="AK129" s="816">
        <v>2283150</v>
      </c>
      <c r="AL129" s="814"/>
      <c r="AM129" s="814"/>
      <c r="AN129" s="814"/>
      <c r="AO129" s="815"/>
      <c r="AP129" s="817"/>
      <c r="AQ129" s="818"/>
      <c r="AR129" s="818"/>
      <c r="AS129" s="818"/>
      <c r="AT129" s="819"/>
      <c r="AU129" s="235"/>
      <c r="AV129" s="235"/>
      <c r="AW129" s="235"/>
      <c r="AX129" s="802" t="s">
        <v>467</v>
      </c>
      <c r="AY129" s="798"/>
      <c r="AZ129" s="798"/>
      <c r="BA129" s="798"/>
      <c r="BB129" s="798"/>
      <c r="BC129" s="798"/>
      <c r="BD129" s="798"/>
      <c r="BE129" s="799"/>
      <c r="BF129" s="803">
        <v>7.1</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468</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469</v>
      </c>
      <c r="X130" s="811"/>
      <c r="Y130" s="811"/>
      <c r="Z130" s="812"/>
      <c r="AA130" s="813">
        <v>499083</v>
      </c>
      <c r="AB130" s="814"/>
      <c r="AC130" s="814"/>
      <c r="AD130" s="814"/>
      <c r="AE130" s="815"/>
      <c r="AF130" s="816">
        <v>521194</v>
      </c>
      <c r="AG130" s="814"/>
      <c r="AH130" s="814"/>
      <c r="AI130" s="814"/>
      <c r="AJ130" s="815"/>
      <c r="AK130" s="816">
        <v>445296</v>
      </c>
      <c r="AL130" s="814"/>
      <c r="AM130" s="814"/>
      <c r="AN130" s="814"/>
      <c r="AO130" s="815"/>
      <c r="AP130" s="817"/>
      <c r="AQ130" s="818"/>
      <c r="AR130" s="818"/>
      <c r="AS130" s="818"/>
      <c r="AT130" s="819"/>
      <c r="AU130" s="235"/>
      <c r="AV130" s="235"/>
      <c r="AW130" s="235"/>
      <c r="AX130" s="781" t="s">
        <v>470</v>
      </c>
      <c r="AY130" s="782"/>
      <c r="AZ130" s="782"/>
      <c r="BA130" s="782"/>
      <c r="BB130" s="782"/>
      <c r="BC130" s="782"/>
      <c r="BD130" s="782"/>
      <c r="BE130" s="783"/>
      <c r="BF130" s="735" t="s">
        <v>471</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472</v>
      </c>
      <c r="X131" s="744"/>
      <c r="Y131" s="744"/>
      <c r="Z131" s="745"/>
      <c r="AA131" s="746">
        <v>1789551</v>
      </c>
      <c r="AB131" s="747"/>
      <c r="AC131" s="747"/>
      <c r="AD131" s="747"/>
      <c r="AE131" s="748"/>
      <c r="AF131" s="749">
        <v>1740816</v>
      </c>
      <c r="AG131" s="747"/>
      <c r="AH131" s="747"/>
      <c r="AI131" s="747"/>
      <c r="AJ131" s="748"/>
      <c r="AK131" s="749">
        <v>1837854</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473</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474</v>
      </c>
      <c r="W132" s="767"/>
      <c r="X132" s="767"/>
      <c r="Y132" s="767"/>
      <c r="Z132" s="768"/>
      <c r="AA132" s="769">
        <v>8.1333809430000006</v>
      </c>
      <c r="AB132" s="770"/>
      <c r="AC132" s="770"/>
      <c r="AD132" s="770"/>
      <c r="AE132" s="771"/>
      <c r="AF132" s="772">
        <v>6.1090316270000002</v>
      </c>
      <c r="AG132" s="770"/>
      <c r="AH132" s="770"/>
      <c r="AI132" s="770"/>
      <c r="AJ132" s="771"/>
      <c r="AK132" s="772">
        <v>7.0769495290000002</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475</v>
      </c>
      <c r="W133" s="776"/>
      <c r="X133" s="776"/>
      <c r="Y133" s="776"/>
      <c r="Z133" s="777"/>
      <c r="AA133" s="778">
        <v>8.1</v>
      </c>
      <c r="AB133" s="779"/>
      <c r="AC133" s="779"/>
      <c r="AD133" s="779"/>
      <c r="AE133" s="780"/>
      <c r="AF133" s="778">
        <v>7.1</v>
      </c>
      <c r="AG133" s="779"/>
      <c r="AH133" s="779"/>
      <c r="AI133" s="779"/>
      <c r="AJ133" s="780"/>
      <c r="AK133" s="778">
        <v>7.1</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10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0" zoomScaleNormal="8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476</v>
      </c>
      <c r="B5" s="246"/>
      <c r="C5" s="246"/>
      <c r="D5" s="246"/>
      <c r="E5" s="246"/>
      <c r="F5" s="246"/>
      <c r="G5" s="246"/>
      <c r="H5" s="246"/>
      <c r="I5" s="246"/>
      <c r="J5" s="246"/>
      <c r="K5" s="246"/>
      <c r="L5" s="246"/>
      <c r="M5" s="246"/>
      <c r="N5" s="246"/>
      <c r="O5" s="247"/>
    </row>
    <row r="6" spans="1:16">
      <c r="A6" s="248"/>
      <c r="B6" s="244"/>
      <c r="C6" s="244"/>
      <c r="D6" s="244"/>
      <c r="E6" s="244"/>
      <c r="F6" s="244"/>
      <c r="G6" s="249" t="s">
        <v>477</v>
      </c>
      <c r="H6" s="249"/>
      <c r="I6" s="249"/>
      <c r="J6" s="249"/>
      <c r="K6" s="244"/>
      <c r="L6" s="244"/>
      <c r="M6" s="244"/>
      <c r="N6" s="244"/>
    </row>
    <row r="7" spans="1:16">
      <c r="A7" s="248"/>
      <c r="B7" s="244"/>
      <c r="C7" s="244"/>
      <c r="D7" s="244"/>
      <c r="E7" s="244"/>
      <c r="F7" s="244"/>
      <c r="G7" s="251"/>
      <c r="H7" s="252"/>
      <c r="I7" s="252"/>
      <c r="J7" s="253"/>
      <c r="K7" s="1148" t="s">
        <v>478</v>
      </c>
      <c r="L7" s="254"/>
      <c r="M7" s="255" t="s">
        <v>479</v>
      </c>
      <c r="N7" s="256"/>
    </row>
    <row r="8" spans="1:16">
      <c r="A8" s="248"/>
      <c r="B8" s="244"/>
      <c r="C8" s="244"/>
      <c r="D8" s="244"/>
      <c r="E8" s="244"/>
      <c r="F8" s="244"/>
      <c r="G8" s="257"/>
      <c r="H8" s="258"/>
      <c r="I8" s="258"/>
      <c r="J8" s="259"/>
      <c r="K8" s="1149"/>
      <c r="L8" s="260" t="s">
        <v>480</v>
      </c>
      <c r="M8" s="261" t="s">
        <v>481</v>
      </c>
      <c r="N8" s="262" t="s">
        <v>482</v>
      </c>
    </row>
    <row r="9" spans="1:16">
      <c r="A9" s="248"/>
      <c r="B9" s="244"/>
      <c r="C9" s="244"/>
      <c r="D9" s="244"/>
      <c r="E9" s="244"/>
      <c r="F9" s="244"/>
      <c r="G9" s="1162" t="s">
        <v>483</v>
      </c>
      <c r="H9" s="1163"/>
      <c r="I9" s="1163"/>
      <c r="J9" s="1164"/>
      <c r="K9" s="263">
        <v>756729</v>
      </c>
      <c r="L9" s="264">
        <v>215715</v>
      </c>
      <c r="M9" s="265">
        <v>187155</v>
      </c>
      <c r="N9" s="266">
        <v>15.3</v>
      </c>
    </row>
    <row r="10" spans="1:16">
      <c r="A10" s="248"/>
      <c r="B10" s="244"/>
      <c r="C10" s="244"/>
      <c r="D10" s="244"/>
      <c r="E10" s="244"/>
      <c r="F10" s="244"/>
      <c r="G10" s="1162" t="s">
        <v>484</v>
      </c>
      <c r="H10" s="1163"/>
      <c r="I10" s="1163"/>
      <c r="J10" s="1164"/>
      <c r="K10" s="267">
        <v>47416</v>
      </c>
      <c r="L10" s="268">
        <v>13517</v>
      </c>
      <c r="M10" s="269">
        <v>20525</v>
      </c>
      <c r="N10" s="270">
        <v>-34.1</v>
      </c>
    </row>
    <row r="11" spans="1:16" ht="13.5" customHeight="1">
      <c r="A11" s="248"/>
      <c r="B11" s="244"/>
      <c r="C11" s="244"/>
      <c r="D11" s="244"/>
      <c r="E11" s="244"/>
      <c r="F11" s="244"/>
      <c r="G11" s="1162" t="s">
        <v>485</v>
      </c>
      <c r="H11" s="1163"/>
      <c r="I11" s="1163"/>
      <c r="J11" s="1164"/>
      <c r="K11" s="267">
        <v>45540</v>
      </c>
      <c r="L11" s="268">
        <v>12982</v>
      </c>
      <c r="M11" s="269">
        <v>27959</v>
      </c>
      <c r="N11" s="270">
        <v>-53.6</v>
      </c>
    </row>
    <row r="12" spans="1:16" ht="13.5" customHeight="1">
      <c r="A12" s="248"/>
      <c r="B12" s="244"/>
      <c r="C12" s="244"/>
      <c r="D12" s="244"/>
      <c r="E12" s="244"/>
      <c r="F12" s="244"/>
      <c r="G12" s="1162" t="s">
        <v>486</v>
      </c>
      <c r="H12" s="1163"/>
      <c r="I12" s="1163"/>
      <c r="J12" s="1164"/>
      <c r="K12" s="267" t="s">
        <v>487</v>
      </c>
      <c r="L12" s="268" t="s">
        <v>487</v>
      </c>
      <c r="M12" s="269">
        <v>2910</v>
      </c>
      <c r="N12" s="270" t="s">
        <v>487</v>
      </c>
    </row>
    <row r="13" spans="1:16" ht="13.5" customHeight="1">
      <c r="A13" s="248"/>
      <c r="B13" s="244"/>
      <c r="C13" s="244"/>
      <c r="D13" s="244"/>
      <c r="E13" s="244"/>
      <c r="F13" s="244"/>
      <c r="G13" s="1162" t="s">
        <v>488</v>
      </c>
      <c r="H13" s="1163"/>
      <c r="I13" s="1163"/>
      <c r="J13" s="1164"/>
      <c r="K13" s="267" t="s">
        <v>487</v>
      </c>
      <c r="L13" s="268" t="s">
        <v>487</v>
      </c>
      <c r="M13" s="269" t="s">
        <v>487</v>
      </c>
      <c r="N13" s="270" t="s">
        <v>487</v>
      </c>
    </row>
    <row r="14" spans="1:16" ht="13.5" customHeight="1">
      <c r="A14" s="248"/>
      <c r="B14" s="244"/>
      <c r="C14" s="244"/>
      <c r="D14" s="244"/>
      <c r="E14" s="244"/>
      <c r="F14" s="244"/>
      <c r="G14" s="1162" t="s">
        <v>489</v>
      </c>
      <c r="H14" s="1163"/>
      <c r="I14" s="1163"/>
      <c r="J14" s="1164"/>
      <c r="K14" s="267">
        <v>37859</v>
      </c>
      <c r="L14" s="268">
        <v>10792</v>
      </c>
      <c r="M14" s="269">
        <v>9160</v>
      </c>
      <c r="N14" s="270">
        <v>17.8</v>
      </c>
    </row>
    <row r="15" spans="1:16" ht="13.5" customHeight="1">
      <c r="A15" s="248"/>
      <c r="B15" s="244"/>
      <c r="C15" s="244"/>
      <c r="D15" s="244"/>
      <c r="E15" s="244"/>
      <c r="F15" s="244"/>
      <c r="G15" s="1162" t="s">
        <v>490</v>
      </c>
      <c r="H15" s="1163"/>
      <c r="I15" s="1163"/>
      <c r="J15" s="1164"/>
      <c r="K15" s="267">
        <v>16110</v>
      </c>
      <c r="L15" s="268">
        <v>4592</v>
      </c>
      <c r="M15" s="269">
        <v>4580</v>
      </c>
      <c r="N15" s="270">
        <v>0.3</v>
      </c>
    </row>
    <row r="16" spans="1:16">
      <c r="A16" s="248"/>
      <c r="B16" s="244"/>
      <c r="C16" s="244"/>
      <c r="D16" s="244"/>
      <c r="E16" s="244"/>
      <c r="F16" s="244"/>
      <c r="G16" s="1165" t="s">
        <v>491</v>
      </c>
      <c r="H16" s="1166"/>
      <c r="I16" s="1166"/>
      <c r="J16" s="1167"/>
      <c r="K16" s="268">
        <v>-62615</v>
      </c>
      <c r="L16" s="268">
        <v>-17849</v>
      </c>
      <c r="M16" s="269">
        <v>-19254</v>
      </c>
      <c r="N16" s="270">
        <v>-7.3</v>
      </c>
    </row>
    <row r="17" spans="1:16">
      <c r="A17" s="248"/>
      <c r="B17" s="244"/>
      <c r="C17" s="244"/>
      <c r="D17" s="244"/>
      <c r="E17" s="244"/>
      <c r="F17" s="244"/>
      <c r="G17" s="1165" t="s">
        <v>167</v>
      </c>
      <c r="H17" s="1166"/>
      <c r="I17" s="1166"/>
      <c r="J17" s="1167"/>
      <c r="K17" s="268">
        <v>841039</v>
      </c>
      <c r="L17" s="268">
        <v>239749</v>
      </c>
      <c r="M17" s="269">
        <v>233033</v>
      </c>
      <c r="N17" s="270">
        <v>2.9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492</v>
      </c>
      <c r="H19" s="244"/>
      <c r="I19" s="244"/>
      <c r="J19" s="244"/>
      <c r="K19" s="244"/>
      <c r="L19" s="244"/>
      <c r="M19" s="244"/>
      <c r="N19" s="244"/>
    </row>
    <row r="20" spans="1:16">
      <c r="A20" s="248"/>
      <c r="B20" s="244"/>
      <c r="C20" s="244"/>
      <c r="D20" s="244"/>
      <c r="E20" s="244"/>
      <c r="F20" s="244"/>
      <c r="G20" s="272"/>
      <c r="H20" s="273"/>
      <c r="I20" s="273"/>
      <c r="J20" s="274"/>
      <c r="K20" s="275" t="s">
        <v>493</v>
      </c>
      <c r="L20" s="276" t="s">
        <v>494</v>
      </c>
      <c r="M20" s="277" t="s">
        <v>495</v>
      </c>
      <c r="N20" s="278"/>
    </row>
    <row r="21" spans="1:16" s="284" customFormat="1">
      <c r="A21" s="279"/>
      <c r="B21" s="249"/>
      <c r="C21" s="249"/>
      <c r="D21" s="249"/>
      <c r="E21" s="249"/>
      <c r="F21" s="249"/>
      <c r="G21" s="1159" t="s">
        <v>496</v>
      </c>
      <c r="H21" s="1160"/>
      <c r="I21" s="1160"/>
      <c r="J21" s="1161"/>
      <c r="K21" s="280">
        <v>22.52</v>
      </c>
      <c r="L21" s="281">
        <v>21.21</v>
      </c>
      <c r="M21" s="282">
        <v>1.31</v>
      </c>
      <c r="N21" s="249"/>
      <c r="O21" s="283"/>
      <c r="P21" s="279"/>
    </row>
    <row r="22" spans="1:16" s="284" customFormat="1">
      <c r="A22" s="279"/>
      <c r="B22" s="249"/>
      <c r="C22" s="249"/>
      <c r="D22" s="249"/>
      <c r="E22" s="249"/>
      <c r="F22" s="249"/>
      <c r="G22" s="1159" t="s">
        <v>497</v>
      </c>
      <c r="H22" s="1160"/>
      <c r="I22" s="1160"/>
      <c r="J22" s="1161"/>
      <c r="K22" s="285">
        <v>99.3</v>
      </c>
      <c r="L22" s="286">
        <v>95.4</v>
      </c>
      <c r="M22" s="287">
        <v>3.9</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498</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499</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500</v>
      </c>
      <c r="H29" s="249"/>
      <c r="I29" s="249"/>
      <c r="J29" s="249"/>
      <c r="K29" s="244"/>
      <c r="L29" s="244"/>
      <c r="M29" s="244"/>
      <c r="N29" s="244"/>
      <c r="O29" s="293"/>
    </row>
    <row r="30" spans="1:16">
      <c r="A30" s="248"/>
      <c r="B30" s="244"/>
      <c r="C30" s="244"/>
      <c r="D30" s="244"/>
      <c r="E30" s="244"/>
      <c r="F30" s="244"/>
      <c r="G30" s="251"/>
      <c r="H30" s="252"/>
      <c r="I30" s="252"/>
      <c r="J30" s="253"/>
      <c r="K30" s="1148" t="s">
        <v>478</v>
      </c>
      <c r="L30" s="254"/>
      <c r="M30" s="255" t="s">
        <v>479</v>
      </c>
      <c r="N30" s="256"/>
    </row>
    <row r="31" spans="1:16">
      <c r="A31" s="248"/>
      <c r="B31" s="244"/>
      <c r="C31" s="244"/>
      <c r="D31" s="244"/>
      <c r="E31" s="244"/>
      <c r="F31" s="244"/>
      <c r="G31" s="257"/>
      <c r="H31" s="258"/>
      <c r="I31" s="258"/>
      <c r="J31" s="259"/>
      <c r="K31" s="1149"/>
      <c r="L31" s="260" t="s">
        <v>480</v>
      </c>
      <c r="M31" s="261" t="s">
        <v>481</v>
      </c>
      <c r="N31" s="262" t="s">
        <v>482</v>
      </c>
    </row>
    <row r="32" spans="1:16" ht="27" customHeight="1">
      <c r="A32" s="248"/>
      <c r="B32" s="244"/>
      <c r="C32" s="244"/>
      <c r="D32" s="244"/>
      <c r="E32" s="244"/>
      <c r="F32" s="244"/>
      <c r="G32" s="1150" t="s">
        <v>501</v>
      </c>
      <c r="H32" s="1151"/>
      <c r="I32" s="1151"/>
      <c r="J32" s="1152"/>
      <c r="K32" s="294">
        <v>379791</v>
      </c>
      <c r="L32" s="294">
        <v>108264</v>
      </c>
      <c r="M32" s="295">
        <v>137219</v>
      </c>
      <c r="N32" s="296">
        <v>-21.1</v>
      </c>
    </row>
    <row r="33" spans="1:16" ht="13.5" customHeight="1">
      <c r="A33" s="248"/>
      <c r="B33" s="244"/>
      <c r="C33" s="244"/>
      <c r="D33" s="244"/>
      <c r="E33" s="244"/>
      <c r="F33" s="244"/>
      <c r="G33" s="1150" t="s">
        <v>502</v>
      </c>
      <c r="H33" s="1151"/>
      <c r="I33" s="1151"/>
      <c r="J33" s="1152"/>
      <c r="K33" s="294" t="s">
        <v>487</v>
      </c>
      <c r="L33" s="294" t="s">
        <v>487</v>
      </c>
      <c r="M33" s="295" t="s">
        <v>487</v>
      </c>
      <c r="N33" s="296" t="s">
        <v>487</v>
      </c>
    </row>
    <row r="34" spans="1:16" ht="27" customHeight="1">
      <c r="A34" s="248"/>
      <c r="B34" s="244"/>
      <c r="C34" s="244"/>
      <c r="D34" s="244"/>
      <c r="E34" s="244"/>
      <c r="F34" s="244"/>
      <c r="G34" s="1150" t="s">
        <v>503</v>
      </c>
      <c r="H34" s="1151"/>
      <c r="I34" s="1151"/>
      <c r="J34" s="1152"/>
      <c r="K34" s="294" t="s">
        <v>487</v>
      </c>
      <c r="L34" s="294" t="s">
        <v>487</v>
      </c>
      <c r="M34" s="295">
        <v>4</v>
      </c>
      <c r="N34" s="296" t="s">
        <v>487</v>
      </c>
    </row>
    <row r="35" spans="1:16" ht="27" customHeight="1">
      <c r="A35" s="248"/>
      <c r="B35" s="244"/>
      <c r="C35" s="244"/>
      <c r="D35" s="244"/>
      <c r="E35" s="244"/>
      <c r="F35" s="244"/>
      <c r="G35" s="1150" t="s">
        <v>504</v>
      </c>
      <c r="H35" s="1151"/>
      <c r="I35" s="1151"/>
      <c r="J35" s="1152"/>
      <c r="K35" s="294">
        <v>110328</v>
      </c>
      <c r="L35" s="294">
        <v>31450</v>
      </c>
      <c r="M35" s="295">
        <v>30414</v>
      </c>
      <c r="N35" s="296">
        <v>3.4</v>
      </c>
    </row>
    <row r="36" spans="1:16" ht="27" customHeight="1">
      <c r="A36" s="248"/>
      <c r="B36" s="244"/>
      <c r="C36" s="244"/>
      <c r="D36" s="244"/>
      <c r="E36" s="244"/>
      <c r="F36" s="244"/>
      <c r="G36" s="1150" t="s">
        <v>505</v>
      </c>
      <c r="H36" s="1151"/>
      <c r="I36" s="1151"/>
      <c r="J36" s="1152"/>
      <c r="K36" s="294">
        <v>76157</v>
      </c>
      <c r="L36" s="294">
        <v>21710</v>
      </c>
      <c r="M36" s="295">
        <v>5195</v>
      </c>
      <c r="N36" s="296">
        <v>317.89999999999998</v>
      </c>
    </row>
    <row r="37" spans="1:16" ht="13.5" customHeight="1">
      <c r="A37" s="248"/>
      <c r="B37" s="244"/>
      <c r="C37" s="244"/>
      <c r="D37" s="244"/>
      <c r="E37" s="244"/>
      <c r="F37" s="244"/>
      <c r="G37" s="1150" t="s">
        <v>506</v>
      </c>
      <c r="H37" s="1151"/>
      <c r="I37" s="1151"/>
      <c r="J37" s="1152"/>
      <c r="K37" s="294">
        <v>9084</v>
      </c>
      <c r="L37" s="294">
        <v>2590</v>
      </c>
      <c r="M37" s="295">
        <v>2257</v>
      </c>
      <c r="N37" s="296">
        <v>14.8</v>
      </c>
    </row>
    <row r="38" spans="1:16" ht="27" customHeight="1">
      <c r="A38" s="248"/>
      <c r="B38" s="244"/>
      <c r="C38" s="244"/>
      <c r="D38" s="244"/>
      <c r="E38" s="244"/>
      <c r="F38" s="244"/>
      <c r="G38" s="1153" t="s">
        <v>507</v>
      </c>
      <c r="H38" s="1154"/>
      <c r="I38" s="1154"/>
      <c r="J38" s="1155"/>
      <c r="K38" s="297" t="s">
        <v>487</v>
      </c>
      <c r="L38" s="297" t="s">
        <v>487</v>
      </c>
      <c r="M38" s="298">
        <v>40</v>
      </c>
      <c r="N38" s="299" t="s">
        <v>487</v>
      </c>
      <c r="O38" s="293"/>
    </row>
    <row r="39" spans="1:16">
      <c r="A39" s="248"/>
      <c r="B39" s="244"/>
      <c r="C39" s="244"/>
      <c r="D39" s="244"/>
      <c r="E39" s="244"/>
      <c r="F39" s="244"/>
      <c r="G39" s="1153" t="s">
        <v>508</v>
      </c>
      <c r="H39" s="1154"/>
      <c r="I39" s="1154"/>
      <c r="J39" s="1155"/>
      <c r="K39" s="300" t="s">
        <v>487</v>
      </c>
      <c r="L39" s="300" t="s">
        <v>487</v>
      </c>
      <c r="M39" s="301">
        <v>-7960</v>
      </c>
      <c r="N39" s="302" t="s">
        <v>487</v>
      </c>
      <c r="O39" s="293"/>
    </row>
    <row r="40" spans="1:16" ht="27" customHeight="1">
      <c r="A40" s="248"/>
      <c r="B40" s="244"/>
      <c r="C40" s="244"/>
      <c r="D40" s="244"/>
      <c r="E40" s="244"/>
      <c r="F40" s="244"/>
      <c r="G40" s="1150" t="s">
        <v>509</v>
      </c>
      <c r="H40" s="1151"/>
      <c r="I40" s="1151"/>
      <c r="J40" s="1152"/>
      <c r="K40" s="300">
        <v>-445296</v>
      </c>
      <c r="L40" s="300">
        <v>-126937</v>
      </c>
      <c r="M40" s="301">
        <v>-124831</v>
      </c>
      <c r="N40" s="302">
        <v>1.7</v>
      </c>
      <c r="O40" s="293"/>
    </row>
    <row r="41" spans="1:16">
      <c r="A41" s="248"/>
      <c r="B41" s="244"/>
      <c r="C41" s="244"/>
      <c r="D41" s="244"/>
      <c r="E41" s="244"/>
      <c r="F41" s="244"/>
      <c r="G41" s="1156" t="s">
        <v>278</v>
      </c>
      <c r="H41" s="1157"/>
      <c r="I41" s="1157"/>
      <c r="J41" s="1158"/>
      <c r="K41" s="294">
        <v>130064</v>
      </c>
      <c r="L41" s="300">
        <v>37076</v>
      </c>
      <c r="M41" s="301">
        <v>42339</v>
      </c>
      <c r="N41" s="302">
        <v>-12.4</v>
      </c>
      <c r="O41" s="293"/>
    </row>
    <row r="42" spans="1:16">
      <c r="A42" s="248"/>
      <c r="B42" s="244"/>
      <c r="C42" s="244"/>
      <c r="D42" s="244"/>
      <c r="E42" s="244"/>
      <c r="F42" s="244"/>
      <c r="G42" s="303" t="s">
        <v>510</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511</v>
      </c>
      <c r="B47" s="244"/>
      <c r="C47" s="244"/>
      <c r="D47" s="244"/>
      <c r="E47" s="244"/>
      <c r="F47" s="244"/>
      <c r="G47" s="244"/>
      <c r="H47" s="244"/>
      <c r="I47" s="244"/>
      <c r="J47" s="244"/>
      <c r="K47" s="244"/>
      <c r="L47" s="244"/>
      <c r="M47" s="244"/>
      <c r="N47" s="244"/>
    </row>
    <row r="48" spans="1:16">
      <c r="A48" s="248"/>
      <c r="B48" s="244"/>
      <c r="C48" s="244"/>
      <c r="D48" s="244"/>
      <c r="E48" s="244"/>
      <c r="F48" s="244"/>
      <c r="G48" s="308" t="s">
        <v>512</v>
      </c>
      <c r="H48" s="308"/>
      <c r="I48" s="308"/>
      <c r="J48" s="308"/>
      <c r="K48" s="308"/>
      <c r="L48" s="308"/>
      <c r="M48" s="309"/>
      <c r="N48" s="308"/>
    </row>
    <row r="49" spans="1:14" ht="13.5" customHeight="1">
      <c r="A49" s="248"/>
      <c r="B49" s="244"/>
      <c r="C49" s="244"/>
      <c r="D49" s="244"/>
      <c r="E49" s="244"/>
      <c r="F49" s="244"/>
      <c r="G49" s="310"/>
      <c r="H49" s="311"/>
      <c r="I49" s="1143" t="s">
        <v>478</v>
      </c>
      <c r="J49" s="1145" t="s">
        <v>513</v>
      </c>
      <c r="K49" s="1146"/>
      <c r="L49" s="1146"/>
      <c r="M49" s="1146"/>
      <c r="N49" s="1147"/>
    </row>
    <row r="50" spans="1:14">
      <c r="A50" s="248"/>
      <c r="B50" s="244"/>
      <c r="C50" s="244"/>
      <c r="D50" s="244"/>
      <c r="E50" s="244"/>
      <c r="F50" s="244"/>
      <c r="G50" s="312"/>
      <c r="H50" s="313"/>
      <c r="I50" s="1144"/>
      <c r="J50" s="314" t="s">
        <v>514</v>
      </c>
      <c r="K50" s="315" t="s">
        <v>515</v>
      </c>
      <c r="L50" s="316" t="s">
        <v>516</v>
      </c>
      <c r="M50" s="317" t="s">
        <v>517</v>
      </c>
      <c r="N50" s="318" t="s">
        <v>518</v>
      </c>
    </row>
    <row r="51" spans="1:14">
      <c r="A51" s="248"/>
      <c r="B51" s="244"/>
      <c r="C51" s="244"/>
      <c r="D51" s="244"/>
      <c r="E51" s="244"/>
      <c r="F51" s="244"/>
      <c r="G51" s="310" t="s">
        <v>519</v>
      </c>
      <c r="H51" s="311"/>
      <c r="I51" s="319">
        <v>557112</v>
      </c>
      <c r="J51" s="320">
        <v>148365</v>
      </c>
      <c r="K51" s="321">
        <v>-22.9</v>
      </c>
      <c r="L51" s="322">
        <v>216155</v>
      </c>
      <c r="M51" s="323">
        <v>-2.1</v>
      </c>
      <c r="N51" s="324">
        <v>-20.8</v>
      </c>
    </row>
    <row r="52" spans="1:14">
      <c r="A52" s="248"/>
      <c r="B52" s="244"/>
      <c r="C52" s="244"/>
      <c r="D52" s="244"/>
      <c r="E52" s="244"/>
      <c r="F52" s="244"/>
      <c r="G52" s="325"/>
      <c r="H52" s="326" t="s">
        <v>520</v>
      </c>
      <c r="I52" s="327">
        <v>421299</v>
      </c>
      <c r="J52" s="328">
        <v>112197</v>
      </c>
      <c r="K52" s="329">
        <v>-13.9</v>
      </c>
      <c r="L52" s="330">
        <v>108827</v>
      </c>
      <c r="M52" s="331">
        <v>3.3</v>
      </c>
      <c r="N52" s="332">
        <v>-17.2</v>
      </c>
    </row>
    <row r="53" spans="1:14">
      <c r="A53" s="248"/>
      <c r="B53" s="244"/>
      <c r="C53" s="244"/>
      <c r="D53" s="244"/>
      <c r="E53" s="244"/>
      <c r="F53" s="244"/>
      <c r="G53" s="310" t="s">
        <v>521</v>
      </c>
      <c r="H53" s="311"/>
      <c r="I53" s="319">
        <v>686873</v>
      </c>
      <c r="J53" s="320">
        <v>184494</v>
      </c>
      <c r="K53" s="321">
        <v>24.4</v>
      </c>
      <c r="L53" s="322">
        <v>228305</v>
      </c>
      <c r="M53" s="323">
        <v>5.6</v>
      </c>
      <c r="N53" s="324">
        <v>18.8</v>
      </c>
    </row>
    <row r="54" spans="1:14">
      <c r="A54" s="248"/>
      <c r="B54" s="244"/>
      <c r="C54" s="244"/>
      <c r="D54" s="244"/>
      <c r="E54" s="244"/>
      <c r="F54" s="244"/>
      <c r="G54" s="325"/>
      <c r="H54" s="326" t="s">
        <v>520</v>
      </c>
      <c r="I54" s="327">
        <v>332049</v>
      </c>
      <c r="J54" s="328">
        <v>89189</v>
      </c>
      <c r="K54" s="329">
        <v>-20.5</v>
      </c>
      <c r="L54" s="330">
        <v>86611</v>
      </c>
      <c r="M54" s="331">
        <v>-20.399999999999999</v>
      </c>
      <c r="N54" s="332">
        <v>-0.1</v>
      </c>
    </row>
    <row r="55" spans="1:14">
      <c r="A55" s="248"/>
      <c r="B55" s="244"/>
      <c r="C55" s="244"/>
      <c r="D55" s="244"/>
      <c r="E55" s="244"/>
      <c r="F55" s="244"/>
      <c r="G55" s="310" t="s">
        <v>522</v>
      </c>
      <c r="H55" s="311"/>
      <c r="I55" s="319">
        <v>755318</v>
      </c>
      <c r="J55" s="320">
        <v>207962</v>
      </c>
      <c r="K55" s="321">
        <v>12.7</v>
      </c>
      <c r="L55" s="322">
        <v>316331</v>
      </c>
      <c r="M55" s="323">
        <v>38.6</v>
      </c>
      <c r="N55" s="324">
        <v>-25.9</v>
      </c>
    </row>
    <row r="56" spans="1:14">
      <c r="A56" s="248"/>
      <c r="B56" s="244"/>
      <c r="C56" s="244"/>
      <c r="D56" s="244"/>
      <c r="E56" s="244"/>
      <c r="F56" s="244"/>
      <c r="G56" s="325"/>
      <c r="H56" s="326" t="s">
        <v>520</v>
      </c>
      <c r="I56" s="327">
        <v>523973</v>
      </c>
      <c r="J56" s="328">
        <v>144266</v>
      </c>
      <c r="K56" s="329">
        <v>61.8</v>
      </c>
      <c r="L56" s="330">
        <v>106387</v>
      </c>
      <c r="M56" s="331">
        <v>22.8</v>
      </c>
      <c r="N56" s="332">
        <v>39</v>
      </c>
    </row>
    <row r="57" spans="1:14">
      <c r="A57" s="248"/>
      <c r="B57" s="244"/>
      <c r="C57" s="244"/>
      <c r="D57" s="244"/>
      <c r="E57" s="244"/>
      <c r="F57" s="244"/>
      <c r="G57" s="310" t="s">
        <v>523</v>
      </c>
      <c r="H57" s="311"/>
      <c r="I57" s="319">
        <v>535639</v>
      </c>
      <c r="J57" s="320">
        <v>148871</v>
      </c>
      <c r="K57" s="321">
        <v>-28.4</v>
      </c>
      <c r="L57" s="322">
        <v>333013</v>
      </c>
      <c r="M57" s="323">
        <v>5.3</v>
      </c>
      <c r="N57" s="324">
        <v>-33.700000000000003</v>
      </c>
    </row>
    <row r="58" spans="1:14">
      <c r="A58" s="248"/>
      <c r="B58" s="244"/>
      <c r="C58" s="244"/>
      <c r="D58" s="244"/>
      <c r="E58" s="244"/>
      <c r="F58" s="244"/>
      <c r="G58" s="325"/>
      <c r="H58" s="326" t="s">
        <v>520</v>
      </c>
      <c r="I58" s="327">
        <v>352707</v>
      </c>
      <c r="J58" s="328">
        <v>98029</v>
      </c>
      <c r="K58" s="329">
        <v>-32</v>
      </c>
      <c r="L58" s="330">
        <v>126732</v>
      </c>
      <c r="M58" s="331">
        <v>19.100000000000001</v>
      </c>
      <c r="N58" s="332">
        <v>-51.1</v>
      </c>
    </row>
    <row r="59" spans="1:14">
      <c r="A59" s="248"/>
      <c r="B59" s="244"/>
      <c r="C59" s="244"/>
      <c r="D59" s="244"/>
      <c r="E59" s="244"/>
      <c r="F59" s="244"/>
      <c r="G59" s="310" t="s">
        <v>524</v>
      </c>
      <c r="H59" s="311"/>
      <c r="I59" s="319">
        <v>590500</v>
      </c>
      <c r="J59" s="320">
        <v>168330</v>
      </c>
      <c r="K59" s="321">
        <v>13.1</v>
      </c>
      <c r="L59" s="322">
        <v>280458</v>
      </c>
      <c r="M59" s="323">
        <v>-15.8</v>
      </c>
      <c r="N59" s="324">
        <v>28.9</v>
      </c>
    </row>
    <row r="60" spans="1:14">
      <c r="A60" s="248"/>
      <c r="B60" s="244"/>
      <c r="C60" s="244"/>
      <c r="D60" s="244"/>
      <c r="E60" s="244"/>
      <c r="F60" s="244"/>
      <c r="G60" s="325"/>
      <c r="H60" s="326" t="s">
        <v>520</v>
      </c>
      <c r="I60" s="333">
        <v>315109</v>
      </c>
      <c r="J60" s="328">
        <v>89826</v>
      </c>
      <c r="K60" s="329">
        <v>-8.4</v>
      </c>
      <c r="L60" s="330">
        <v>127286</v>
      </c>
      <c r="M60" s="331">
        <v>0.4</v>
      </c>
      <c r="N60" s="332">
        <v>-8.8000000000000007</v>
      </c>
    </row>
    <row r="61" spans="1:14">
      <c r="A61" s="248"/>
      <c r="B61" s="244"/>
      <c r="C61" s="244"/>
      <c r="D61" s="244"/>
      <c r="E61" s="244"/>
      <c r="F61" s="244"/>
      <c r="G61" s="310" t="s">
        <v>525</v>
      </c>
      <c r="H61" s="334"/>
      <c r="I61" s="335">
        <v>625088</v>
      </c>
      <c r="J61" s="336">
        <v>171604</v>
      </c>
      <c r="K61" s="337">
        <v>-0.2</v>
      </c>
      <c r="L61" s="338">
        <v>274852</v>
      </c>
      <c r="M61" s="339">
        <v>6.3</v>
      </c>
      <c r="N61" s="324">
        <v>-6.5</v>
      </c>
    </row>
    <row r="62" spans="1:14">
      <c r="A62" s="248"/>
      <c r="B62" s="244"/>
      <c r="C62" s="244"/>
      <c r="D62" s="244"/>
      <c r="E62" s="244"/>
      <c r="F62" s="244"/>
      <c r="G62" s="325"/>
      <c r="H62" s="326" t="s">
        <v>520</v>
      </c>
      <c r="I62" s="327">
        <v>389027</v>
      </c>
      <c r="J62" s="328">
        <v>106701</v>
      </c>
      <c r="K62" s="329">
        <v>-2.6</v>
      </c>
      <c r="L62" s="330">
        <v>111169</v>
      </c>
      <c r="M62" s="331">
        <v>5</v>
      </c>
      <c r="N62" s="332">
        <v>-7.6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68" t="s">
        <v>3</v>
      </c>
      <c r="D47" s="1168"/>
      <c r="E47" s="1169"/>
      <c r="F47" s="11">
        <v>51.25</v>
      </c>
      <c r="G47" s="12">
        <v>54.42</v>
      </c>
      <c r="H47" s="12">
        <v>54.94</v>
      </c>
      <c r="I47" s="12">
        <v>49.4</v>
      </c>
      <c r="J47" s="13">
        <v>43.22</v>
      </c>
    </row>
    <row r="48" spans="2:10" ht="57.75" customHeight="1">
      <c r="B48" s="14"/>
      <c r="C48" s="1170" t="s">
        <v>4</v>
      </c>
      <c r="D48" s="1170"/>
      <c r="E48" s="1171"/>
      <c r="F48" s="15">
        <v>1.56</v>
      </c>
      <c r="G48" s="16">
        <v>3.12</v>
      </c>
      <c r="H48" s="16">
        <v>3.04</v>
      </c>
      <c r="I48" s="16">
        <v>3.73</v>
      </c>
      <c r="J48" s="17">
        <v>3.44</v>
      </c>
    </row>
    <row r="49" spans="2:10" ht="57.75" customHeight="1" thickBot="1">
      <c r="B49" s="18"/>
      <c r="C49" s="1172" t="s">
        <v>5</v>
      </c>
      <c r="D49" s="1172"/>
      <c r="E49" s="1173"/>
      <c r="F49" s="19">
        <v>6.04</v>
      </c>
      <c r="G49" s="20">
        <v>5.85</v>
      </c>
      <c r="H49" s="20" t="s">
        <v>532</v>
      </c>
      <c r="I49" s="20" t="s">
        <v>533</v>
      </c>
      <c r="J49" s="21" t="s">
        <v>534</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80" t="s">
        <v>535</v>
      </c>
      <c r="D34" s="1180"/>
      <c r="E34" s="1181"/>
      <c r="F34" s="32">
        <v>1.29</v>
      </c>
      <c r="G34" s="33">
        <v>2.57</v>
      </c>
      <c r="H34" s="33">
        <v>2.84</v>
      </c>
      <c r="I34" s="33">
        <v>3.58</v>
      </c>
      <c r="J34" s="34">
        <v>3.16</v>
      </c>
      <c r="K34" s="22"/>
      <c r="L34" s="22"/>
      <c r="M34" s="22"/>
      <c r="N34" s="22"/>
      <c r="O34" s="22"/>
      <c r="P34" s="22"/>
    </row>
    <row r="35" spans="1:16" ht="39" customHeight="1">
      <c r="A35" s="22"/>
      <c r="B35" s="35"/>
      <c r="C35" s="1174" t="s">
        <v>536</v>
      </c>
      <c r="D35" s="1175"/>
      <c r="E35" s="1176"/>
      <c r="F35" s="36">
        <v>1.74</v>
      </c>
      <c r="G35" s="37">
        <v>1.44</v>
      </c>
      <c r="H35" s="37">
        <v>1.44</v>
      </c>
      <c r="I35" s="37">
        <v>1.41</v>
      </c>
      <c r="J35" s="38">
        <v>0.69</v>
      </c>
      <c r="K35" s="22"/>
      <c r="L35" s="22"/>
      <c r="M35" s="22"/>
      <c r="N35" s="22"/>
      <c r="O35" s="22"/>
      <c r="P35" s="22"/>
    </row>
    <row r="36" spans="1:16" ht="39" customHeight="1">
      <c r="A36" s="22"/>
      <c r="B36" s="35"/>
      <c r="C36" s="1174" t="s">
        <v>537</v>
      </c>
      <c r="D36" s="1175"/>
      <c r="E36" s="1176"/>
      <c r="F36" s="36">
        <v>0.26</v>
      </c>
      <c r="G36" s="37">
        <v>0.54</v>
      </c>
      <c r="H36" s="37">
        <v>0.19</v>
      </c>
      <c r="I36" s="37">
        <v>0.14000000000000001</v>
      </c>
      <c r="J36" s="38">
        <v>0.26</v>
      </c>
      <c r="K36" s="22"/>
      <c r="L36" s="22"/>
      <c r="M36" s="22"/>
      <c r="N36" s="22"/>
      <c r="O36" s="22"/>
      <c r="P36" s="22"/>
    </row>
    <row r="37" spans="1:16" ht="39" customHeight="1">
      <c r="A37" s="22"/>
      <c r="B37" s="35"/>
      <c r="C37" s="1174" t="s">
        <v>538</v>
      </c>
      <c r="D37" s="1175"/>
      <c r="E37" s="1176"/>
      <c r="F37" s="36">
        <v>0.24</v>
      </c>
      <c r="G37" s="37">
        <v>0.13</v>
      </c>
      <c r="H37" s="37">
        <v>0.1</v>
      </c>
      <c r="I37" s="37">
        <v>0.55000000000000004</v>
      </c>
      <c r="J37" s="38">
        <v>0.18</v>
      </c>
      <c r="K37" s="22"/>
      <c r="L37" s="22"/>
      <c r="M37" s="22"/>
      <c r="N37" s="22"/>
      <c r="O37" s="22"/>
      <c r="P37" s="22"/>
    </row>
    <row r="38" spans="1:16" ht="39" customHeight="1">
      <c r="A38" s="22"/>
      <c r="B38" s="35"/>
      <c r="C38" s="1174" t="s">
        <v>539</v>
      </c>
      <c r="D38" s="1175"/>
      <c r="E38" s="1176"/>
      <c r="F38" s="36">
        <v>0.06</v>
      </c>
      <c r="G38" s="37">
        <v>0.08</v>
      </c>
      <c r="H38" s="37">
        <v>0.08</v>
      </c>
      <c r="I38" s="37">
        <v>0.05</v>
      </c>
      <c r="J38" s="38">
        <v>0.05</v>
      </c>
      <c r="K38" s="22"/>
      <c r="L38" s="22"/>
      <c r="M38" s="22"/>
      <c r="N38" s="22"/>
      <c r="O38" s="22"/>
      <c r="P38" s="22"/>
    </row>
    <row r="39" spans="1:16" ht="39" customHeight="1">
      <c r="A39" s="22"/>
      <c r="B39" s="35"/>
      <c r="C39" s="1174" t="s">
        <v>540</v>
      </c>
      <c r="D39" s="1175"/>
      <c r="E39" s="1176"/>
      <c r="F39" s="36">
        <v>0.03</v>
      </c>
      <c r="G39" s="37">
        <v>0.04</v>
      </c>
      <c r="H39" s="37">
        <v>0.04</v>
      </c>
      <c r="I39" s="37">
        <v>0.03</v>
      </c>
      <c r="J39" s="38">
        <v>0.03</v>
      </c>
      <c r="K39" s="22"/>
      <c r="L39" s="22"/>
      <c r="M39" s="22"/>
      <c r="N39" s="22"/>
      <c r="O39" s="22"/>
      <c r="P39" s="22"/>
    </row>
    <row r="40" spans="1:16" ht="39" customHeight="1">
      <c r="A40" s="22"/>
      <c r="B40" s="35"/>
      <c r="C40" s="1174" t="s">
        <v>541</v>
      </c>
      <c r="D40" s="1175"/>
      <c r="E40" s="1176"/>
      <c r="F40" s="36">
        <v>0.03</v>
      </c>
      <c r="G40" s="37">
        <v>0.01</v>
      </c>
      <c r="H40" s="37">
        <v>0.02</v>
      </c>
      <c r="I40" s="37">
        <v>0.01</v>
      </c>
      <c r="J40" s="38">
        <v>0.01</v>
      </c>
      <c r="K40" s="22"/>
      <c r="L40" s="22"/>
      <c r="M40" s="22"/>
      <c r="N40" s="22"/>
      <c r="O40" s="22"/>
      <c r="P40" s="22"/>
    </row>
    <row r="41" spans="1:16" ht="39" customHeight="1">
      <c r="A41" s="22"/>
      <c r="B41" s="35"/>
      <c r="C41" s="1174" t="s">
        <v>542</v>
      </c>
      <c r="D41" s="1175"/>
      <c r="E41" s="1176"/>
      <c r="F41" s="36">
        <v>0</v>
      </c>
      <c r="G41" s="37">
        <v>0</v>
      </c>
      <c r="H41" s="37">
        <v>0</v>
      </c>
      <c r="I41" s="37">
        <v>0</v>
      </c>
      <c r="J41" s="38">
        <v>0</v>
      </c>
      <c r="K41" s="22"/>
      <c r="L41" s="22"/>
      <c r="M41" s="22"/>
      <c r="N41" s="22"/>
      <c r="O41" s="22"/>
      <c r="P41" s="22"/>
    </row>
    <row r="42" spans="1:16" ht="39" customHeight="1">
      <c r="A42" s="22"/>
      <c r="B42" s="39"/>
      <c r="C42" s="1174" t="s">
        <v>543</v>
      </c>
      <c r="D42" s="1175"/>
      <c r="E42" s="1176"/>
      <c r="F42" s="36" t="s">
        <v>487</v>
      </c>
      <c r="G42" s="37" t="s">
        <v>487</v>
      </c>
      <c r="H42" s="37" t="s">
        <v>487</v>
      </c>
      <c r="I42" s="37" t="s">
        <v>487</v>
      </c>
      <c r="J42" s="38" t="s">
        <v>487</v>
      </c>
      <c r="K42" s="22"/>
      <c r="L42" s="22"/>
      <c r="M42" s="22"/>
      <c r="N42" s="22"/>
      <c r="O42" s="22"/>
      <c r="P42" s="22"/>
    </row>
    <row r="43" spans="1:16" ht="39" customHeight="1" thickBot="1">
      <c r="A43" s="22"/>
      <c r="B43" s="40"/>
      <c r="C43" s="1177" t="s">
        <v>544</v>
      </c>
      <c r="D43" s="1178"/>
      <c r="E43" s="1179"/>
      <c r="F43" s="41" t="s">
        <v>487</v>
      </c>
      <c r="G43" s="42" t="s">
        <v>487</v>
      </c>
      <c r="H43" s="42" t="s">
        <v>487</v>
      </c>
      <c r="I43" s="42" t="s">
        <v>487</v>
      </c>
      <c r="J43" s="43" t="s">
        <v>487</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90" zoomScaleNormal="9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90" t="s">
        <v>10</v>
      </c>
      <c r="C45" s="1191"/>
      <c r="D45" s="58"/>
      <c r="E45" s="1196" t="s">
        <v>11</v>
      </c>
      <c r="F45" s="1196"/>
      <c r="G45" s="1196"/>
      <c r="H45" s="1196"/>
      <c r="I45" s="1196"/>
      <c r="J45" s="1197"/>
      <c r="K45" s="59">
        <v>348</v>
      </c>
      <c r="L45" s="60">
        <v>351</v>
      </c>
      <c r="M45" s="60">
        <v>349</v>
      </c>
      <c r="N45" s="60">
        <v>349</v>
      </c>
      <c r="O45" s="61">
        <v>380</v>
      </c>
      <c r="P45" s="48"/>
      <c r="Q45" s="48"/>
      <c r="R45" s="48"/>
      <c r="S45" s="48"/>
      <c r="T45" s="48"/>
      <c r="U45" s="48"/>
    </row>
    <row r="46" spans="1:21" ht="30.75" customHeight="1">
      <c r="A46" s="48"/>
      <c r="B46" s="1192"/>
      <c r="C46" s="1193"/>
      <c r="D46" s="62"/>
      <c r="E46" s="1184" t="s">
        <v>12</v>
      </c>
      <c r="F46" s="1184"/>
      <c r="G46" s="1184"/>
      <c r="H46" s="1184"/>
      <c r="I46" s="1184"/>
      <c r="J46" s="1185"/>
      <c r="K46" s="63" t="s">
        <v>487</v>
      </c>
      <c r="L46" s="64" t="s">
        <v>487</v>
      </c>
      <c r="M46" s="64" t="s">
        <v>487</v>
      </c>
      <c r="N46" s="64" t="s">
        <v>487</v>
      </c>
      <c r="O46" s="65" t="s">
        <v>487</v>
      </c>
      <c r="P46" s="48"/>
      <c r="Q46" s="48"/>
      <c r="R46" s="48"/>
      <c r="S46" s="48"/>
      <c r="T46" s="48"/>
      <c r="U46" s="48"/>
    </row>
    <row r="47" spans="1:21" ht="30.75" customHeight="1">
      <c r="A47" s="48"/>
      <c r="B47" s="1192"/>
      <c r="C47" s="1193"/>
      <c r="D47" s="62"/>
      <c r="E47" s="1184" t="s">
        <v>13</v>
      </c>
      <c r="F47" s="1184"/>
      <c r="G47" s="1184"/>
      <c r="H47" s="1184"/>
      <c r="I47" s="1184"/>
      <c r="J47" s="1185"/>
      <c r="K47" s="63" t="s">
        <v>487</v>
      </c>
      <c r="L47" s="64" t="s">
        <v>487</v>
      </c>
      <c r="M47" s="64" t="s">
        <v>487</v>
      </c>
      <c r="N47" s="64" t="s">
        <v>487</v>
      </c>
      <c r="O47" s="65" t="s">
        <v>487</v>
      </c>
      <c r="P47" s="48"/>
      <c r="Q47" s="48"/>
      <c r="R47" s="48"/>
      <c r="S47" s="48"/>
      <c r="T47" s="48"/>
      <c r="U47" s="48"/>
    </row>
    <row r="48" spans="1:21" ht="30.75" customHeight="1">
      <c r="A48" s="48"/>
      <c r="B48" s="1192"/>
      <c r="C48" s="1193"/>
      <c r="D48" s="62"/>
      <c r="E48" s="1184" t="s">
        <v>14</v>
      </c>
      <c r="F48" s="1184"/>
      <c r="G48" s="1184"/>
      <c r="H48" s="1184"/>
      <c r="I48" s="1184"/>
      <c r="J48" s="1185"/>
      <c r="K48" s="63">
        <v>105</v>
      </c>
      <c r="L48" s="64">
        <v>99</v>
      </c>
      <c r="M48" s="64">
        <v>125</v>
      </c>
      <c r="N48" s="64">
        <v>107</v>
      </c>
      <c r="O48" s="65">
        <v>110</v>
      </c>
      <c r="P48" s="48"/>
      <c r="Q48" s="48"/>
      <c r="R48" s="48"/>
      <c r="S48" s="48"/>
      <c r="T48" s="48"/>
      <c r="U48" s="48"/>
    </row>
    <row r="49" spans="1:21" ht="30.75" customHeight="1">
      <c r="A49" s="48"/>
      <c r="B49" s="1192"/>
      <c r="C49" s="1193"/>
      <c r="D49" s="62"/>
      <c r="E49" s="1184" t="s">
        <v>15</v>
      </c>
      <c r="F49" s="1184"/>
      <c r="G49" s="1184"/>
      <c r="H49" s="1184"/>
      <c r="I49" s="1184"/>
      <c r="J49" s="1185"/>
      <c r="K49" s="63">
        <v>179</v>
      </c>
      <c r="L49" s="64">
        <v>173</v>
      </c>
      <c r="M49" s="64">
        <v>161</v>
      </c>
      <c r="N49" s="64">
        <v>161</v>
      </c>
      <c r="O49" s="65">
        <v>76</v>
      </c>
      <c r="P49" s="48"/>
      <c r="Q49" s="48"/>
      <c r="R49" s="48"/>
      <c r="S49" s="48"/>
      <c r="T49" s="48"/>
      <c r="U49" s="48"/>
    </row>
    <row r="50" spans="1:21" ht="30.75" customHeight="1">
      <c r="A50" s="48"/>
      <c r="B50" s="1192"/>
      <c r="C50" s="1193"/>
      <c r="D50" s="62"/>
      <c r="E50" s="1184" t="s">
        <v>16</v>
      </c>
      <c r="F50" s="1184"/>
      <c r="G50" s="1184"/>
      <c r="H50" s="1184"/>
      <c r="I50" s="1184"/>
      <c r="J50" s="1185"/>
      <c r="K50" s="63">
        <v>15</v>
      </c>
      <c r="L50" s="64">
        <v>10</v>
      </c>
      <c r="M50" s="64">
        <v>9</v>
      </c>
      <c r="N50" s="64">
        <v>10</v>
      </c>
      <c r="O50" s="65">
        <v>9</v>
      </c>
      <c r="P50" s="48"/>
      <c r="Q50" s="48"/>
      <c r="R50" s="48"/>
      <c r="S50" s="48"/>
      <c r="T50" s="48"/>
      <c r="U50" s="48"/>
    </row>
    <row r="51" spans="1:21" ht="30.75" customHeight="1">
      <c r="A51" s="48"/>
      <c r="B51" s="1194"/>
      <c r="C51" s="1195"/>
      <c r="D51" s="66"/>
      <c r="E51" s="1184" t="s">
        <v>17</v>
      </c>
      <c r="F51" s="1184"/>
      <c r="G51" s="1184"/>
      <c r="H51" s="1184"/>
      <c r="I51" s="1184"/>
      <c r="J51" s="1185"/>
      <c r="K51" s="63" t="s">
        <v>487</v>
      </c>
      <c r="L51" s="64" t="s">
        <v>487</v>
      </c>
      <c r="M51" s="64" t="s">
        <v>487</v>
      </c>
      <c r="N51" s="64" t="s">
        <v>487</v>
      </c>
      <c r="O51" s="65" t="s">
        <v>487</v>
      </c>
      <c r="P51" s="48"/>
      <c r="Q51" s="48"/>
      <c r="R51" s="48"/>
      <c r="S51" s="48"/>
      <c r="T51" s="48"/>
      <c r="U51" s="48"/>
    </row>
    <row r="52" spans="1:21" ht="30.75" customHeight="1">
      <c r="A52" s="48"/>
      <c r="B52" s="1182" t="s">
        <v>18</v>
      </c>
      <c r="C52" s="1183"/>
      <c r="D52" s="66"/>
      <c r="E52" s="1184" t="s">
        <v>19</v>
      </c>
      <c r="F52" s="1184"/>
      <c r="G52" s="1184"/>
      <c r="H52" s="1184"/>
      <c r="I52" s="1184"/>
      <c r="J52" s="1185"/>
      <c r="K52" s="63">
        <v>484</v>
      </c>
      <c r="L52" s="64">
        <v>503</v>
      </c>
      <c r="M52" s="64">
        <v>499</v>
      </c>
      <c r="N52" s="64">
        <v>521</v>
      </c>
      <c r="O52" s="65">
        <v>446</v>
      </c>
      <c r="P52" s="48"/>
      <c r="Q52" s="48"/>
      <c r="R52" s="48"/>
      <c r="S52" s="48"/>
      <c r="T52" s="48"/>
      <c r="U52" s="48"/>
    </row>
    <row r="53" spans="1:21" ht="30.75" customHeight="1" thickBot="1">
      <c r="A53" s="48"/>
      <c r="B53" s="1186" t="s">
        <v>20</v>
      </c>
      <c r="C53" s="1187"/>
      <c r="D53" s="67"/>
      <c r="E53" s="1188" t="s">
        <v>21</v>
      </c>
      <c r="F53" s="1188"/>
      <c r="G53" s="1188"/>
      <c r="H53" s="1188"/>
      <c r="I53" s="1188"/>
      <c r="J53" s="1189"/>
      <c r="K53" s="68">
        <v>163</v>
      </c>
      <c r="L53" s="69">
        <v>130</v>
      </c>
      <c r="M53" s="69">
        <v>145</v>
      </c>
      <c r="N53" s="69">
        <v>106</v>
      </c>
      <c r="O53" s="70">
        <v>129</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28"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527</v>
      </c>
      <c r="J40" s="79" t="s">
        <v>528</v>
      </c>
      <c r="K40" s="79" t="s">
        <v>529</v>
      </c>
      <c r="L40" s="79" t="s">
        <v>530</v>
      </c>
      <c r="M40" s="80" t="s">
        <v>531</v>
      </c>
    </row>
    <row r="41" spans="2:13" ht="27.75" customHeight="1">
      <c r="B41" s="1210" t="s">
        <v>23</v>
      </c>
      <c r="C41" s="1211"/>
      <c r="D41" s="81"/>
      <c r="E41" s="1212" t="s">
        <v>24</v>
      </c>
      <c r="F41" s="1212"/>
      <c r="G41" s="1212"/>
      <c r="H41" s="1213"/>
      <c r="I41" s="82">
        <v>3350</v>
      </c>
      <c r="J41" s="83">
        <v>3527</v>
      </c>
      <c r="K41" s="83">
        <v>3844</v>
      </c>
      <c r="L41" s="83">
        <v>3925</v>
      </c>
      <c r="M41" s="84">
        <v>4021</v>
      </c>
    </row>
    <row r="42" spans="2:13" ht="27.75" customHeight="1">
      <c r="B42" s="1200"/>
      <c r="C42" s="1201"/>
      <c r="D42" s="85"/>
      <c r="E42" s="1204" t="s">
        <v>25</v>
      </c>
      <c r="F42" s="1204"/>
      <c r="G42" s="1204"/>
      <c r="H42" s="1205"/>
      <c r="I42" s="86">
        <v>78</v>
      </c>
      <c r="J42" s="87">
        <v>76</v>
      </c>
      <c r="K42" s="87">
        <v>60</v>
      </c>
      <c r="L42" s="87">
        <v>50</v>
      </c>
      <c r="M42" s="88">
        <v>41</v>
      </c>
    </row>
    <row r="43" spans="2:13" ht="27.75" customHeight="1">
      <c r="B43" s="1200"/>
      <c r="C43" s="1201"/>
      <c r="D43" s="85"/>
      <c r="E43" s="1204" t="s">
        <v>26</v>
      </c>
      <c r="F43" s="1204"/>
      <c r="G43" s="1204"/>
      <c r="H43" s="1205"/>
      <c r="I43" s="86">
        <v>1515</v>
      </c>
      <c r="J43" s="87">
        <v>1561</v>
      </c>
      <c r="K43" s="87">
        <v>1510</v>
      </c>
      <c r="L43" s="87">
        <v>1404</v>
      </c>
      <c r="M43" s="88">
        <v>1347</v>
      </c>
    </row>
    <row r="44" spans="2:13" ht="27.75" customHeight="1">
      <c r="B44" s="1200"/>
      <c r="C44" s="1201"/>
      <c r="D44" s="85"/>
      <c r="E44" s="1204" t="s">
        <v>27</v>
      </c>
      <c r="F44" s="1204"/>
      <c r="G44" s="1204"/>
      <c r="H44" s="1205"/>
      <c r="I44" s="86">
        <v>317</v>
      </c>
      <c r="J44" s="87">
        <v>289</v>
      </c>
      <c r="K44" s="87">
        <v>137</v>
      </c>
      <c r="L44" s="87">
        <v>89</v>
      </c>
      <c r="M44" s="88">
        <v>78</v>
      </c>
    </row>
    <row r="45" spans="2:13" ht="27.75" customHeight="1">
      <c r="B45" s="1200"/>
      <c r="C45" s="1201"/>
      <c r="D45" s="85"/>
      <c r="E45" s="1204" t="s">
        <v>28</v>
      </c>
      <c r="F45" s="1204"/>
      <c r="G45" s="1204"/>
      <c r="H45" s="1205"/>
      <c r="I45" s="86">
        <v>306</v>
      </c>
      <c r="J45" s="87">
        <v>301</v>
      </c>
      <c r="K45" s="87">
        <v>217</v>
      </c>
      <c r="L45" s="87">
        <v>160</v>
      </c>
      <c r="M45" s="88">
        <v>114</v>
      </c>
    </row>
    <row r="46" spans="2:13" ht="27.75" customHeight="1">
      <c r="B46" s="1200"/>
      <c r="C46" s="1201"/>
      <c r="D46" s="85"/>
      <c r="E46" s="1204" t="s">
        <v>29</v>
      </c>
      <c r="F46" s="1204"/>
      <c r="G46" s="1204"/>
      <c r="H46" s="1205"/>
      <c r="I46" s="86" t="s">
        <v>487</v>
      </c>
      <c r="J46" s="87" t="s">
        <v>487</v>
      </c>
      <c r="K46" s="87" t="s">
        <v>487</v>
      </c>
      <c r="L46" s="87" t="s">
        <v>487</v>
      </c>
      <c r="M46" s="88" t="s">
        <v>487</v>
      </c>
    </row>
    <row r="47" spans="2:13" ht="27.75" customHeight="1">
      <c r="B47" s="1200"/>
      <c r="C47" s="1201"/>
      <c r="D47" s="85"/>
      <c r="E47" s="1204" t="s">
        <v>30</v>
      </c>
      <c r="F47" s="1204"/>
      <c r="G47" s="1204"/>
      <c r="H47" s="1205"/>
      <c r="I47" s="86" t="s">
        <v>487</v>
      </c>
      <c r="J47" s="87" t="s">
        <v>487</v>
      </c>
      <c r="K47" s="87" t="s">
        <v>487</v>
      </c>
      <c r="L47" s="87" t="s">
        <v>487</v>
      </c>
      <c r="M47" s="88" t="s">
        <v>487</v>
      </c>
    </row>
    <row r="48" spans="2:13" ht="27.75" customHeight="1">
      <c r="B48" s="1202"/>
      <c r="C48" s="1203"/>
      <c r="D48" s="85"/>
      <c r="E48" s="1204" t="s">
        <v>31</v>
      </c>
      <c r="F48" s="1204"/>
      <c r="G48" s="1204"/>
      <c r="H48" s="1205"/>
      <c r="I48" s="86" t="s">
        <v>487</v>
      </c>
      <c r="J48" s="87" t="s">
        <v>487</v>
      </c>
      <c r="K48" s="87" t="s">
        <v>487</v>
      </c>
      <c r="L48" s="87" t="s">
        <v>487</v>
      </c>
      <c r="M48" s="88" t="s">
        <v>487</v>
      </c>
    </row>
    <row r="49" spans="2:13" ht="27.75" customHeight="1">
      <c r="B49" s="1198" t="s">
        <v>32</v>
      </c>
      <c r="C49" s="1199"/>
      <c r="D49" s="89"/>
      <c r="E49" s="1204" t="s">
        <v>33</v>
      </c>
      <c r="F49" s="1204"/>
      <c r="G49" s="1204"/>
      <c r="H49" s="1205"/>
      <c r="I49" s="86">
        <v>2541</v>
      </c>
      <c r="J49" s="87">
        <v>2727</v>
      </c>
      <c r="K49" s="87">
        <v>2905</v>
      </c>
      <c r="L49" s="87">
        <v>3036</v>
      </c>
      <c r="M49" s="88">
        <v>3314</v>
      </c>
    </row>
    <row r="50" spans="2:13" ht="27.75" customHeight="1">
      <c r="B50" s="1200"/>
      <c r="C50" s="1201"/>
      <c r="D50" s="85"/>
      <c r="E50" s="1204" t="s">
        <v>34</v>
      </c>
      <c r="F50" s="1204"/>
      <c r="G50" s="1204"/>
      <c r="H50" s="1205"/>
      <c r="I50" s="86" t="s">
        <v>487</v>
      </c>
      <c r="J50" s="87" t="s">
        <v>487</v>
      </c>
      <c r="K50" s="87" t="s">
        <v>487</v>
      </c>
      <c r="L50" s="87" t="s">
        <v>487</v>
      </c>
      <c r="M50" s="88" t="s">
        <v>487</v>
      </c>
    </row>
    <row r="51" spans="2:13" ht="27.75" customHeight="1">
      <c r="B51" s="1202"/>
      <c r="C51" s="1203"/>
      <c r="D51" s="85"/>
      <c r="E51" s="1204" t="s">
        <v>35</v>
      </c>
      <c r="F51" s="1204"/>
      <c r="G51" s="1204"/>
      <c r="H51" s="1205"/>
      <c r="I51" s="86">
        <v>4502</v>
      </c>
      <c r="J51" s="87">
        <v>4162</v>
      </c>
      <c r="K51" s="87">
        <v>4275</v>
      </c>
      <c r="L51" s="87">
        <v>4120</v>
      </c>
      <c r="M51" s="88">
        <v>4071</v>
      </c>
    </row>
    <row r="52" spans="2:13" ht="27.75" customHeight="1" thickBot="1">
      <c r="B52" s="1206" t="s">
        <v>36</v>
      </c>
      <c r="C52" s="1207"/>
      <c r="D52" s="90"/>
      <c r="E52" s="1208" t="s">
        <v>37</v>
      </c>
      <c r="F52" s="1208"/>
      <c r="G52" s="1208"/>
      <c r="H52" s="1209"/>
      <c r="I52" s="91">
        <v>-1477</v>
      </c>
      <c r="J52" s="92">
        <v>-1134</v>
      </c>
      <c r="K52" s="92">
        <v>-1412</v>
      </c>
      <c r="L52" s="92">
        <v>-1527</v>
      </c>
      <c r="M52" s="93">
        <v>-1784</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E25" zoomScaleNormal="100" zoomScaleSheetLayoutView="55" workbookViewId="0">
      <selection activeCell="I40" sqref="I4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554</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554</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555</v>
      </c>
      <c r="C41" s="246"/>
      <c r="D41" s="246"/>
      <c r="E41" s="246"/>
      <c r="F41" s="246"/>
      <c r="G41" s="246"/>
      <c r="H41" s="246"/>
      <c r="I41" s="246"/>
      <c r="J41" s="246"/>
      <c r="K41" s="246"/>
      <c r="L41" s="246"/>
      <c r="M41" s="246"/>
      <c r="N41" s="246"/>
      <c r="O41" s="246"/>
      <c r="P41" s="247"/>
    </row>
    <row r="42" spans="2:17">
      <c r="B42" s="248"/>
      <c r="C42" s="244"/>
      <c r="D42" s="244"/>
      <c r="E42" s="244"/>
      <c r="F42" s="244"/>
      <c r="G42" s="351" t="s">
        <v>556</v>
      </c>
      <c r="I42" s="352"/>
      <c r="J42" s="352"/>
      <c r="K42" s="352"/>
      <c r="L42" s="244"/>
      <c r="M42" s="244"/>
      <c r="N42" s="244"/>
      <c r="O42" s="244"/>
    </row>
    <row r="43" spans="2:17">
      <c r="B43" s="248"/>
      <c r="C43" s="244"/>
      <c r="D43" s="244"/>
      <c r="E43" s="244"/>
      <c r="F43" s="244"/>
      <c r="G43" s="1250" t="s">
        <v>566</v>
      </c>
      <c r="H43" s="1227"/>
      <c r="I43" s="1227"/>
      <c r="J43" s="1227"/>
      <c r="K43" s="1227"/>
      <c r="L43" s="1227"/>
      <c r="M43" s="1227"/>
      <c r="N43" s="1227"/>
      <c r="O43" s="1228"/>
    </row>
    <row r="44" spans="2:17">
      <c r="B44" s="248"/>
      <c r="C44" s="244"/>
      <c r="D44" s="244"/>
      <c r="E44" s="244"/>
      <c r="F44" s="244"/>
      <c r="G44" s="1229"/>
      <c r="H44" s="1230"/>
      <c r="I44" s="1230"/>
      <c r="J44" s="1230"/>
      <c r="K44" s="1230"/>
      <c r="L44" s="1230"/>
      <c r="M44" s="1230"/>
      <c r="N44" s="1230"/>
      <c r="O44" s="1231"/>
    </row>
    <row r="45" spans="2:17">
      <c r="B45" s="248"/>
      <c r="C45" s="244"/>
      <c r="D45" s="244"/>
      <c r="E45" s="244"/>
      <c r="F45" s="244"/>
      <c r="G45" s="1229"/>
      <c r="H45" s="1230"/>
      <c r="I45" s="1230"/>
      <c r="J45" s="1230"/>
      <c r="K45" s="1230"/>
      <c r="L45" s="1230"/>
      <c r="M45" s="1230"/>
      <c r="N45" s="1230"/>
      <c r="O45" s="1231"/>
    </row>
    <row r="46" spans="2:17">
      <c r="B46" s="248"/>
      <c r="C46" s="244"/>
      <c r="D46" s="244"/>
      <c r="E46" s="244"/>
      <c r="F46" s="244"/>
      <c r="G46" s="1229"/>
      <c r="H46" s="1230"/>
      <c r="I46" s="1230"/>
      <c r="J46" s="1230"/>
      <c r="K46" s="1230"/>
      <c r="L46" s="1230"/>
      <c r="M46" s="1230"/>
      <c r="N46" s="1230"/>
      <c r="O46" s="1231"/>
    </row>
    <row r="47" spans="2:17">
      <c r="B47" s="248"/>
      <c r="C47" s="244"/>
      <c r="D47" s="244"/>
      <c r="E47" s="244"/>
      <c r="F47" s="244"/>
      <c r="G47" s="1232"/>
      <c r="H47" s="1233"/>
      <c r="I47" s="1233"/>
      <c r="J47" s="1233"/>
      <c r="K47" s="1233"/>
      <c r="L47" s="1233"/>
      <c r="M47" s="1233"/>
      <c r="N47" s="1233"/>
      <c r="O47" s="1234"/>
    </row>
    <row r="48" spans="2:17">
      <c r="B48" s="248"/>
      <c r="C48" s="244"/>
      <c r="D48" s="244"/>
      <c r="E48" s="244"/>
      <c r="F48" s="244"/>
      <c r="G48" s="244"/>
      <c r="H48" s="353"/>
      <c r="I48" s="353"/>
      <c r="J48" s="353"/>
    </row>
    <row r="49" spans="1:17">
      <c r="B49" s="248"/>
      <c r="C49" s="244"/>
      <c r="D49" s="244"/>
      <c r="E49" s="244"/>
      <c r="F49" s="244"/>
      <c r="G49" s="243" t="s">
        <v>557</v>
      </c>
    </row>
    <row r="50" spans="1:17">
      <c r="B50" s="248"/>
      <c r="C50" s="244"/>
      <c r="D50" s="244"/>
      <c r="E50" s="244"/>
      <c r="F50" s="244"/>
      <c r="G50" s="1235"/>
      <c r="H50" s="1236"/>
      <c r="I50" s="1236"/>
      <c r="J50" s="1237"/>
      <c r="K50" s="354" t="s">
        <v>527</v>
      </c>
      <c r="L50" s="354" t="s">
        <v>528</v>
      </c>
      <c r="M50" s="354" t="s">
        <v>529</v>
      </c>
      <c r="N50" s="354" t="s">
        <v>530</v>
      </c>
      <c r="O50" s="354" t="s">
        <v>531</v>
      </c>
    </row>
    <row r="51" spans="1:17">
      <c r="B51" s="248"/>
      <c r="C51" s="244"/>
      <c r="D51" s="244"/>
      <c r="E51" s="244"/>
      <c r="F51" s="244"/>
      <c r="G51" s="1238" t="s">
        <v>558</v>
      </c>
      <c r="H51" s="1239"/>
      <c r="I51" s="1244" t="s">
        <v>559</v>
      </c>
      <c r="J51" s="1244"/>
      <c r="K51" s="1248"/>
      <c r="L51" s="1248"/>
      <c r="M51" s="1248"/>
      <c r="N51" s="1248"/>
      <c r="O51" s="1214"/>
    </row>
    <row r="52" spans="1:17">
      <c r="B52" s="248"/>
      <c r="C52" s="244"/>
      <c r="D52" s="244"/>
      <c r="E52" s="244"/>
      <c r="F52" s="244"/>
      <c r="G52" s="1240"/>
      <c r="H52" s="1241"/>
      <c r="I52" s="1245"/>
      <c r="J52" s="1245"/>
      <c r="K52" s="1214"/>
      <c r="L52" s="1214"/>
      <c r="M52" s="1214"/>
      <c r="N52" s="1214"/>
      <c r="O52" s="1214"/>
    </row>
    <row r="53" spans="1:17">
      <c r="A53" s="355"/>
      <c r="B53" s="248"/>
      <c r="C53" s="244"/>
      <c r="D53" s="244"/>
      <c r="E53" s="244"/>
      <c r="F53" s="244"/>
      <c r="G53" s="1240"/>
      <c r="H53" s="1241"/>
      <c r="I53" s="1224" t="s">
        <v>560</v>
      </c>
      <c r="J53" s="1224"/>
      <c r="K53" s="1249"/>
      <c r="L53" s="1249"/>
      <c r="M53" s="1249"/>
      <c r="N53" s="1249"/>
      <c r="O53" s="1246">
        <v>74.3</v>
      </c>
    </row>
    <row r="54" spans="1:17">
      <c r="A54" s="355"/>
      <c r="B54" s="248"/>
      <c r="C54" s="244"/>
      <c r="D54" s="244"/>
      <c r="E54" s="244"/>
      <c r="F54" s="244"/>
      <c r="G54" s="1242"/>
      <c r="H54" s="1243"/>
      <c r="I54" s="1224"/>
      <c r="J54" s="1224"/>
      <c r="K54" s="1247"/>
      <c r="L54" s="1247"/>
      <c r="M54" s="1247"/>
      <c r="N54" s="1247"/>
      <c r="O54" s="1247"/>
    </row>
    <row r="55" spans="1:17">
      <c r="A55" s="355"/>
      <c r="B55" s="248"/>
      <c r="C55" s="244"/>
      <c r="D55" s="244"/>
      <c r="E55" s="244"/>
      <c r="F55" s="244"/>
      <c r="G55" s="1218" t="s">
        <v>561</v>
      </c>
      <c r="H55" s="1219"/>
      <c r="I55" s="1224" t="s">
        <v>559</v>
      </c>
      <c r="J55" s="1224"/>
      <c r="K55" s="1248"/>
      <c r="L55" s="1248"/>
      <c r="M55" s="1248"/>
      <c r="N55" s="1248"/>
      <c r="O55" s="1214">
        <v>0</v>
      </c>
    </row>
    <row r="56" spans="1:17">
      <c r="A56" s="355"/>
      <c r="B56" s="248"/>
      <c r="C56" s="244"/>
      <c r="D56" s="244"/>
      <c r="E56" s="244"/>
      <c r="F56" s="244"/>
      <c r="G56" s="1220"/>
      <c r="H56" s="1221"/>
      <c r="I56" s="1224"/>
      <c r="J56" s="1224"/>
      <c r="K56" s="1214"/>
      <c r="L56" s="1214"/>
      <c r="M56" s="1214"/>
      <c r="N56" s="1214"/>
      <c r="O56" s="1214"/>
    </row>
    <row r="57" spans="1:17" s="355" customFormat="1">
      <c r="B57" s="356"/>
      <c r="C57" s="352"/>
      <c r="D57" s="352"/>
      <c r="E57" s="352"/>
      <c r="F57" s="352"/>
      <c r="G57" s="1220"/>
      <c r="H57" s="1221"/>
      <c r="I57" s="1216" t="s">
        <v>560</v>
      </c>
      <c r="J57" s="1216"/>
      <c r="K57" s="1249"/>
      <c r="L57" s="1249"/>
      <c r="M57" s="1249"/>
      <c r="N57" s="1249"/>
      <c r="O57" s="1246">
        <v>51.6</v>
      </c>
      <c r="P57" s="357"/>
      <c r="Q57" s="356"/>
    </row>
    <row r="58" spans="1:17" s="355" customFormat="1">
      <c r="A58" s="243"/>
      <c r="B58" s="356"/>
      <c r="C58" s="352"/>
      <c r="D58" s="352"/>
      <c r="E58" s="352"/>
      <c r="F58" s="352"/>
      <c r="G58" s="1222"/>
      <c r="H58" s="1223"/>
      <c r="I58" s="1216"/>
      <c r="J58" s="1216"/>
      <c r="K58" s="1247"/>
      <c r="L58" s="1247"/>
      <c r="M58" s="1247"/>
      <c r="N58" s="1247"/>
      <c r="O58" s="1247"/>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562</v>
      </c>
      <c r="C63" s="244"/>
      <c r="D63" s="244"/>
      <c r="E63" s="244"/>
      <c r="F63" s="244"/>
      <c r="G63" s="244"/>
      <c r="H63" s="244"/>
      <c r="I63" s="244"/>
      <c r="J63" s="244"/>
      <c r="K63" s="244"/>
      <c r="L63" s="244"/>
      <c r="M63" s="244"/>
      <c r="N63" s="244"/>
      <c r="O63" s="244"/>
    </row>
    <row r="64" spans="1:17">
      <c r="B64" s="248"/>
      <c r="C64" s="244"/>
      <c r="D64" s="244"/>
      <c r="E64" s="244"/>
      <c r="F64" s="244"/>
      <c r="G64" s="351" t="s">
        <v>556</v>
      </c>
      <c r="I64" s="352"/>
      <c r="J64" s="352"/>
      <c r="K64" s="352"/>
      <c r="L64" s="244"/>
      <c r="M64" s="244"/>
      <c r="N64" s="244"/>
      <c r="O64" s="244"/>
    </row>
    <row r="65" spans="2:30">
      <c r="B65" s="248"/>
      <c r="C65" s="244"/>
      <c r="D65" s="244"/>
      <c r="E65" s="244"/>
      <c r="F65" s="244"/>
      <c r="G65" s="1226" t="s">
        <v>565</v>
      </c>
      <c r="H65" s="1227"/>
      <c r="I65" s="1227"/>
      <c r="J65" s="1227"/>
      <c r="K65" s="1227"/>
      <c r="L65" s="1227"/>
      <c r="M65" s="1227"/>
      <c r="N65" s="1227"/>
      <c r="O65" s="1228"/>
    </row>
    <row r="66" spans="2:30">
      <c r="B66" s="248"/>
      <c r="C66" s="244"/>
      <c r="D66" s="244"/>
      <c r="E66" s="244"/>
      <c r="F66" s="244"/>
      <c r="G66" s="1229"/>
      <c r="H66" s="1230"/>
      <c r="I66" s="1230"/>
      <c r="J66" s="1230"/>
      <c r="K66" s="1230"/>
      <c r="L66" s="1230"/>
      <c r="M66" s="1230"/>
      <c r="N66" s="1230"/>
      <c r="O66" s="1231"/>
    </row>
    <row r="67" spans="2:30">
      <c r="B67" s="248"/>
      <c r="C67" s="244"/>
      <c r="D67" s="244"/>
      <c r="E67" s="244"/>
      <c r="F67" s="244"/>
      <c r="G67" s="1229"/>
      <c r="H67" s="1230"/>
      <c r="I67" s="1230"/>
      <c r="J67" s="1230"/>
      <c r="K67" s="1230"/>
      <c r="L67" s="1230"/>
      <c r="M67" s="1230"/>
      <c r="N67" s="1230"/>
      <c r="O67" s="1231"/>
    </row>
    <row r="68" spans="2:30">
      <c r="B68" s="248"/>
      <c r="C68" s="244"/>
      <c r="D68" s="244"/>
      <c r="E68" s="244"/>
      <c r="F68" s="244"/>
      <c r="G68" s="1229"/>
      <c r="H68" s="1230"/>
      <c r="I68" s="1230"/>
      <c r="J68" s="1230"/>
      <c r="K68" s="1230"/>
      <c r="L68" s="1230"/>
      <c r="M68" s="1230"/>
      <c r="N68" s="1230"/>
      <c r="O68" s="1231"/>
    </row>
    <row r="69" spans="2:30">
      <c r="B69" s="248"/>
      <c r="C69" s="244"/>
      <c r="D69" s="244"/>
      <c r="E69" s="244"/>
      <c r="F69" s="244"/>
      <c r="G69" s="1232"/>
      <c r="H69" s="1233"/>
      <c r="I69" s="1233"/>
      <c r="J69" s="1233"/>
      <c r="K69" s="1233"/>
      <c r="L69" s="1233"/>
      <c r="M69" s="1233"/>
      <c r="N69" s="1233"/>
      <c r="O69" s="1234"/>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563</v>
      </c>
      <c r="I71" s="368"/>
      <c r="J71" s="364"/>
      <c r="K71" s="364"/>
      <c r="L71" s="365"/>
      <c r="M71" s="364"/>
      <c r="N71" s="365"/>
      <c r="O71" s="366"/>
    </row>
    <row r="72" spans="2:30">
      <c r="B72" s="248"/>
      <c r="C72" s="244"/>
      <c r="D72" s="244"/>
      <c r="E72" s="244"/>
      <c r="F72" s="244"/>
      <c r="G72" s="1235"/>
      <c r="H72" s="1236"/>
      <c r="I72" s="1236"/>
      <c r="J72" s="1237"/>
      <c r="K72" s="354" t="s">
        <v>527</v>
      </c>
      <c r="L72" s="354" t="s">
        <v>528</v>
      </c>
      <c r="M72" s="354" t="s">
        <v>529</v>
      </c>
      <c r="N72" s="354" t="s">
        <v>530</v>
      </c>
      <c r="O72" s="354" t="s">
        <v>531</v>
      </c>
    </row>
    <row r="73" spans="2:30">
      <c r="B73" s="248"/>
      <c r="C73" s="244"/>
      <c r="D73" s="244"/>
      <c r="E73" s="244"/>
      <c r="F73" s="244"/>
      <c r="G73" s="1238" t="s">
        <v>558</v>
      </c>
      <c r="H73" s="1239"/>
      <c r="I73" s="1244" t="s">
        <v>559</v>
      </c>
      <c r="J73" s="1244"/>
      <c r="K73" s="1225"/>
      <c r="L73" s="1225"/>
      <c r="M73" s="1214"/>
      <c r="N73" s="1214"/>
      <c r="O73" s="1214"/>
      <c r="S73" s="243">
        <v>9.9</v>
      </c>
    </row>
    <row r="74" spans="2:30">
      <c r="B74" s="248"/>
      <c r="C74" s="244"/>
      <c r="D74" s="244"/>
      <c r="E74" s="244"/>
      <c r="F74" s="244"/>
      <c r="G74" s="1240"/>
      <c r="H74" s="1241"/>
      <c r="I74" s="1245"/>
      <c r="J74" s="1245"/>
      <c r="K74" s="1225"/>
      <c r="L74" s="1225"/>
      <c r="M74" s="1214"/>
      <c r="N74" s="1214"/>
      <c r="O74" s="1214"/>
    </row>
    <row r="75" spans="2:30">
      <c r="B75" s="248"/>
      <c r="C75" s="244"/>
      <c r="D75" s="244"/>
      <c r="E75" s="244"/>
      <c r="F75" s="244"/>
      <c r="G75" s="1240"/>
      <c r="H75" s="1241"/>
      <c r="I75" s="1224" t="s">
        <v>564</v>
      </c>
      <c r="J75" s="1224"/>
      <c r="K75" s="1246">
        <v>10.6</v>
      </c>
      <c r="L75" s="1246">
        <v>8.6</v>
      </c>
      <c r="M75" s="1246">
        <v>8.1</v>
      </c>
      <c r="N75" s="1246">
        <v>7.1</v>
      </c>
      <c r="O75" s="1246">
        <v>7.1</v>
      </c>
      <c r="U75" s="243">
        <v>81.2</v>
      </c>
      <c r="W75" s="243">
        <v>87.2</v>
      </c>
      <c r="Y75" s="243">
        <v>99.8</v>
      </c>
      <c r="AA75" s="243">
        <v>109.5</v>
      </c>
      <c r="AC75" s="243">
        <v>115.2</v>
      </c>
    </row>
    <row r="76" spans="2:30">
      <c r="B76" s="248"/>
      <c r="C76" s="244"/>
      <c r="D76" s="244"/>
      <c r="E76" s="244"/>
      <c r="F76" s="244"/>
      <c r="G76" s="1242"/>
      <c r="H76" s="1243"/>
      <c r="I76" s="1224"/>
      <c r="J76" s="1224"/>
      <c r="K76" s="1247"/>
      <c r="L76" s="1247"/>
      <c r="M76" s="1247"/>
      <c r="N76" s="1247"/>
      <c r="O76" s="1247"/>
    </row>
    <row r="77" spans="2:30">
      <c r="B77" s="248"/>
      <c r="C77" s="244"/>
      <c r="D77" s="244"/>
      <c r="E77" s="244"/>
      <c r="F77" s="244"/>
      <c r="G77" s="1218" t="s">
        <v>561</v>
      </c>
      <c r="H77" s="1219"/>
      <c r="I77" s="1224" t="s">
        <v>559</v>
      </c>
      <c r="J77" s="1224"/>
      <c r="K77" s="1225">
        <v>0</v>
      </c>
      <c r="L77" s="1225">
        <v>0</v>
      </c>
      <c r="M77" s="1214">
        <v>0</v>
      </c>
      <c r="N77" s="1214">
        <v>0</v>
      </c>
      <c r="O77" s="1214">
        <v>0</v>
      </c>
      <c r="R77" s="243">
        <v>12.3</v>
      </c>
      <c r="T77" s="243">
        <v>11.1</v>
      </c>
    </row>
    <row r="78" spans="2:30">
      <c r="B78" s="248"/>
      <c r="C78" s="244"/>
      <c r="D78" s="244"/>
      <c r="E78" s="244"/>
      <c r="F78" s="244"/>
      <c r="G78" s="1220"/>
      <c r="H78" s="1221"/>
      <c r="I78" s="1224"/>
      <c r="J78" s="1224"/>
      <c r="K78" s="1225"/>
      <c r="L78" s="1225"/>
      <c r="M78" s="1214"/>
      <c r="N78" s="1214"/>
      <c r="O78" s="1214"/>
    </row>
    <row r="79" spans="2:30">
      <c r="B79" s="248"/>
      <c r="C79" s="244"/>
      <c r="D79" s="244"/>
      <c r="E79" s="244"/>
      <c r="F79" s="244"/>
      <c r="G79" s="1220"/>
      <c r="H79" s="1221"/>
      <c r="I79" s="1215" t="s">
        <v>564</v>
      </c>
      <c r="J79" s="1216"/>
      <c r="K79" s="1217">
        <v>11.4</v>
      </c>
      <c r="L79" s="1217">
        <v>10.1</v>
      </c>
      <c r="M79" s="1217">
        <v>9.1999999999999993</v>
      </c>
      <c r="N79" s="1217">
        <v>8.1999999999999993</v>
      </c>
      <c r="O79" s="1217">
        <v>7.8</v>
      </c>
      <c r="V79" s="243">
        <v>53.5</v>
      </c>
      <c r="X79" s="243">
        <v>48.2</v>
      </c>
      <c r="Z79" s="243">
        <v>34.200000000000003</v>
      </c>
      <c r="AB79" s="243">
        <v>30.3</v>
      </c>
      <c r="AD79" s="243">
        <v>28.9</v>
      </c>
    </row>
    <row r="80" spans="2:30">
      <c r="B80" s="248"/>
      <c r="C80" s="244"/>
      <c r="D80" s="244"/>
      <c r="E80" s="244"/>
      <c r="F80" s="244"/>
      <c r="G80" s="1222"/>
      <c r="H80" s="1223"/>
      <c r="I80" s="1216"/>
      <c r="J80" s="1216"/>
      <c r="K80" s="1217"/>
      <c r="L80" s="1217"/>
      <c r="M80" s="1217"/>
      <c r="N80" s="1217"/>
      <c r="O80" s="1217"/>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B90" zoomScale="85" zoomScaleNormal="85" zoomScaleSheetLayoutView="70" workbookViewId="0">
      <selection activeCell="I55" sqref="I55:J56"/>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82" zoomScaleNormal="100" zoomScaleSheetLayoutView="55" workbookViewId="0">
      <selection activeCell="I55" sqref="I55:J56"/>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526</v>
      </c>
      <c r="G2" s="111"/>
      <c r="H2" s="112"/>
    </row>
    <row r="3" spans="1:8">
      <c r="A3" s="108" t="s">
        <v>519</v>
      </c>
      <c r="B3" s="113"/>
      <c r="C3" s="114"/>
      <c r="D3" s="115">
        <v>148365</v>
      </c>
      <c r="E3" s="116"/>
      <c r="F3" s="117">
        <v>216155</v>
      </c>
      <c r="G3" s="118"/>
      <c r="H3" s="119"/>
    </row>
    <row r="4" spans="1:8">
      <c r="A4" s="120"/>
      <c r="B4" s="121"/>
      <c r="C4" s="122"/>
      <c r="D4" s="123">
        <v>112197</v>
      </c>
      <c r="E4" s="124"/>
      <c r="F4" s="125">
        <v>108827</v>
      </c>
      <c r="G4" s="126"/>
      <c r="H4" s="127"/>
    </row>
    <row r="5" spans="1:8">
      <c r="A5" s="108" t="s">
        <v>521</v>
      </c>
      <c r="B5" s="113"/>
      <c r="C5" s="114"/>
      <c r="D5" s="115">
        <v>184494</v>
      </c>
      <c r="E5" s="116"/>
      <c r="F5" s="117">
        <v>228305</v>
      </c>
      <c r="G5" s="118"/>
      <c r="H5" s="119"/>
    </row>
    <row r="6" spans="1:8">
      <c r="A6" s="120"/>
      <c r="B6" s="121"/>
      <c r="C6" s="122"/>
      <c r="D6" s="123">
        <v>89189</v>
      </c>
      <c r="E6" s="124"/>
      <c r="F6" s="125">
        <v>86611</v>
      </c>
      <c r="G6" s="126"/>
      <c r="H6" s="127"/>
    </row>
    <row r="7" spans="1:8">
      <c r="A7" s="108" t="s">
        <v>522</v>
      </c>
      <c r="B7" s="113"/>
      <c r="C7" s="114"/>
      <c r="D7" s="115">
        <v>207962</v>
      </c>
      <c r="E7" s="116"/>
      <c r="F7" s="117">
        <v>316331</v>
      </c>
      <c r="G7" s="118"/>
      <c r="H7" s="119"/>
    </row>
    <row r="8" spans="1:8">
      <c r="A8" s="120"/>
      <c r="B8" s="121"/>
      <c r="C8" s="122"/>
      <c r="D8" s="123">
        <v>144266</v>
      </c>
      <c r="E8" s="124"/>
      <c r="F8" s="125">
        <v>106387</v>
      </c>
      <c r="G8" s="126"/>
      <c r="H8" s="127"/>
    </row>
    <row r="9" spans="1:8">
      <c r="A9" s="108" t="s">
        <v>523</v>
      </c>
      <c r="B9" s="113"/>
      <c r="C9" s="114"/>
      <c r="D9" s="115">
        <v>148871</v>
      </c>
      <c r="E9" s="116"/>
      <c r="F9" s="117">
        <v>333013</v>
      </c>
      <c r="G9" s="118"/>
      <c r="H9" s="119"/>
    </row>
    <row r="10" spans="1:8">
      <c r="A10" s="120"/>
      <c r="B10" s="121"/>
      <c r="C10" s="122"/>
      <c r="D10" s="123">
        <v>98029</v>
      </c>
      <c r="E10" s="124"/>
      <c r="F10" s="125">
        <v>126732</v>
      </c>
      <c r="G10" s="126"/>
      <c r="H10" s="127"/>
    </row>
    <row r="11" spans="1:8">
      <c r="A11" s="108" t="s">
        <v>524</v>
      </c>
      <c r="B11" s="113"/>
      <c r="C11" s="114"/>
      <c r="D11" s="115">
        <v>168330</v>
      </c>
      <c r="E11" s="116"/>
      <c r="F11" s="117">
        <v>280458</v>
      </c>
      <c r="G11" s="118"/>
      <c r="H11" s="119"/>
    </row>
    <row r="12" spans="1:8">
      <c r="A12" s="120"/>
      <c r="B12" s="121"/>
      <c r="C12" s="128"/>
      <c r="D12" s="123">
        <v>89826</v>
      </c>
      <c r="E12" s="124"/>
      <c r="F12" s="125">
        <v>127286</v>
      </c>
      <c r="G12" s="126"/>
      <c r="H12" s="127"/>
    </row>
    <row r="13" spans="1:8">
      <c r="A13" s="108"/>
      <c r="B13" s="113"/>
      <c r="C13" s="129"/>
      <c r="D13" s="130">
        <v>171604</v>
      </c>
      <c r="E13" s="131"/>
      <c r="F13" s="132">
        <v>274852</v>
      </c>
      <c r="G13" s="133"/>
      <c r="H13" s="119"/>
    </row>
    <row r="14" spans="1:8">
      <c r="A14" s="120"/>
      <c r="B14" s="121"/>
      <c r="C14" s="122"/>
      <c r="D14" s="123">
        <v>106701</v>
      </c>
      <c r="E14" s="124"/>
      <c r="F14" s="125">
        <v>111169</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1.56</v>
      </c>
      <c r="C19" s="134">
        <f>ROUND(VALUE(SUBSTITUTE(実質収支比率等に係る経年分析!G$48,"▲","-")),2)</f>
        <v>3.12</v>
      </c>
      <c r="D19" s="134">
        <f>ROUND(VALUE(SUBSTITUTE(実質収支比率等に係る経年分析!H$48,"▲","-")),2)</f>
        <v>3.04</v>
      </c>
      <c r="E19" s="134">
        <f>ROUND(VALUE(SUBSTITUTE(実質収支比率等に係る経年分析!I$48,"▲","-")),2)</f>
        <v>3.73</v>
      </c>
      <c r="F19" s="134">
        <f>ROUND(VALUE(SUBSTITUTE(実質収支比率等に係る経年分析!J$48,"▲","-")),2)</f>
        <v>3.44</v>
      </c>
    </row>
    <row r="20" spans="1:11">
      <c r="A20" s="134" t="s">
        <v>42</v>
      </c>
      <c r="B20" s="134">
        <f>ROUND(VALUE(SUBSTITUTE(実質収支比率等に係る経年分析!F$47,"▲","-")),2)</f>
        <v>51.25</v>
      </c>
      <c r="C20" s="134">
        <f>ROUND(VALUE(SUBSTITUTE(実質収支比率等に係る経年分析!G$47,"▲","-")),2)</f>
        <v>54.42</v>
      </c>
      <c r="D20" s="134">
        <f>ROUND(VALUE(SUBSTITUTE(実質収支比率等に係る経年分析!H$47,"▲","-")),2)</f>
        <v>54.94</v>
      </c>
      <c r="E20" s="134">
        <f>ROUND(VALUE(SUBSTITUTE(実質収支比率等に係る経年分析!I$47,"▲","-")),2)</f>
        <v>49.4</v>
      </c>
      <c r="F20" s="134">
        <f>ROUND(VALUE(SUBSTITUTE(実質収支比率等に係る経年分析!J$47,"▲","-")),2)</f>
        <v>43.22</v>
      </c>
    </row>
    <row r="21" spans="1:11">
      <c r="A21" s="134" t="s">
        <v>43</v>
      </c>
      <c r="B21" s="134">
        <f>IF(ISNUMBER(VALUE(SUBSTITUTE(実質収支比率等に係る経年分析!F$49,"▲","-"))),ROUND(VALUE(SUBSTITUTE(実質収支比率等に係る経年分析!F$49,"▲","-")),2),NA())</f>
        <v>6.04</v>
      </c>
      <c r="C21" s="134">
        <f>IF(ISNUMBER(VALUE(SUBSTITUTE(実質収支比率等に係る経年分析!G$49,"▲","-"))),ROUND(VALUE(SUBSTITUTE(実質収支比率等に係る経年分析!G$49,"▲","-")),2),NA())</f>
        <v>5.85</v>
      </c>
      <c r="D21" s="134">
        <f>IF(ISNUMBER(VALUE(SUBSTITUTE(実質収支比率等に係る経年分析!H$49,"▲","-"))),ROUND(VALUE(SUBSTITUTE(実質収支比率等に係る経年分析!H$49,"▲","-")),2),NA())</f>
        <v>-0.1</v>
      </c>
      <c r="E21" s="134">
        <f>IF(ISNUMBER(VALUE(SUBSTITUTE(実質収支比率等に係る経年分析!I$49,"▲","-"))),ROUND(VALUE(SUBSTITUTE(実質収支比率等に係る経年分析!I$49,"▲","-")),2),NA())</f>
        <v>-5.52</v>
      </c>
      <c r="F21" s="134">
        <f>IF(ISNUMBER(VALUE(SUBSTITUTE(実質収支比率等に係る経年分析!J$49,"▲","-"))),ROUND(VALUE(SUBSTITUTE(実質収支比率等に係る経年分析!J$49,"▲","-")),2),NA())</f>
        <v>-5.99</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後期高齢者医療特別会計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浄化槽整備事業特別会計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0.01</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0.01</v>
      </c>
    </row>
    <row r="31" spans="1:11">
      <c r="A31" s="135" t="str">
        <f>IF(連結実質赤字比率に係る赤字・黒字の構成分析!C$39="",NA(),連結実質赤字比率に係る赤字・黒字の構成分析!C$39)</f>
        <v>特定環境保全公共下水道事業特別会計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0.03</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0.04</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0.04</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0.03</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0.03</v>
      </c>
    </row>
    <row r="32" spans="1:11">
      <c r="A32" s="135" t="str">
        <f>IF(連結実質赤字比率に係る赤字・黒字の構成分析!C$38="",NA(),連結実質赤字比率に係る赤字・黒字の構成分析!C$38)</f>
        <v>簡易水道事業特別会計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0.08</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0.05</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0.13</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0.55000000000000004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0.18</v>
      </c>
    </row>
    <row r="34" spans="1:16">
      <c r="A34" s="135" t="str">
        <f>IF(連結実質赤字比率に係る赤字・黒字の構成分析!C$36="",NA(),連結実質赤字比率に係る赤字・黒字の構成分析!C$36)</f>
        <v>へき地診療所特別会計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0.26</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0.54</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0.19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0.14000000000000001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0.26</v>
      </c>
    </row>
    <row r="35" spans="1:16">
      <c r="A35" s="135" t="str">
        <f>IF(連結実質赤字比率に係る赤字・黒字の構成分析!C$35="",NA(),連結実質赤字比率に係る赤字・黒字の構成分析!C$35)</f>
        <v>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1.74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1.44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1.44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1.41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0.69</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1.29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2.57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2.84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3.58</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3.16</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484</v>
      </c>
      <c r="E42" s="136"/>
      <c r="F42" s="136"/>
      <c r="G42" s="136">
        <f>'実質公債費比率（分子）の構造'!L$52</f>
        <v>503</v>
      </c>
      <c r="H42" s="136"/>
      <c r="I42" s="136"/>
      <c r="J42" s="136">
        <f>'実質公債費比率（分子）の構造'!M$52</f>
        <v>499</v>
      </c>
      <c r="K42" s="136"/>
      <c r="L42" s="136"/>
      <c r="M42" s="136">
        <f>'実質公債費比率（分子）の構造'!N$52</f>
        <v>521</v>
      </c>
      <c r="N42" s="136"/>
      <c r="O42" s="136"/>
      <c r="P42" s="136">
        <f>'実質公債費比率（分子）の構造'!O$52</f>
        <v>446</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15</v>
      </c>
      <c r="C44" s="136"/>
      <c r="D44" s="136"/>
      <c r="E44" s="136">
        <f>'実質公債費比率（分子）の構造'!L$50</f>
        <v>10</v>
      </c>
      <c r="F44" s="136"/>
      <c r="G44" s="136"/>
      <c r="H44" s="136">
        <f>'実質公債費比率（分子）の構造'!M$50</f>
        <v>9</v>
      </c>
      <c r="I44" s="136"/>
      <c r="J44" s="136"/>
      <c r="K44" s="136">
        <f>'実質公債費比率（分子）の構造'!N$50</f>
        <v>10</v>
      </c>
      <c r="L44" s="136"/>
      <c r="M44" s="136"/>
      <c r="N44" s="136">
        <f>'実質公債費比率（分子）の構造'!O$50</f>
        <v>9</v>
      </c>
      <c r="O44" s="136"/>
      <c r="P44" s="136"/>
    </row>
    <row r="45" spans="1:16">
      <c r="A45" s="136" t="s">
        <v>53</v>
      </c>
      <c r="B45" s="136">
        <f>'実質公債費比率（分子）の構造'!K$49</f>
        <v>179</v>
      </c>
      <c r="C45" s="136"/>
      <c r="D45" s="136"/>
      <c r="E45" s="136">
        <f>'実質公債費比率（分子）の構造'!L$49</f>
        <v>173</v>
      </c>
      <c r="F45" s="136"/>
      <c r="G45" s="136"/>
      <c r="H45" s="136">
        <f>'実質公債費比率（分子）の構造'!M$49</f>
        <v>161</v>
      </c>
      <c r="I45" s="136"/>
      <c r="J45" s="136"/>
      <c r="K45" s="136">
        <f>'実質公債費比率（分子）の構造'!N$49</f>
        <v>161</v>
      </c>
      <c r="L45" s="136"/>
      <c r="M45" s="136"/>
      <c r="N45" s="136">
        <f>'実質公債費比率（分子）の構造'!O$49</f>
        <v>76</v>
      </c>
      <c r="O45" s="136"/>
      <c r="P45" s="136"/>
    </row>
    <row r="46" spans="1:16">
      <c r="A46" s="136" t="s">
        <v>54</v>
      </c>
      <c r="B46" s="136">
        <f>'実質公債費比率（分子）の構造'!K$48</f>
        <v>105</v>
      </c>
      <c r="C46" s="136"/>
      <c r="D46" s="136"/>
      <c r="E46" s="136">
        <f>'実質公債費比率（分子）の構造'!L$48</f>
        <v>99</v>
      </c>
      <c r="F46" s="136"/>
      <c r="G46" s="136"/>
      <c r="H46" s="136">
        <f>'実質公債費比率（分子）の構造'!M$48</f>
        <v>125</v>
      </c>
      <c r="I46" s="136"/>
      <c r="J46" s="136"/>
      <c r="K46" s="136">
        <f>'実質公債費比率（分子）の構造'!N$48</f>
        <v>107</v>
      </c>
      <c r="L46" s="136"/>
      <c r="M46" s="136"/>
      <c r="N46" s="136">
        <f>'実質公債費比率（分子）の構造'!O$48</f>
        <v>110</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348</v>
      </c>
      <c r="C49" s="136"/>
      <c r="D49" s="136"/>
      <c r="E49" s="136">
        <f>'実質公債費比率（分子）の構造'!L$45</f>
        <v>351</v>
      </c>
      <c r="F49" s="136"/>
      <c r="G49" s="136"/>
      <c r="H49" s="136">
        <f>'実質公債費比率（分子）の構造'!M$45</f>
        <v>349</v>
      </c>
      <c r="I49" s="136"/>
      <c r="J49" s="136"/>
      <c r="K49" s="136">
        <f>'実質公債費比率（分子）の構造'!N$45</f>
        <v>349</v>
      </c>
      <c r="L49" s="136"/>
      <c r="M49" s="136"/>
      <c r="N49" s="136">
        <f>'実質公債費比率（分子）の構造'!O$45</f>
        <v>380</v>
      </c>
      <c r="O49" s="136"/>
      <c r="P49" s="136"/>
    </row>
    <row r="50" spans="1:16">
      <c r="A50" s="136" t="s">
        <v>58</v>
      </c>
      <c r="B50" s="136" t="e">
        <f>NA()</f>
        <v>#N/A</v>
      </c>
      <c r="C50" s="136">
        <f>IF(ISNUMBER('実質公債費比率（分子）の構造'!K$53),'実質公債費比率（分子）の構造'!K$53,NA())</f>
        <v>163</v>
      </c>
      <c r="D50" s="136" t="e">
        <f>NA()</f>
        <v>#N/A</v>
      </c>
      <c r="E50" s="136" t="e">
        <f>NA()</f>
        <v>#N/A</v>
      </c>
      <c r="F50" s="136">
        <f>IF(ISNUMBER('実質公債費比率（分子）の構造'!L$53),'実質公債費比率（分子）の構造'!L$53,NA())</f>
        <v>130</v>
      </c>
      <c r="G50" s="136" t="e">
        <f>NA()</f>
        <v>#N/A</v>
      </c>
      <c r="H50" s="136" t="e">
        <f>NA()</f>
        <v>#N/A</v>
      </c>
      <c r="I50" s="136">
        <f>IF(ISNUMBER('実質公債費比率（分子）の構造'!M$53),'実質公債費比率（分子）の構造'!M$53,NA())</f>
        <v>145</v>
      </c>
      <c r="J50" s="136" t="e">
        <f>NA()</f>
        <v>#N/A</v>
      </c>
      <c r="K50" s="136" t="e">
        <f>NA()</f>
        <v>#N/A</v>
      </c>
      <c r="L50" s="136">
        <f>IF(ISNUMBER('実質公債費比率（分子）の構造'!N$53),'実質公債費比率（分子）の構造'!N$53,NA())</f>
        <v>106</v>
      </c>
      <c r="M50" s="136" t="e">
        <f>NA()</f>
        <v>#N/A</v>
      </c>
      <c r="N50" s="136" t="e">
        <f>NA()</f>
        <v>#N/A</v>
      </c>
      <c r="O50" s="136">
        <f>IF(ISNUMBER('実質公債費比率（分子）の構造'!O$53),'実質公債費比率（分子）の構造'!O$53,NA())</f>
        <v>129</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4502</v>
      </c>
      <c r="E56" s="135"/>
      <c r="F56" s="135"/>
      <c r="G56" s="135">
        <f>'将来負担比率（分子）の構造'!J$51</f>
        <v>4162</v>
      </c>
      <c r="H56" s="135"/>
      <c r="I56" s="135"/>
      <c r="J56" s="135">
        <f>'将来負担比率（分子）の構造'!K$51</f>
        <v>4275</v>
      </c>
      <c r="K56" s="135"/>
      <c r="L56" s="135"/>
      <c r="M56" s="135">
        <f>'将来負担比率（分子）の構造'!L$51</f>
        <v>4120</v>
      </c>
      <c r="N56" s="135"/>
      <c r="O56" s="135"/>
      <c r="P56" s="135">
        <f>'将来負担比率（分子）の構造'!M$51</f>
        <v>4071</v>
      </c>
    </row>
    <row r="57" spans="1:16">
      <c r="A57" s="135" t="s">
        <v>34</v>
      </c>
      <c r="B57" s="135"/>
      <c r="C57" s="135"/>
      <c r="D57" s="135" t="str">
        <f>'将来負担比率（分子）の構造'!I$50</f>
        <v>-</v>
      </c>
      <c r="E57" s="135"/>
      <c r="F57" s="135"/>
      <c r="G57" s="135" t="str">
        <f>'将来負担比率（分子）の構造'!J$50</f>
        <v>-</v>
      </c>
      <c r="H57" s="135"/>
      <c r="I57" s="135"/>
      <c r="J57" s="135" t="str">
        <f>'将来負担比率（分子）の構造'!K$50</f>
        <v>-</v>
      </c>
      <c r="K57" s="135"/>
      <c r="L57" s="135"/>
      <c r="M57" s="135" t="str">
        <f>'将来負担比率（分子）の構造'!L$50</f>
        <v>-</v>
      </c>
      <c r="N57" s="135"/>
      <c r="O57" s="135"/>
      <c r="P57" s="135" t="str">
        <f>'将来負担比率（分子）の構造'!M$50</f>
        <v>-</v>
      </c>
    </row>
    <row r="58" spans="1:16">
      <c r="A58" s="135" t="s">
        <v>33</v>
      </c>
      <c r="B58" s="135"/>
      <c r="C58" s="135"/>
      <c r="D58" s="135">
        <f>'将来負担比率（分子）の構造'!I$49</f>
        <v>2541</v>
      </c>
      <c r="E58" s="135"/>
      <c r="F58" s="135"/>
      <c r="G58" s="135">
        <f>'将来負担比率（分子）の構造'!J$49</f>
        <v>2727</v>
      </c>
      <c r="H58" s="135"/>
      <c r="I58" s="135"/>
      <c r="J58" s="135">
        <f>'将来負担比率（分子）の構造'!K$49</f>
        <v>2905</v>
      </c>
      <c r="K58" s="135"/>
      <c r="L58" s="135"/>
      <c r="M58" s="135">
        <f>'将来負担比率（分子）の構造'!L$49</f>
        <v>3036</v>
      </c>
      <c r="N58" s="135"/>
      <c r="O58" s="135"/>
      <c r="P58" s="135">
        <f>'将来負担比率（分子）の構造'!M$49</f>
        <v>3314</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306</v>
      </c>
      <c r="C62" s="135"/>
      <c r="D62" s="135"/>
      <c r="E62" s="135">
        <f>'将来負担比率（分子）の構造'!J$45</f>
        <v>301</v>
      </c>
      <c r="F62" s="135"/>
      <c r="G62" s="135"/>
      <c r="H62" s="135">
        <f>'将来負担比率（分子）の構造'!K$45</f>
        <v>217</v>
      </c>
      <c r="I62" s="135"/>
      <c r="J62" s="135"/>
      <c r="K62" s="135">
        <f>'将来負担比率（分子）の構造'!L$45</f>
        <v>160</v>
      </c>
      <c r="L62" s="135"/>
      <c r="M62" s="135"/>
      <c r="N62" s="135">
        <f>'将来負担比率（分子）の構造'!M$45</f>
        <v>114</v>
      </c>
      <c r="O62" s="135"/>
      <c r="P62" s="135"/>
    </row>
    <row r="63" spans="1:16">
      <c r="A63" s="135" t="s">
        <v>27</v>
      </c>
      <c r="B63" s="135">
        <f>'将来負担比率（分子）の構造'!I$44</f>
        <v>317</v>
      </c>
      <c r="C63" s="135"/>
      <c r="D63" s="135"/>
      <c r="E63" s="135">
        <f>'将来負担比率（分子）の構造'!J$44</f>
        <v>289</v>
      </c>
      <c r="F63" s="135"/>
      <c r="G63" s="135"/>
      <c r="H63" s="135">
        <f>'将来負担比率（分子）の構造'!K$44</f>
        <v>137</v>
      </c>
      <c r="I63" s="135"/>
      <c r="J63" s="135"/>
      <c r="K63" s="135">
        <f>'将来負担比率（分子）の構造'!L$44</f>
        <v>89</v>
      </c>
      <c r="L63" s="135"/>
      <c r="M63" s="135"/>
      <c r="N63" s="135">
        <f>'将来負担比率（分子）の構造'!M$44</f>
        <v>78</v>
      </c>
      <c r="O63" s="135"/>
      <c r="P63" s="135"/>
    </row>
    <row r="64" spans="1:16">
      <c r="A64" s="135" t="s">
        <v>26</v>
      </c>
      <c r="B64" s="135">
        <f>'将来負担比率（分子）の構造'!I$43</f>
        <v>1515</v>
      </c>
      <c r="C64" s="135"/>
      <c r="D64" s="135"/>
      <c r="E64" s="135">
        <f>'将来負担比率（分子）の構造'!J$43</f>
        <v>1561</v>
      </c>
      <c r="F64" s="135"/>
      <c r="G64" s="135"/>
      <c r="H64" s="135">
        <f>'将来負担比率（分子）の構造'!K$43</f>
        <v>1510</v>
      </c>
      <c r="I64" s="135"/>
      <c r="J64" s="135"/>
      <c r="K64" s="135">
        <f>'将来負担比率（分子）の構造'!L$43</f>
        <v>1404</v>
      </c>
      <c r="L64" s="135"/>
      <c r="M64" s="135"/>
      <c r="N64" s="135">
        <f>'将来負担比率（分子）の構造'!M$43</f>
        <v>1347</v>
      </c>
      <c r="O64" s="135"/>
      <c r="P64" s="135"/>
    </row>
    <row r="65" spans="1:16">
      <c r="A65" s="135" t="s">
        <v>25</v>
      </c>
      <c r="B65" s="135">
        <f>'将来負担比率（分子）の構造'!I$42</f>
        <v>78</v>
      </c>
      <c r="C65" s="135"/>
      <c r="D65" s="135"/>
      <c r="E65" s="135">
        <f>'将来負担比率（分子）の構造'!J$42</f>
        <v>76</v>
      </c>
      <c r="F65" s="135"/>
      <c r="G65" s="135"/>
      <c r="H65" s="135">
        <f>'将来負担比率（分子）の構造'!K$42</f>
        <v>60</v>
      </c>
      <c r="I65" s="135"/>
      <c r="J65" s="135"/>
      <c r="K65" s="135">
        <f>'将来負担比率（分子）の構造'!L$42</f>
        <v>50</v>
      </c>
      <c r="L65" s="135"/>
      <c r="M65" s="135"/>
      <c r="N65" s="135">
        <f>'将来負担比率（分子）の構造'!M$42</f>
        <v>41</v>
      </c>
      <c r="O65" s="135"/>
      <c r="P65" s="135"/>
    </row>
    <row r="66" spans="1:16">
      <c r="A66" s="135" t="s">
        <v>24</v>
      </c>
      <c r="B66" s="135">
        <f>'将来負担比率（分子）の構造'!I$41</f>
        <v>3350</v>
      </c>
      <c r="C66" s="135"/>
      <c r="D66" s="135"/>
      <c r="E66" s="135">
        <f>'将来負担比率（分子）の構造'!J$41</f>
        <v>3527</v>
      </c>
      <c r="F66" s="135"/>
      <c r="G66" s="135"/>
      <c r="H66" s="135">
        <f>'将来負担比率（分子）の構造'!K$41</f>
        <v>3844</v>
      </c>
      <c r="I66" s="135"/>
      <c r="J66" s="135"/>
      <c r="K66" s="135">
        <f>'将来負担比率（分子）の構造'!L$41</f>
        <v>3925</v>
      </c>
      <c r="L66" s="135"/>
      <c r="M66" s="135"/>
      <c r="N66" s="135">
        <f>'将来負担比率（分子）の構造'!M$41</f>
        <v>4021</v>
      </c>
      <c r="O66" s="135"/>
      <c r="P66" s="135"/>
    </row>
    <row r="67" spans="1:16">
      <c r="A67" s="135" t="s">
        <v>62</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2017-05-09T06:35:55Z</cp:lastPrinted>
  <dcterms:created xsi:type="dcterms:W3CDTF">2017-02-15T16:00:23Z</dcterms:created>
  <dcterms:modified xsi:type="dcterms:W3CDTF">2017-05-18T05:28:05Z</dcterms:modified>
  <cp:category/>
</cp:coreProperties>
</file>