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40" windowHeight="738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DL102" i="11"/>
  <c r="CW102"/>
  <c r="CR102"/>
  <c r="AU88"/>
  <c r="AP88"/>
  <c r="AF88"/>
  <c r="AU63"/>
  <c r="AP63"/>
  <c r="BG37" i="9" l="1"/>
  <c r="BG36"/>
  <c r="BG35"/>
  <c r="BG34"/>
  <c r="AO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W41"/>
  <c r="BE41"/>
  <c r="AM41"/>
  <c r="U41"/>
  <c r="C41"/>
  <c r="CO40"/>
  <c r="BW40"/>
  <c r="BE40"/>
  <c r="AM40"/>
  <c r="U40"/>
  <c r="C40"/>
  <c r="CO39"/>
  <c r="BE39"/>
  <c r="AM39"/>
  <c r="U39"/>
  <c r="C39"/>
  <c r="BE38"/>
  <c r="AM38"/>
  <c r="U38"/>
  <c r="C38"/>
  <c r="AM37"/>
  <c r="U37"/>
  <c r="C37"/>
  <c r="AM36"/>
  <c r="C36"/>
  <c r="BW35"/>
  <c r="BW36" s="1"/>
  <c r="BW37" s="1"/>
  <c r="BW38" s="1"/>
  <c r="BW39" s="1"/>
  <c r="AM35"/>
  <c r="CO34"/>
  <c r="CO35" s="1"/>
  <c r="CO36" s="1"/>
  <c r="CO37" s="1"/>
  <c r="CO38" s="1"/>
  <c r="BW34"/>
  <c r="C34"/>
  <c r="C35" s="1"/>
  <c r="U34" l="1"/>
  <c r="U35" s="1"/>
  <c r="U36"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BE34" s="1"/>
  <c r="BE35" s="1"/>
  <c r="BE36" s="1"/>
  <c r="BE37" s="1"/>
</calcChain>
</file>

<file path=xl/sharedStrings.xml><?xml version="1.0" encoding="utf-8"?>
<sst xmlns="http://schemas.openxmlformats.org/spreadsheetml/2006/main" count="998" uniqueCount="564">
  <si>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</si>
  <si>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</si>
  <si>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</si>
  <si>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</si>
  <si>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</si>
  <si>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</si>
  <si>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</si>
  <si>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</si>
  <si>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</si>
  <si>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</si>
  <si>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</si>
  <si>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</si>
  <si>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</si>
  <si>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</si>
  <si>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</si>
  <si>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</si>
  <si>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</si>
  <si>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</si>
  <si>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</si>
  <si>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</si>
  <si>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</si>
  <si>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</si>
  <si>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</si>
  <si>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</si>
  <si>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</si>
  <si>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</si>
  <si>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</si>
  <si>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</si>
  <si>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</si>
  <si>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</si>
  <si>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</si>
  <si>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</si>
  <si>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</si>
  <si>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</si>
  <si>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</si>
  <si>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</si>
  <si>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</si>
  <si>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</si>
  <si>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</si>
  <si>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</si>
  <si>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</si>
  <si>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</si>
  <si>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</si>
  <si>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</si>
  <si>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</si>
  <si>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</si>
  <si>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</si>
  <si>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</si>
  <si>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</si>
  <si>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</si>
  <si>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</si>
  <si>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</si>
  <si>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</si>
  <si>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</si>
  <si>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</si>
  <si>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</si>
  <si>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</si>
  <si>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</si>
  <si>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</si>
  <si>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</si>
  <si>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</si>
  <si>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</si>
  <si>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</si>
  <si>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</si>
  <si>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</si>
  <si>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</si>
  <si>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</si>
  <si>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</si>
  <si>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</si>
  <si>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</si>
  <si>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</si>
  <si>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</si>
  <si>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</si>
  <si>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</si>
  <si>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</si>
  <si>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</si>
  <si>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</si>
  <si>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</si>
  <si>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</si>
  <si>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</si>
  <si>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</si>
  <si>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</si>
  <si>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上山市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</si>
  <si>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</si>
  <si>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</si>
  <si>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</si>
  <si>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</si>
  <si>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</si>
  <si>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</si>
  <si>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</si>
  <si>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</si>
  <si>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</si>
  <si>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</si>
  <si>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</si>
  <si>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</si>
  <si>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</si>
  <si>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</si>
  <si>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</si>
  <si>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</si>
  <si>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</si>
  <si>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</si>
  <si>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</si>
  <si>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</si>
  <si>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</si>
  <si>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</si>
  <si>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</si>
  <si>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</si>
  <si>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t>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</si>
  <si>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</si>
  <si>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</si>
  <si>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</si>
  <si>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</si>
  <si>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</si>
  <si>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</si>
  <si>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</si>
  <si>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</si>
  <si>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</si>
  <si>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</si>
  <si>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</si>
  <si>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</si>
  <si>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</si>
  <si>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</si>
  <si>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</si>
  <si>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</si>
  <si>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</si>
  <si>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</si>
  <si>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</si>
  <si>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</si>
  <si>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</si>
  <si>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</si>
  <si>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</si>
  <si>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</si>
  <si>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</si>
  <si>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</si>
  <si>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</si>
  <si>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</si>
  <si>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</si>
  <si>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</si>
  <si>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</si>
  <si>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</si>
  <si>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</si>
  <si>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</si>
  <si>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</si>
  <si>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</si>
  <si>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</si>
  <si>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</si>
  <si>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</si>
  <si>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</si>
  <si>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</si>
  <si>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</si>
  <si>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</si>
  <si>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</si>
  <si>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</si>
  <si>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</si>
  <si>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</si>
  <si>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</si>
  <si>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</si>
  <si>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</si>
  <si>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</si>
  <si>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</si>
  <si>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</si>
  <si>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</si>
  <si>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</si>
  <si>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</si>
  <si>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</si>
  <si>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</si>
  <si>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</si>
  <si>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</si>
  <si>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</si>
  <si>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</si>
  <si>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</si>
  <si>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</si>
  <si>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</si>
  <si>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</si>
  <si>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</si>
  <si>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</si>
  <si>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</si>
  <si>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</si>
  <si>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</si>
  <si>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</si>
  <si>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</si>
  <si>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</si>
  <si>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</si>
  <si>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</si>
  <si>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</si>
  <si>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</si>
  <si>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</si>
  <si>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</si>
  <si>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</si>
  <si>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</si>
  <si>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</si>
  <si>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</si>
  <si>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山形県上山市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</si>
  <si>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</si>
  <si>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</si>
  <si>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</si>
  <si>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</si>
  <si>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</si>
  <si>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</si>
  <si>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</si>
  <si>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</si>
  <si>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</si>
  <si>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</si>
  <si>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</si>
  <si>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</si>
  <si>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</si>
  <si>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</si>
  <si>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</si>
  <si>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</si>
  <si>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</si>
  <si>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</si>
  <si>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</si>
  <si>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</si>
  <si>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</si>
  <si>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</si>
  <si>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</si>
  <si>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</si>
  <si>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</si>
  <si>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</si>
  <si>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</si>
  <si>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</si>
  <si>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</si>
  <si>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</si>
  <si>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</si>
  <si>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</si>
  <si>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</si>
  <si>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</si>
  <si>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</si>
  <si>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</si>
  <si>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</si>
  <si>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</si>
  <si>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</si>
  <si>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</si>
  <si>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</si>
  <si>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</si>
  <si>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</si>
  <si>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</si>
  <si>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</si>
  <si>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</si>
  <si>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</si>
  <si>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</si>
  <si>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</si>
  <si>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</si>
  <si>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</si>
  <si>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</si>
  <si>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</si>
  <si>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</si>
  <si>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</si>
  <si>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</si>
  <si>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</si>
  <si>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</si>
  <si>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</si>
  <si>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</si>
  <si>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</si>
  <si>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</si>
  <si>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</si>
  <si>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</si>
  <si>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</si>
  <si>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</si>
  <si>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</si>
  <si>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</si>
  <si>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</si>
  <si>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</si>
  <si>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</si>
  <si>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</si>
  <si>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</si>
  <si>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</si>
  <si>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</si>
  <si>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</si>
  <si>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</si>
  <si>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</si>
  <si>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</si>
  <si>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</si>
  <si>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</si>
  <si>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</si>
  <si>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</si>
  <si>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</si>
  <si>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</si>
  <si>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</si>
  <si>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</si>
  <si>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</si>
  <si>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</si>
  <si>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</si>
  <si>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</si>
  <si>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</si>
  <si>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</si>
  <si>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</si>
  <si>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</si>
  <si>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</si>
  <si>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</si>
  <si>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</si>
  <si>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</si>
  <si>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</si>
  <si>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</si>
  <si>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</si>
  <si>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</si>
  <si>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</si>
  <si>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</si>
  <si>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</si>
  <si>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</si>
  <si>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</si>
  <si>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</si>
  <si>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</si>
  <si>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</si>
  <si>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</si>
  <si>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</si>
  <si>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</si>
  <si>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</si>
  <si>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</si>
  <si>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</si>
  <si>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</si>
  <si>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</si>
  <si>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</si>
  <si>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</si>
  <si>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簡易水道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</si>
  <si>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</si>
  <si>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</si>
  <si>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</si>
  <si>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</si>
  <si>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</si>
  <si>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</si>
  <si>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</si>
  <si>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</si>
  <si>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</si>
  <si>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</si>
  <si>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</si>
  <si>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</si>
  <si>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</si>
  <si>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</si>
  <si>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</si>
  <si>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</si>
  <si>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</si>
  <si>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</si>
  <si>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</si>
  <si>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</si>
  <si>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</si>
  <si>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</si>
  <si>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</si>
  <si>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</si>
  <si>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</si>
  <si>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山形県上山市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</si>
  <si>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</si>
  <si>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</si>
  <si>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</si>
  <si>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</si>
  <si>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</si>
  <si>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</si>
  <si>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</si>
  <si>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</si>
  <si>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</si>
  <si>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</si>
  <si>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</si>
  <si>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</si>
  <si>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</si>
  <si>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</si>
  <si>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</si>
  <si>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</si>
  <si>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</si>
  <si>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</si>
  <si>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</si>
  <si>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</si>
  <si>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施設貸付事業特別会計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</si>
  <si>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</si>
  <si>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</si>
  <si>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</si>
  <si>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</si>
  <si>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</si>
  <si>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</si>
  <si>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</si>
  <si>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</si>
  <si>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</si>
  <si>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</si>
  <si>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</si>
  <si>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</si>
  <si>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</si>
  <si>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</si>
  <si>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</si>
  <si>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</si>
  <si>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</si>
  <si>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</si>
  <si>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簡易水道事業特別会計</t>
    <phoneticPr fontId="5"/>
  </si>
  <si>
    <t>法非適用企業</t>
    <phoneticPr fontId="5"/>
  </si>
  <si>
    <t>公共下水道事業特別会計</t>
    <phoneticPr fontId="5"/>
  </si>
  <si>
    <t>農業集落排水事業特別会計</t>
    <phoneticPr fontId="5"/>
  </si>
  <si>
    <t>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</si>
  <si>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</si>
  <si>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</si>
  <si>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</si>
  <si>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</si>
  <si>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</si>
  <si>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</si>
  <si>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</si>
  <si>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</si>
  <si>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</si>
  <si>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</si>
  <si>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</si>
  <si>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</si>
  <si>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</si>
  <si>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</si>
  <si>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</si>
  <si>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</si>
  <si>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</si>
  <si>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</si>
  <si>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</si>
  <si>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</si>
  <si>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</si>
  <si>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</si>
  <si>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</si>
  <si>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</si>
  <si>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</si>
  <si>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</si>
  <si>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</si>
  <si>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</si>
  <si>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</si>
  <si>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</si>
  <si>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</si>
  <si>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</si>
  <si>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</si>
  <si>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</si>
  <si>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</si>
  <si>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</si>
  <si>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</si>
  <si>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</si>
  <si>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</si>
  <si>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</si>
  <si>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</si>
  <si>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</si>
  <si>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</si>
  <si>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</si>
  <si>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</si>
  <si>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</si>
  <si>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</si>
  <si>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</si>
  <si>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</si>
  <si>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</si>
  <si>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</si>
  <si>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</si>
  <si>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</si>
  <si>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</si>
  <si>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</si>
  <si>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浄化槽事業特別会計</t>
    <phoneticPr fontId="5"/>
  </si>
  <si>
    <t>将来負担比率（(Ｅ)－(Ｆ)）／（(Ｃ)－(Ｄ)）×１００</t>
    <rPh sb="0" eb="2">
      <t>ショウライ</t>
    </rPh>
    <rPh sb="2" eb="4">
      <t>フタン</t>
    </rPh>
    <rPh sb="4" eb="6">
      <t>ヒリツ</t>
    </rPh>
    <phoneticPr fontId="5"/>
  </si>
  <si>
    <t>簡易水道事業特別会計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</si>
  <si>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</si>
  <si>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</si>
  <si>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</si>
  <si>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</si>
  <si>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</si>
  <si>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</si>
  <si>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</si>
  <si>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</si>
  <si>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</si>
  <si>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</si>
  <si>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</si>
  <si>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</si>
  <si>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</si>
  <si>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</si>
  <si>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</si>
  <si>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</si>
  <si>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t>
    <phoneticPr fontId="5"/>
  </si>
  <si>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</si>
  <si>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</si>
  <si>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</si>
  <si>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</si>
  <si>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</si>
  <si>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</si>
  <si>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</si>
  <si>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</si>
  <si>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</si>
  <si>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</si>
  <si>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</si>
  <si>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</si>
  <si>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</si>
  <si>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</si>
  <si>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</si>
  <si>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</si>
  <si>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</si>
  <si>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</si>
  <si>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</si>
  <si>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</si>
  <si>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</si>
  <si>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</si>
  <si>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</si>
  <si>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</si>
  <si>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</si>
  <si>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</si>
  <si>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</si>
  <si>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</si>
  <si>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</si>
  <si>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</si>
  <si>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</si>
  <si>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</si>
  <si>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</si>
  <si>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</si>
  <si>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</si>
  <si>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</si>
  <si>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</si>
  <si>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</si>
  <si>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</si>
  <si>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</si>
  <si>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</si>
  <si>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</si>
  <si>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</si>
  <si>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</si>
  <si>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</si>
  <si>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</si>
  <si>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</si>
  <si>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</si>
  <si>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</si>
  <si>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</si>
  <si>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</si>
  <si>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</si>
  <si>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</si>
  <si>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</si>
  <si>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</si>
  <si>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</si>
  <si>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</si>
  <si>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</si>
  <si>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</si>
  <si>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</si>
  <si>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</si>
  <si>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</si>
  <si>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</si>
  <si>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</si>
  <si>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</si>
  <si>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一般会計</t>
  </si>
  <si>
    <t>水道事業会計</t>
  </si>
  <si>
    <t>国民健康保険特別会計</t>
  </si>
  <si>
    <t>介護保険特別会計</t>
  </si>
  <si>
    <t>公共下水道事業特別会計</t>
  </si>
  <si>
    <t>簡易水道事業特別会計</t>
  </si>
  <si>
    <t>浄化槽事業特別会計</t>
  </si>
  <si>
    <t>農業集落排水事業特別会計</t>
  </si>
  <si>
    <t>その他会計（赤字）</t>
  </si>
  <si>
    <t>その他会計（黒字）</t>
  </si>
  <si>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</si>
  <si>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</si>
  <si>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</si>
  <si>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</si>
  <si>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</si>
  <si>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</si>
  <si>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</si>
  <si>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上山城郷土資料館</t>
    <rPh sb="0" eb="3">
      <t>カミノヤマジョウ</t>
    </rPh>
    <rPh sb="3" eb="5">
      <t>キョウド</t>
    </rPh>
    <rPh sb="5" eb="8">
      <t>シリョウカン</t>
    </rPh>
    <phoneticPr fontId="24"/>
  </si>
  <si>
    <t>-</t>
    <phoneticPr fontId="2"/>
  </si>
  <si>
    <t>ニュートラックかみのやま</t>
  </si>
  <si>
    <t>上山市体育・文化振興公社</t>
    <rPh sb="0" eb="3">
      <t>カミノヤマシ</t>
    </rPh>
    <rPh sb="3" eb="5">
      <t>タイイク</t>
    </rPh>
    <rPh sb="6" eb="8">
      <t>ブンカ</t>
    </rPh>
    <rPh sb="8" eb="10">
      <t>シンコウ</t>
    </rPh>
    <rPh sb="10" eb="12">
      <t>コウシャ</t>
    </rPh>
    <phoneticPr fontId="24"/>
  </si>
  <si>
    <t>上山二日町再開発</t>
    <rPh sb="0" eb="2">
      <t>カミノヤマ</t>
    </rPh>
    <rPh sb="2" eb="5">
      <t>フツカマチ</t>
    </rPh>
    <rPh sb="5" eb="8">
      <t>サイカイハツ</t>
    </rPh>
    <phoneticPr fontId="24"/>
  </si>
  <si>
    <t>上山市土地開発公社</t>
    <rPh sb="0" eb="3">
      <t>カミノヤマシ</t>
    </rPh>
    <rPh sb="3" eb="5">
      <t>トチ</t>
    </rPh>
    <rPh sb="5" eb="7">
      <t>カイハツ</t>
    </rPh>
    <rPh sb="7" eb="9">
      <t>コウシャ</t>
    </rPh>
    <phoneticPr fontId="24"/>
  </si>
  <si>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</si>
  <si>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</si>
  <si>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</si>
  <si>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</si>
  <si>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</si>
  <si>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</si>
  <si>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競馬場跡地用地取得に係る地方債残高やＰＦＩ事業に係る債務負担行為に基づく支出予定額が多額なことから、類似団体内平均値と比較して63.1ポイント高くなっている。今後、公共施設の耐震化等により比率の上昇が見込まれることから、事業を厳選しながら抑制に努める。
固定資産減価償却率については、昭和40年代後半から50年前半にかけて整備された施設が多く、その大部分が耐用年数を経過していることから、類似団体内平均値と比較して9.9ポイント高くなっている。今後は、施設ごとに目的や利用状況を考慮し統廃合を検討するとともに、必要な施設については耐用年数等を踏まえながら、更新や長寿命化を進めていく。</t>
    <rPh sb="0" eb="2">
      <t>ショウライ</t>
    </rPh>
    <rPh sb="2" eb="4">
      <t>フタン</t>
    </rPh>
    <rPh sb="4" eb="6">
      <t>ヒリツ</t>
    </rPh>
    <rPh sb="12" eb="15">
      <t>ケイバジョウ</t>
    </rPh>
    <rPh sb="15" eb="17">
      <t>アトチ</t>
    </rPh>
    <rPh sb="17" eb="19">
      <t>ヨウチ</t>
    </rPh>
    <rPh sb="19" eb="21">
      <t>シュトク</t>
    </rPh>
    <rPh sb="22" eb="23">
      <t>カカ</t>
    </rPh>
    <rPh sb="24" eb="27">
      <t>チホウサイ</t>
    </rPh>
    <rPh sb="27" eb="29">
      <t>ザンダカ</t>
    </rPh>
    <rPh sb="33" eb="35">
      <t>ジギョウ</t>
    </rPh>
    <rPh sb="36" eb="37">
      <t>カカ</t>
    </rPh>
    <rPh sb="38" eb="40">
      <t>サイム</t>
    </rPh>
    <rPh sb="40" eb="42">
      <t>フタン</t>
    </rPh>
    <rPh sb="42" eb="44">
      <t>コウイ</t>
    </rPh>
    <rPh sb="45" eb="46">
      <t>モト</t>
    </rPh>
    <rPh sb="48" eb="50">
      <t>シシュツ</t>
    </rPh>
    <rPh sb="50" eb="52">
      <t>ヨテイ</t>
    </rPh>
    <rPh sb="52" eb="53">
      <t>ガク</t>
    </rPh>
    <rPh sb="54" eb="56">
      <t>タガク</t>
    </rPh>
    <rPh sb="62" eb="64">
      <t>ルイジ</t>
    </rPh>
    <rPh sb="64" eb="66">
      <t>ダンタイ</t>
    </rPh>
    <rPh sb="66" eb="67">
      <t>ナイ</t>
    </rPh>
    <rPh sb="67" eb="70">
      <t>ヘイキンチ</t>
    </rPh>
    <rPh sb="71" eb="73">
      <t>ヒカク</t>
    </rPh>
    <rPh sb="83" eb="84">
      <t>タカ</t>
    </rPh>
    <rPh sb="91" eb="93">
      <t>コンゴ</t>
    </rPh>
    <rPh sb="94" eb="96">
      <t>コウキョウ</t>
    </rPh>
    <rPh sb="96" eb="98">
      <t>シセツ</t>
    </rPh>
    <rPh sb="99" eb="102">
      <t>タイシンカ</t>
    </rPh>
    <rPh sb="102" eb="103">
      <t>トウ</t>
    </rPh>
    <rPh sb="106" eb="108">
      <t>ヒリツ</t>
    </rPh>
    <rPh sb="109" eb="111">
      <t>ジョウショウ</t>
    </rPh>
    <rPh sb="112" eb="114">
      <t>ミコ</t>
    </rPh>
    <rPh sb="122" eb="124">
      <t>ジギョウ</t>
    </rPh>
    <rPh sb="125" eb="127">
      <t>ゲンセン</t>
    </rPh>
    <rPh sb="131" eb="133">
      <t>ヨクセイ</t>
    </rPh>
    <rPh sb="134" eb="135">
      <t>ツト</t>
    </rPh>
    <rPh sb="139" eb="141">
      <t>コテイ</t>
    </rPh>
    <rPh sb="141" eb="143">
      <t>シサン</t>
    </rPh>
    <rPh sb="143" eb="145">
      <t>ゲンカ</t>
    </rPh>
    <rPh sb="145" eb="147">
      <t>ショウキャク</t>
    </rPh>
    <rPh sb="147" eb="148">
      <t>リツ</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</si>
  <si>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</si>
  <si>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</si>
  <si>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</si>
  <si>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</si>
  <si>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</si>
  <si>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</si>
  <si>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将来負担比率については、競馬場跡地用地取得に係る地方債残高やＰＦＩ事業に係る債務負担行為に基づく支出予定額が多額なことから、類似団体内平均値と比較して高い値で推移している。
実質公債費比率については、毎年実施している地方債の繰上償還の影響もあり、類似団体内平均値と比較して低い値で推移している。
今後は公共施設の耐震化等により、両指数ともに上昇が見込まれることから、事業を厳選をしながら各比率の抑制に努める。</t>
    <rPh sb="75" eb="76">
      <t>タカ</t>
    </rPh>
    <rPh sb="77" eb="78">
      <t>アタイ</t>
    </rPh>
    <rPh sb="79" eb="81">
      <t>スイイ</t>
    </rPh>
    <rPh sb="87" eb="89">
      <t>ジッシツ</t>
    </rPh>
    <rPh sb="89" eb="92">
      <t>コウサイヒ</t>
    </rPh>
    <rPh sb="92" eb="94">
      <t>ヒリツ</t>
    </rPh>
    <rPh sb="100" eb="102">
      <t>マイトシ</t>
    </rPh>
    <rPh sb="102" eb="104">
      <t>ジッシ</t>
    </rPh>
    <rPh sb="108" eb="111">
      <t>チホウサイ</t>
    </rPh>
    <rPh sb="112" eb="113">
      <t>ク</t>
    </rPh>
    <rPh sb="113" eb="114">
      <t>ア</t>
    </rPh>
    <rPh sb="114" eb="116">
      <t>ショウカン</t>
    </rPh>
    <rPh sb="117" eb="119">
      <t>エイキョウ</t>
    </rPh>
    <rPh sb="136" eb="137">
      <t>ヒク</t>
    </rPh>
    <rPh sb="148" eb="150">
      <t>コンゴ</t>
    </rPh>
    <rPh sb="151" eb="153">
      <t>コウキョウ</t>
    </rPh>
    <rPh sb="153" eb="155">
      <t>シセツ</t>
    </rPh>
    <rPh sb="156" eb="159">
      <t>タイシンカ</t>
    </rPh>
    <rPh sb="159" eb="160">
      <t>トウ</t>
    </rPh>
    <rPh sb="164" eb="165">
      <t>リョウ</t>
    </rPh>
    <rPh sb="165" eb="167">
      <t>シスウ</t>
    </rPh>
    <rPh sb="170" eb="172">
      <t>ジョウショウ</t>
    </rPh>
    <rPh sb="173" eb="175">
      <t>ミコ</t>
    </rPh>
    <rPh sb="183" eb="185">
      <t>ジギョウ</t>
    </rPh>
    <rPh sb="186" eb="188">
      <t>ゲンセン</t>
    </rPh>
    <rPh sb="193" eb="194">
      <t>カク</t>
    </rPh>
    <rPh sb="194" eb="196">
      <t>ヒリツ</t>
    </rPh>
    <rPh sb="197" eb="199">
      <t>ヨクセイ</t>
    </rPh>
    <rPh sb="200" eb="201">
      <t>ツト</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</si>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</sst>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4"/>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67201</c:v>
                </c:pt>
                <c:pt idx="1">
                  <c:v>75709</c:v>
                </c:pt>
                <c:pt idx="2">
                  <c:v>90961</c:v>
                </c:pt>
                <c:pt idx="3">
                  <c:v>106614</c:v>
                </c:pt>
                <c:pt idx="4">
                  <c:v>85459</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23209</c:v>
                </c:pt>
                <c:pt idx="1">
                  <c:v>58613</c:v>
                </c:pt>
                <c:pt idx="2">
                  <c:v>73233</c:v>
                </c:pt>
                <c:pt idx="3">
                  <c:v>85830</c:v>
                </c:pt>
                <c:pt idx="4">
                  <c:v>76136</c:v>
                </c:pt>
              </c:numCache>
            </c:numRef>
          </c:val>
        </c:ser>
        <c:dLbls/>
        <c:marker val="1"/>
        <c:axId val="99519488"/>
        <c:axId val="100844288"/>
      </c:lineChart>
      <c:catAx>
        <c:axId val="99519488"/>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844288"/>
        <c:crosses val="autoZero"/>
        <c:auto val="1"/>
        <c:lblAlgn val="ctr"/>
        <c:lblOffset val="100"/>
        <c:tickLblSkip val="1"/>
        <c:tickMarkSkip val="1"/>
      </c:catAx>
      <c:valAx>
        <c:axId val="100844288"/>
        <c:scaling>
          <c:orientation val="minMax"/>
          <c:max val="14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72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9519488"/>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79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8.07</c:v>
                </c:pt>
                <c:pt idx="1">
                  <c:v>7.78</c:v>
                </c:pt>
                <c:pt idx="2">
                  <c:v>6.05</c:v>
                </c:pt>
                <c:pt idx="3">
                  <c:v>6.64</c:v>
                </c:pt>
                <c:pt idx="4">
                  <c:v>9.61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11.59</c:v>
                </c:pt>
                <c:pt idx="1">
                  <c:v>12.47</c:v>
                </c:pt>
                <c:pt idx="2">
                  <c:v>14.96</c:v>
                </c:pt>
                <c:pt idx="3">
                  <c:v>12.5</c:v>
                </c:pt>
                <c:pt idx="4">
                  <c:v>13.69</c:v>
                </c:pt>
              </c:numCache>
            </c:numRef>
          </c:val>
        </c:ser>
        <c:dLbls/>
        <c:gapWidth val="250"/>
        <c:overlap val="100"/>
        <c:axId val="113718016"/>
        <c:axId val="113719552"/>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4.88</c:v>
                </c:pt>
                <c:pt idx="1">
                  <c:v>0.3</c:v>
                </c:pt>
                <c:pt idx="2">
                  <c:v>1.46</c:v>
                </c:pt>
                <c:pt idx="3">
                  <c:v>1.84</c:v>
                </c:pt>
                <c:pt idx="4">
                  <c:v>3.12</c:v>
                </c:pt>
              </c:numCache>
            </c:numRef>
          </c:val>
        </c:ser>
        <c:dLbls/>
        <c:marker val="1"/>
        <c:axId val="113718016"/>
        <c:axId val="113719552"/>
      </c:lineChart>
      <c:catAx>
        <c:axId val="113718016"/>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3719552"/>
        <c:crosses val="autoZero"/>
        <c:auto val="1"/>
        <c:lblAlgn val="ctr"/>
        <c:lblOffset val="100"/>
        <c:tickLblSkip val="1"/>
        <c:tickMarkSkip val="1"/>
      </c:catAx>
      <c:valAx>
        <c:axId val="11371955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371801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57"/>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0.12</c:v>
                </c:pt>
                <c:pt idx="2">
                  <c:v>#N/A</c:v>
                </c:pt>
                <c:pt idx="3">
                  <c:v>0.03</c:v>
                </c:pt>
                <c:pt idx="4">
                  <c:v>#N/A</c:v>
                </c:pt>
                <c:pt idx="5">
                  <c:v>0.02</c:v>
                </c:pt>
                <c:pt idx="6">
                  <c:v>#N/A</c:v>
                </c:pt>
                <c:pt idx="7">
                  <c:v>0.06</c:v>
                </c:pt>
                <c:pt idx="8">
                  <c:v>#N/A</c:v>
                </c:pt>
                <c:pt idx="9">
                  <c:v>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0.02</c:v>
                </c:pt>
                <c:pt idx="2">
                  <c:v>#N/A</c:v>
                </c:pt>
                <c:pt idx="3">
                  <c:v>0.02</c:v>
                </c:pt>
                <c:pt idx="4">
                  <c:v>#N/A</c:v>
                </c:pt>
                <c:pt idx="5">
                  <c:v>0.01</c:v>
                </c:pt>
                <c:pt idx="6">
                  <c:v>#N/A</c:v>
                </c:pt>
                <c:pt idx="7">
                  <c:v>0.01</c:v>
                </c:pt>
                <c:pt idx="8">
                  <c:v>#N/A</c:v>
                </c:pt>
                <c:pt idx="9">
                  <c:v>0.01</c:v>
                </c:pt>
              </c:numCache>
            </c:numRef>
          </c:val>
        </c:ser>
        <c:ser>
          <c:idx val="3"/>
          <c:order val="3"/>
          <c:tx>
            <c:strRef>
              <c:f>データシート!$A$30</c:f>
              <c:strCache>
                <c:ptCount val="1"/>
                <c:pt idx="0">
                  <c:v>浄化槽事業特別会計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0.01</c:v>
                </c:pt>
                <c:pt idx="2">
                  <c:v>#N/A</c:v>
                </c:pt>
                <c:pt idx="3">
                  <c:v>0.02</c:v>
                </c:pt>
                <c:pt idx="4">
                  <c:v>#N/A</c:v>
                </c:pt>
                <c:pt idx="5">
                  <c:v>0.02</c:v>
                </c:pt>
                <c:pt idx="6">
                  <c:v>#N/A</c:v>
                </c:pt>
                <c:pt idx="7">
                  <c:v>0.02</c:v>
                </c:pt>
                <c:pt idx="8">
                  <c:v>#N/A</c:v>
                </c:pt>
                <c:pt idx="9">
                  <c:v>0.02</c:v>
                </c:pt>
              </c:numCache>
            </c:numRef>
          </c:val>
        </c:ser>
        <c:ser>
          <c:idx val="4"/>
          <c:order val="4"/>
          <c:tx>
            <c:strRef>
              <c:f>データシート!$A$31</c:f>
              <c:strCache>
                <c:ptCount val="1"/>
                <c:pt idx="0">
                  <c:v>簡易水道事業特別会計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0.02</c:v>
                </c:pt>
                <c:pt idx="2">
                  <c:v>#N/A</c:v>
                </c:pt>
                <c:pt idx="3">
                  <c:v>0.02</c:v>
                </c:pt>
                <c:pt idx="4">
                  <c:v>#N/A</c:v>
                </c:pt>
                <c:pt idx="5">
                  <c:v>0.04</c:v>
                </c:pt>
                <c:pt idx="6">
                  <c:v>#N/A</c:v>
                </c:pt>
                <c:pt idx="7">
                  <c:v>7.0000000000000007E-2</c:v>
                </c:pt>
                <c:pt idx="8">
                  <c:v>#N/A</c:v>
                </c:pt>
                <c:pt idx="9">
                  <c:v>0.05</c:v>
                </c:pt>
              </c:numCache>
            </c:numRef>
          </c:val>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0.06</c:v>
                </c:pt>
                <c:pt idx="2">
                  <c:v>#N/A</c:v>
                </c:pt>
                <c:pt idx="3">
                  <c:v>0.11</c:v>
                </c:pt>
                <c:pt idx="4">
                  <c:v>#N/A</c:v>
                </c:pt>
                <c:pt idx="5">
                  <c:v>0.13</c:v>
                </c:pt>
                <c:pt idx="6">
                  <c:v>#N/A</c:v>
                </c:pt>
                <c:pt idx="7">
                  <c:v>0.15</c:v>
                </c:pt>
                <c:pt idx="8">
                  <c:v>#N/A</c:v>
                </c:pt>
                <c:pt idx="9">
                  <c:v>0.15</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0.28000000000000003</c:v>
                </c:pt>
                <c:pt idx="2">
                  <c:v>#N/A</c:v>
                </c:pt>
                <c:pt idx="3">
                  <c:v>0.25</c:v>
                </c:pt>
                <c:pt idx="4">
                  <c:v>#N/A</c:v>
                </c:pt>
                <c:pt idx="5">
                  <c:v>0.3</c:v>
                </c:pt>
                <c:pt idx="6">
                  <c:v>#N/A</c:v>
                </c:pt>
                <c:pt idx="7">
                  <c:v>0.34</c:v>
                </c:pt>
                <c:pt idx="8">
                  <c:v>#N/A</c:v>
                </c:pt>
                <c:pt idx="9">
                  <c:v>0.79</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4.3</c:v>
                </c:pt>
                <c:pt idx="2">
                  <c:v>#N/A</c:v>
                </c:pt>
                <c:pt idx="3">
                  <c:v>6.62</c:v>
                </c:pt>
                <c:pt idx="4">
                  <c:v>#N/A</c:v>
                </c:pt>
                <c:pt idx="5">
                  <c:v>3.3</c:v>
                </c:pt>
                <c:pt idx="6">
                  <c:v>#N/A</c:v>
                </c:pt>
                <c:pt idx="7">
                  <c:v>2.7</c:v>
                </c:pt>
                <c:pt idx="8">
                  <c:v>#N/A</c:v>
                </c:pt>
                <c:pt idx="9">
                  <c:v>2.4300000000000002</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3.94</c:v>
                </c:pt>
                <c:pt idx="2">
                  <c:v>#N/A</c:v>
                </c:pt>
                <c:pt idx="3">
                  <c:v>4.07</c:v>
                </c:pt>
                <c:pt idx="4">
                  <c:v>#N/A</c:v>
                </c:pt>
                <c:pt idx="5">
                  <c:v>3.89</c:v>
                </c:pt>
                <c:pt idx="6">
                  <c:v>#N/A</c:v>
                </c:pt>
                <c:pt idx="7">
                  <c:v>4.68</c:v>
                </c:pt>
                <c:pt idx="8">
                  <c:v>#N/A</c:v>
                </c:pt>
                <c:pt idx="9">
                  <c:v>5.16</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7.95</c:v>
                </c:pt>
                <c:pt idx="2">
                  <c:v>#N/A</c:v>
                </c:pt>
                <c:pt idx="3">
                  <c:v>7.75</c:v>
                </c:pt>
                <c:pt idx="4">
                  <c:v>#N/A</c:v>
                </c:pt>
                <c:pt idx="5">
                  <c:v>6.02</c:v>
                </c:pt>
                <c:pt idx="6">
                  <c:v>#N/A</c:v>
                </c:pt>
                <c:pt idx="7">
                  <c:v>6.59</c:v>
                </c:pt>
                <c:pt idx="8">
                  <c:v>#N/A</c:v>
                </c:pt>
                <c:pt idx="9">
                  <c:v>9.59</c:v>
                </c:pt>
              </c:numCache>
            </c:numRef>
          </c:val>
        </c:ser>
        <c:dLbls/>
        <c:overlap val="100"/>
        <c:axId val="115036160"/>
        <c:axId val="115037696"/>
      </c:barChart>
      <c:catAx>
        <c:axId val="11503616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5037696"/>
        <c:crosses val="autoZero"/>
        <c:auto val="1"/>
        <c:lblAlgn val="ctr"/>
        <c:lblOffset val="100"/>
        <c:tickLblSkip val="1"/>
        <c:tickMarkSkip val="1"/>
      </c:catAx>
      <c:valAx>
        <c:axId val="11503769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5036160"/>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201E-2"/>
          <c:y val="8.7976539589442848E-2"/>
          <c:w val="0.903563171368442"/>
          <c:h val="0.63929618768328511"/>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1101</c:v>
                </c:pt>
                <c:pt idx="5">
                  <c:v>1120</c:v>
                </c:pt>
                <c:pt idx="8">
                  <c:v>1148</c:v>
                </c:pt>
                <c:pt idx="11">
                  <c:v>1177</c:v>
                </c:pt>
                <c:pt idx="14">
                  <c:v>1165</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1</c:v>
                </c:pt>
                <c:pt idx="9">
                  <c:v>1</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139</c:v>
                </c:pt>
                <c:pt idx="3">
                  <c:v>134</c:v>
                </c:pt>
                <c:pt idx="6">
                  <c:v>131</c:v>
                </c:pt>
                <c:pt idx="9">
                  <c:v>130</c:v>
                </c:pt>
                <c:pt idx="12">
                  <c:v>121</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1</c:v>
                </c:pt>
                <c:pt idx="3">
                  <c:v>1</c:v>
                </c:pt>
                <c:pt idx="6">
                  <c:v>1</c:v>
                </c:pt>
                <c:pt idx="9">
                  <c:v>1</c:v>
                </c:pt>
                <c:pt idx="12">
                  <c:v>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303</c:v>
                </c:pt>
                <c:pt idx="3">
                  <c:v>326</c:v>
                </c:pt>
                <c:pt idx="6">
                  <c:v>345</c:v>
                </c:pt>
                <c:pt idx="9">
                  <c:v>262</c:v>
                </c:pt>
                <c:pt idx="12">
                  <c:v>256</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1436</c:v>
                </c:pt>
                <c:pt idx="3">
                  <c:v>1393</c:v>
                </c:pt>
                <c:pt idx="6">
                  <c:v>1397</c:v>
                </c:pt>
                <c:pt idx="9">
                  <c:v>1461</c:v>
                </c:pt>
                <c:pt idx="12">
                  <c:v>1453</c:v>
                </c:pt>
              </c:numCache>
            </c:numRef>
          </c:val>
        </c:ser>
        <c:dLbls/>
        <c:gapWidth val="100"/>
        <c:overlap val="100"/>
        <c:axId val="88650496"/>
        <c:axId val="88652032"/>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778</c:v>
                </c:pt>
                <c:pt idx="2">
                  <c:v>#N/A</c:v>
                </c:pt>
                <c:pt idx="3">
                  <c:v>#N/A</c:v>
                </c:pt>
                <c:pt idx="4">
                  <c:v>734</c:v>
                </c:pt>
                <c:pt idx="5">
                  <c:v>#N/A</c:v>
                </c:pt>
                <c:pt idx="6">
                  <c:v>#N/A</c:v>
                </c:pt>
                <c:pt idx="7">
                  <c:v>727</c:v>
                </c:pt>
                <c:pt idx="8">
                  <c:v>#N/A</c:v>
                </c:pt>
                <c:pt idx="9">
                  <c:v>#N/A</c:v>
                </c:pt>
                <c:pt idx="10">
                  <c:v>678</c:v>
                </c:pt>
                <c:pt idx="11">
                  <c:v>#N/A</c:v>
                </c:pt>
                <c:pt idx="12">
                  <c:v>#N/A</c:v>
                </c:pt>
                <c:pt idx="13">
                  <c:v>666</c:v>
                </c:pt>
                <c:pt idx="14">
                  <c:v>#N/A</c:v>
                </c:pt>
              </c:numCache>
            </c:numRef>
          </c:val>
        </c:ser>
        <c:dLbls/>
        <c:marker val="1"/>
        <c:axId val="88650496"/>
        <c:axId val="88652032"/>
      </c:lineChart>
      <c:catAx>
        <c:axId val="8865049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8652032"/>
        <c:crosses val="autoZero"/>
        <c:auto val="1"/>
        <c:lblAlgn val="ctr"/>
        <c:lblOffset val="100"/>
        <c:tickLblSkip val="1"/>
        <c:tickMarkSkip val="1"/>
      </c:catAx>
      <c:valAx>
        <c:axId val="8865203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865049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76E-2"/>
          <c:w val="0.8649688485908964"/>
          <c:h val="0.58918212773855416"/>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10390</c:v>
                </c:pt>
                <c:pt idx="5">
                  <c:v>10779</c:v>
                </c:pt>
                <c:pt idx="8">
                  <c:v>11640</c:v>
                </c:pt>
                <c:pt idx="11">
                  <c:v>11472</c:v>
                </c:pt>
                <c:pt idx="14">
                  <c:v>11539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1509</c:v>
                </c:pt>
                <c:pt idx="5">
                  <c:v>1559</c:v>
                </c:pt>
                <c:pt idx="8">
                  <c:v>1622</c:v>
                </c:pt>
                <c:pt idx="11">
                  <c:v>1699</c:v>
                </c:pt>
                <c:pt idx="14">
                  <c:v>1978</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2248</c:v>
                </c:pt>
                <c:pt idx="5">
                  <c:v>2095</c:v>
                </c:pt>
                <c:pt idx="8">
                  <c:v>2877</c:v>
                </c:pt>
                <c:pt idx="11">
                  <c:v>2524</c:v>
                </c:pt>
                <c:pt idx="14">
                  <c:v>2745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3447</c:v>
                </c:pt>
                <c:pt idx="3">
                  <c:v>3321</c:v>
                </c:pt>
                <c:pt idx="6">
                  <c:v>3180</c:v>
                </c:pt>
                <c:pt idx="9">
                  <c:v>2961</c:v>
                </c:pt>
                <c:pt idx="12">
                  <c:v>2847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4</c:v>
                </c:pt>
                <c:pt idx="3">
                  <c:v>3</c:v>
                </c:pt>
                <c:pt idx="6">
                  <c:v>2</c:v>
                </c:pt>
                <c:pt idx="9">
                  <c:v>28</c:v>
                </c:pt>
                <c:pt idx="12">
                  <c:v>98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3241</c:v>
                </c:pt>
                <c:pt idx="3">
                  <c:v>3539</c:v>
                </c:pt>
                <c:pt idx="6">
                  <c:v>3567</c:v>
                </c:pt>
                <c:pt idx="9">
                  <c:v>3682</c:v>
                </c:pt>
                <c:pt idx="12">
                  <c:v>3701</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1642</c:v>
                </c:pt>
                <c:pt idx="3">
                  <c:v>1476</c:v>
                </c:pt>
                <c:pt idx="6">
                  <c:v>1299</c:v>
                </c:pt>
                <c:pt idx="9">
                  <c:v>1217</c:v>
                </c:pt>
                <c:pt idx="12">
                  <c:v>1070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16607</c:v>
                </c:pt>
                <c:pt idx="3">
                  <c:v>16751</c:v>
                </c:pt>
                <c:pt idx="6">
                  <c:v>16693</c:v>
                </c:pt>
                <c:pt idx="9">
                  <c:v>16904</c:v>
                </c:pt>
                <c:pt idx="12">
                  <c:v>17122</c:v>
                </c:pt>
              </c:numCache>
            </c:numRef>
          </c:val>
        </c:ser>
        <c:dLbls/>
        <c:gapWidth val="100"/>
        <c:overlap val="100"/>
        <c:axId val="115669248"/>
        <c:axId val="118104064"/>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10793</c:v>
                </c:pt>
                <c:pt idx="2">
                  <c:v>#N/A</c:v>
                </c:pt>
                <c:pt idx="3">
                  <c:v>#N/A</c:v>
                </c:pt>
                <c:pt idx="4">
                  <c:v>10656</c:v>
                </c:pt>
                <c:pt idx="5">
                  <c:v>#N/A</c:v>
                </c:pt>
                <c:pt idx="6">
                  <c:v>#N/A</c:v>
                </c:pt>
                <c:pt idx="7">
                  <c:v>8602</c:v>
                </c:pt>
                <c:pt idx="8">
                  <c:v>#N/A</c:v>
                </c:pt>
                <c:pt idx="9">
                  <c:v>#N/A</c:v>
                </c:pt>
                <c:pt idx="10">
                  <c:v>9097</c:v>
                </c:pt>
                <c:pt idx="11">
                  <c:v>#N/A</c:v>
                </c:pt>
                <c:pt idx="12">
                  <c:v>#N/A</c:v>
                </c:pt>
                <c:pt idx="13">
                  <c:v>8577</c:v>
                </c:pt>
                <c:pt idx="14">
                  <c:v>#N/A</c:v>
                </c:pt>
              </c:numCache>
            </c:numRef>
          </c:val>
        </c:ser>
        <c:dLbls/>
        <c:marker val="1"/>
        <c:axId val="115669248"/>
        <c:axId val="118104064"/>
      </c:lineChart>
      <c:catAx>
        <c:axId val="11566924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8104064"/>
        <c:crosses val="autoZero"/>
        <c:auto val="1"/>
        <c:lblAlgn val="ctr"/>
        <c:lblOffset val="100"/>
        <c:tickLblSkip val="1"/>
        <c:tickMarkSkip val="1"/>
      </c:catAx>
      <c:valAx>
        <c:axId val="11810406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5669248"/>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{4ABB2031-EAA5-4E5B-B50E-F8D97C5252DE}</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{F51160A3-F087-4A35-B0B6-4F4190FE4CF1}</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{24037BDA-8EC1-4770-B0EF-BA28C9FF3143}</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{7187BF5D-1870-49F8-9E8E-784F6EABAD83}</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r"/>
              <c:extLst>
                <c:ext xmlns:c15="http://schemas.microsoft.com/office/drawing/2012/chart" uri="{CE6537A1-D6FC-4f65-9D91-7224C49458BB}">
                  <c15:dlblFieldTable>
                    <c15:dlblFTEntry>
                      <c15:txfldGUID>{BF8A9D35-B1B6-4707-8CEE-9CADA122E002}</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公会計指標分析・財政指標組合せ分析表!$K$53:$O$53</c:f>
              <c:numCache>
                <c:formatCode>#,##0.0;"▲ "#,##0.0</c:formatCode>
                <c:ptCount val="5"/>
                <c:pt idx="4">
                  <c:v>58.9</c:v>
                </c:pt>
              </c:numCache>
            </c:numRef>
          </c:xVal>
          <c:yVal>
            <c:numRef>
              <c:f>公会計指標分析・財政指標組合せ分析表!$K$51:$O$51</c:f>
              <c:numCache>
                <c:formatCode>#,##0.0;"▲ "#,##0.0</c:formatCode>
                <c:ptCount val="5"/>
                <c:pt idx="4">
                  <c:v>121.6</c:v>
                </c:pt>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c:ext xmlns:c15="http://schemas.microsoft.com/office/drawing/2012/chart" uri="{CE6537A1-D6FC-4f65-9D91-7224C49458BB}">
                  <c15:dlblFieldTable>
                    <c15:dlblFTEntry>
                      <c15:txfldGUID>{ACB31960-BBA0-4338-A1FE-17CCCB461CE4}</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extLst>
                <c:ext xmlns:c15="http://schemas.microsoft.com/office/drawing/2012/chart" uri="{CE6537A1-D6FC-4f65-9D91-7224C49458BB}">
                  <c15:dlblFieldTable>
                    <c15:dlblFTEntry>
                      <c15:txfldGUID>{794C6763-2927-42BC-99C2-4D09635CE77F}</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extLst>
                <c:ext xmlns:c15="http://schemas.microsoft.com/office/drawing/2012/chart" uri="{CE6537A1-D6FC-4f65-9D91-7224C49458BB}">
                  <c15:dlblFieldTable>
                    <c15:dlblFTEntry>
                      <c15:txfldGUID>{3AFE02FF-9877-46FF-BA39-8D6173372319}</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extLst>
                <c:ext xmlns:c15="http://schemas.microsoft.com/office/drawing/2012/chart" uri="{CE6537A1-D6FC-4f65-9D91-7224C49458BB}">
                  <c15:dlblFieldTable>
                    <c15:dlblFTEntry>
                      <c15:txfldGUID>{D5A560B1-E07A-4C49-B8A2-646E830831A1}</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r"/>
              <c:extLst>
                <c:ext xmlns:c15="http://schemas.microsoft.com/office/drawing/2012/chart" uri="{CE6537A1-D6FC-4f65-9D91-7224C49458BB}">
                  <c15:dlblFieldTable>
                    <c15:dlblFTEntry>
                      <c15:txfldGUID>{707CF25B-9C6C-43A9-92EC-EC61D5548A2C}</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公会計指標分析・財政指標組合せ分析表!$K$57:$O$57</c:f>
              <c:numCache>
                <c:formatCode>#,##0.0;"▲ "#,##0.0</c:formatCode>
                <c:ptCount val="5"/>
                <c:pt idx="4">
                  <c:v>49</c:v>
                </c:pt>
              </c:numCache>
            </c:numRef>
          </c:xVal>
          <c:yVal>
            <c:numRef>
              <c:f>公会計指標分析・財政指標組合せ分析表!$K$55:$O$55</c:f>
              <c:numCache>
                <c:formatCode>#,##0.0;"▲ "#,##0.0</c:formatCode>
                <c:ptCount val="5"/>
                <c:pt idx="4">
                  <c:v>58.5</c:v>
                </c:pt>
              </c:numCache>
            </c:numRef>
          </c:yVal>
        </c:ser>
        <c:dLbls/>
        <c:axId val="118280960"/>
        <c:axId val="118282880"/>
      </c:scatterChart>
      <c:valAx>
        <c:axId val="118280960"/>
        <c:scaling>
          <c:orientation val="minMax"/>
          <c:max val="59.800000000000004"/>
          <c:min val="48.4"/>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8282880"/>
        <c:crosses val="autoZero"/>
        <c:crossBetween val="midCat"/>
      </c:valAx>
      <c:valAx>
        <c:axId val="118282880"/>
        <c:scaling>
          <c:orientation val="minMax"/>
          <c:max val="133"/>
          <c:min val="51"/>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8280960"/>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{966AD39F-8B5B-4DBF-BF80-458A0D0F4085}</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{7AE349AB-160B-4B59-8B33-80CC519BBEAC}</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dlblFieldTable>
                    <c15:dlblFTEntry>
                      <c15:txfldGUID>{F9A07D71-4C52-436A-9840-A6C84F427FD3}</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{8B40D60A-A122-4577-836F-62A8AFEDB930}</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dlblFieldTable>
                    <c15:dlblFTEntry>
                      <c15:txfldGUID>{4D1A09BC-D2B9-4972-9F47-5B6EBDE66DD1}</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12.4</c:v>
                </c:pt>
                <c:pt idx="1">
                  <c:v>11.3</c:v>
                </c:pt>
                <c:pt idx="2">
                  <c:v>10.6</c:v>
                </c:pt>
                <c:pt idx="3">
                  <c:v>10.199999999999999</c:v>
                </c:pt>
                <c:pt idx="4">
                  <c:v>9.8000000000000007</c:v>
                </c:pt>
              </c:numCache>
            </c:numRef>
          </c:xVal>
          <c:yVal>
            <c:numRef>
              <c:f>公会計指標分析・財政指標組合せ分析表!$K$73:$O$73</c:f>
              <c:numCache>
                <c:formatCode>#,##0.0;"▲ "#,##0.0</c:formatCode>
                <c:ptCount val="5"/>
                <c:pt idx="0">
                  <c:v>151.9</c:v>
                </c:pt>
                <c:pt idx="1">
                  <c:v>155</c:v>
                </c:pt>
                <c:pt idx="2">
                  <c:v>123.1</c:v>
                </c:pt>
                <c:pt idx="3">
                  <c:v>131.69999999999999</c:v>
                </c:pt>
                <c:pt idx="4">
                  <c:v>121.6</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extLst>
                <c:ext xmlns:c15="http://schemas.microsoft.com/office/drawing/2012/chart" uri="{CE6537A1-D6FC-4f65-9D91-7224C49458BB}">
                  <c15:dlblFieldTable>
                    <c15:dlblFTEntry>
                      <c15:txfldGUID>{F7C34CEC-7537-49C2-804F-B9A703BE73C1}</c15:txfldGUID>
                      <c15:f>公会計指標分析・財政指標組合せ分析表!$K$72</c15:f>
                      <c15:dlblFieldTableCache>
                        <c:ptCount val="1"/>
                        <c:pt idx="0">
                          <c:v>H23</c:v>
                        </c:pt>
                      </c15:dlblFieldTableCache>
                    </c15:dlblFTEntry>
                  </c15:dlblFieldTable>
                  <c15:showDataLabelsRange val="0"/>
                </c:ext>
              </c:extLst>
            </c:dLbl>
            <c:dLbl>
              <c:idx val="1"/>
              <c:tx>
                <c:strRef>
                  <c:f>公会計指標分析・財政指標組合せ分析表!$L$72</c:f>
                  <c:strCache>
                    <c:ptCount val="1"/>
                    <c:pt idx="0">
                      <c:v>H24</c:v>
                    </c:pt>
                  </c:strCache>
                </c:strRef>
              </c:tx>
              <c:dLblPos val="t"/>
              <c:extLst>
                <c:ext xmlns:c15="http://schemas.microsoft.com/office/drawing/2012/chart" uri="{CE6537A1-D6FC-4f65-9D91-7224C49458BB}">
                  <c15:dlblFieldTable>
                    <c15:dlblFTEntry>
                      <c15:txfldGUID>{686C2C1B-9424-4ECF-BCBE-802AAA5B9111}</c15:txfldGUID>
                      <c15:f>公会計指標分析・財政指標組合せ分析表!$L$72</c15:f>
                      <c15:dlblFieldTableCache>
                        <c:ptCount val="1"/>
                        <c:pt idx="0">
                          <c:v>H24</c:v>
                        </c:pt>
                      </c15:dlblFieldTableCache>
                    </c15:dlblFTEntry>
                  </c15:dlblFieldTable>
                  <c15:showDataLabelsRange val="0"/>
                </c:ext>
              </c:extLst>
            </c:dLbl>
            <c:dLbl>
              <c:idx val="2"/>
              <c:tx>
                <c:strRef>
                  <c:f>公会計指標分析・財政指標組合せ分析表!$M$72</c:f>
                  <c:strCache>
                    <c:ptCount val="1"/>
                    <c:pt idx="0">
                      <c:v>H25</c:v>
                    </c:pt>
                  </c:strCache>
                </c:strRef>
              </c:tx>
              <c:dLblPos val="t"/>
              <c:extLst>
                <c:ext xmlns:c15="http://schemas.microsoft.com/office/drawing/2012/chart" uri="{CE6537A1-D6FC-4f65-9D91-7224C49458BB}">
                  <c15:dlblFieldTable>
                    <c15:dlblFTEntry>
                      <c15:txfldGUID>{096143EE-63F3-4507-9F69-A6A6FD31D09A}</c15:txfldGUID>
                      <c15:f>公会計指標分析・財政指標組合せ分析表!$M$72</c15:f>
                      <c15:dlblFieldTableCache>
                        <c:ptCount val="1"/>
                        <c:pt idx="0">
                          <c:v>H25</c:v>
                        </c:pt>
                      </c15:dlblFieldTableCache>
                    </c15:dlblFTEntry>
                  </c15:dlblFieldTable>
                  <c15:showDataLabelsRange val="0"/>
                </c:ext>
              </c:extLst>
            </c:dLbl>
            <c:dLbl>
              <c:idx val="3"/>
              <c:tx>
                <c:strRef>
                  <c:f>公会計指標分析・財政指標組合せ分析表!$N$72</c:f>
                  <c:strCache>
                    <c:ptCount val="1"/>
                    <c:pt idx="0">
                      <c:v>H26</c:v>
                    </c:pt>
                  </c:strCache>
                </c:strRef>
              </c:tx>
              <c:dLblPos val="t"/>
              <c:extLst>
                <c:ext xmlns:c15="http://schemas.microsoft.com/office/drawing/2012/chart" uri="{CE6537A1-D6FC-4f65-9D91-7224C49458BB}">
                  <c15:dlblFieldTable>
                    <c15:dlblFTEntry>
                      <c15:txfldGUID>{23C7D8E5-FCA1-48A3-B3F8-85EB6609B390}</c15:txfldGUID>
                      <c15:f>公会計指標分析・財政指標組合せ分析表!$N$72</c15:f>
                      <c15:dlblFieldTableCache>
                        <c:ptCount val="1"/>
                        <c:pt idx="0">
                          <c:v>H26</c:v>
                        </c:pt>
                      </c15:dlblFieldTableCache>
                    </c15:dlblFTEntry>
                  </c15:dlblFieldTable>
                  <c15:showDataLabelsRange val="0"/>
                </c:ext>
              </c:extLst>
            </c:dLbl>
            <c:dLbl>
              <c:idx val="4"/>
              <c:tx>
                <c:strRef>
                  <c:f>公会計指標分析・財政指標組合せ分析表!$O$72</c:f>
                  <c:strCache>
                    <c:ptCount val="1"/>
                    <c:pt idx="0">
                      <c:v>H27</c:v>
                    </c:pt>
                  </c:strCache>
                </c:strRef>
              </c:tx>
              <c:dLblPos val="t"/>
              <c:extLst>
                <c:ext xmlns:c15="http://schemas.microsoft.com/office/drawing/2012/chart" uri="{CE6537A1-D6FC-4f65-9D91-7224C49458BB}">
                  <c15:dlblFieldTable>
                    <c15:dlblFTEntry>
                      <c15:txfldGUID>{895EEAE0-39EE-4EBF-A3CE-E60E987378C1}</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13.8</c:v>
                </c:pt>
                <c:pt idx="1">
                  <c:v>12.8</c:v>
                </c:pt>
                <c:pt idx="2">
                  <c:v>12</c:v>
                </c:pt>
                <c:pt idx="3">
                  <c:v>11.1</c:v>
                </c:pt>
                <c:pt idx="4">
                  <c:v>10.7</c:v>
                </c:pt>
              </c:numCache>
            </c:numRef>
          </c:xVal>
          <c:yVal>
            <c:numRef>
              <c:f>公会計指標分析・財政指標組合せ分析表!$K$77:$O$77</c:f>
              <c:numCache>
                <c:formatCode>#,##0.0;"▲ "#,##0.0</c:formatCode>
                <c:ptCount val="5"/>
                <c:pt idx="0">
                  <c:v>88.3</c:v>
                </c:pt>
                <c:pt idx="1">
                  <c:v>76.2</c:v>
                </c:pt>
                <c:pt idx="2">
                  <c:v>65.3</c:v>
                </c:pt>
                <c:pt idx="3">
                  <c:v>60.8</c:v>
                </c:pt>
                <c:pt idx="4">
                  <c:v>58.5</c:v>
                </c:pt>
              </c:numCache>
            </c:numRef>
          </c:yVal>
        </c:ser>
        <c:dLbls/>
        <c:axId val="118340992"/>
        <c:axId val="118355456"/>
      </c:scatterChart>
      <c:valAx>
        <c:axId val="118340992"/>
        <c:scaling>
          <c:orientation val="minMax"/>
          <c:max val="14.2"/>
          <c:min val="9.5"/>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8355456"/>
        <c:crosses val="autoZero"/>
        <c:crossBetween val="midCat"/>
      </c:valAx>
      <c:valAx>
        <c:axId val="118355456"/>
        <c:scaling>
          <c:orientation val="minMax"/>
          <c:max val="172"/>
          <c:min val="47"/>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8340992"/>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31,834
31,712
240.93
15,339,549
14,510,633
773,332
8,048,446
17,121,727</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121.6</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25/119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近年は、ほぼ横ばいで推移しており、平成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年度は類似団体の平均との比較では</a:t>
          </a:r>
          <a:r>
            <a:rPr lang="en-US" altLang="ja-JP" sz="1100" b="0" i="0" baseline="0">
              <a:solidFill>
                <a:schemeClr val="dk1"/>
              </a:solidFill>
              <a:effectLst/>
              <a:latin typeface="+mn-lt"/>
              <a:ea typeface="+mn-ea"/>
              <a:cs typeface="+mn-cs"/>
            </a:rPr>
            <a:t>0.7</a:t>
          </a:r>
          <a:r>
            <a:rPr lang="ja-JP" altLang="ja-JP" sz="1100" b="0" i="0" baseline="0">
              <a:solidFill>
                <a:schemeClr val="dk1"/>
              </a:solidFill>
              <a:effectLst/>
              <a:latin typeface="+mn-lt"/>
              <a:ea typeface="+mn-ea"/>
              <a:cs typeface="+mn-cs"/>
            </a:rPr>
            <a:t>ポイント上回っている。</a:t>
          </a:r>
          <a:endParaRPr lang="ja-JP" altLang="ja-JP" sz="1400">
            <a:effectLst/>
          </a:endParaRPr>
        </a:p>
        <a:p>
          <a:r>
            <a:rPr lang="ja-JP" altLang="ja-JP" sz="1100" b="0" i="0" baseline="0">
              <a:solidFill>
                <a:schemeClr val="dk1"/>
              </a:solidFill>
              <a:effectLst/>
              <a:latin typeface="+mn-lt"/>
              <a:ea typeface="+mn-ea"/>
              <a:cs typeface="+mn-cs"/>
            </a:rPr>
            <a:t>　今後ともこれまでの行財政改革の取組を継続し、持続可能な財政基盤の確立に向けて、人口減少対策・少子高齢化対策をはじめとする優先・効果的な事務事業への重点化を図り、新たな市民ニーズに応えることのできる財政構造への転換に取り組む。</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48683</xdr:rowOff>
    </xdr:from>
    <xdr:to>
      <xdr:col>7</xdr:col>
      <xdr:colOff>152400</xdr:colOff>
      <xdr:row>45</xdr:row>
      <xdr:rowOff>114300</xdr:rowOff>
    </xdr:to>
    <xdr:cxnSp macro="">
      <xdr:nvCxnSpPr>
        <xdr:cNvPr id="63" name="直線コネクタ 62"/>
        <xdr:cNvCxnSpPr/>
      </xdr:nvCxnSpPr>
      <xdr:spPr>
        <a:xfrm flipV="1">
          <a:off x="4953000" y="6220883"/>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86377</xdr:rowOff>
    </xdr:from>
    <xdr:ext cx="762000" cy="259045"/>
    <xdr:sp macro="" textlink="">
      <xdr:nvSpPr>
        <xdr:cNvPr id="64"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45</xdr:row>
      <xdr:rowOff>114300</xdr:rowOff>
    </xdr:from>
    <xdr:to>
      <xdr:col>7</xdr:col>
      <xdr:colOff>241300</xdr:colOff>
      <xdr:row>45</xdr:row>
      <xdr:rowOff>114300</xdr:rowOff>
    </xdr:to>
    <xdr:cxnSp macro="">
      <xdr:nvCxnSpPr>
        <xdr:cNvPr id="65" name="直線コネクタ 64"/>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135060</xdr:rowOff>
    </xdr:from>
    <xdr:ext cx="762000" cy="259045"/>
    <xdr:sp macro="" textlink="">
      <xdr:nvSpPr>
        <xdr:cNvPr id="66" name="財政力最大値テキスト"/>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0.98</a:t>
          </a:r>
          <a:endParaRPr kumimoji="1" lang="ja-JP" altLang="en-US" sz="1000" b="1">
            <a:latin typeface="ＭＳ Ｐゴシック"/>
          </a:endParaRPr>
        </a:p>
      </xdr:txBody>
    </xdr:sp>
    <xdr:clientData/>
  </xdr:oneCellAnchor>
  <xdr:twoCellAnchor>
    <xdr:from>
      <xdr:col>7</xdr:col>
      <xdr:colOff>63500</xdr:colOff>
      <xdr:row>36</xdr:row>
      <xdr:rowOff>48683</xdr:rowOff>
    </xdr:from>
    <xdr:to>
      <xdr:col>7</xdr:col>
      <xdr:colOff>241300</xdr:colOff>
      <xdr:row>36</xdr:row>
      <xdr:rowOff>48683</xdr:rowOff>
    </xdr:to>
    <xdr:cxnSp macro="">
      <xdr:nvCxnSpPr>
        <xdr:cNvPr id="67" name="直線コネクタ 66"/>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65617</xdr:rowOff>
    </xdr:from>
    <xdr:to>
      <xdr:col>7</xdr:col>
      <xdr:colOff>152400</xdr:colOff>
      <xdr:row>42</xdr:row>
      <xdr:rowOff>85725</xdr:rowOff>
    </xdr:to>
    <xdr:cxnSp macro="">
      <xdr:nvCxnSpPr>
        <xdr:cNvPr id="68" name="直線コネクタ 67"/>
        <xdr:cNvCxnSpPr/>
      </xdr:nvCxnSpPr>
      <xdr:spPr>
        <a:xfrm flipV="1">
          <a:off x="4114800" y="726651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127652</xdr:rowOff>
    </xdr:from>
    <xdr:ext cx="762000" cy="259045"/>
    <xdr:sp macro="" textlink="">
      <xdr:nvSpPr>
        <xdr:cNvPr id="69" name="財政力平均値テキスト"/>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155575</xdr:rowOff>
    </xdr:from>
    <xdr:to>
      <xdr:col>7</xdr:col>
      <xdr:colOff>203200</xdr:colOff>
      <xdr:row>43</xdr:row>
      <xdr:rowOff>85725</xdr:rowOff>
    </xdr:to>
    <xdr:sp macro="" textlink="">
      <xdr:nvSpPr>
        <xdr:cNvPr id="70" name="フローチャート : 判断 69"/>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85725</xdr:rowOff>
    </xdr:from>
    <xdr:to>
      <xdr:col>6</xdr:col>
      <xdr:colOff>0</xdr:colOff>
      <xdr:row>42</xdr:row>
      <xdr:rowOff>85725</xdr:rowOff>
    </xdr:to>
    <xdr:cxnSp macro="">
      <xdr:nvCxnSpPr>
        <xdr:cNvPr id="71" name="直線コネクタ 70"/>
        <xdr:cNvCxnSpPr/>
      </xdr:nvCxnSpPr>
      <xdr:spPr>
        <a:xfrm>
          <a:off x="3225800" y="7286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115358</xdr:rowOff>
    </xdr:from>
    <xdr:to>
      <xdr:col>6</xdr:col>
      <xdr:colOff>50800</xdr:colOff>
      <xdr:row>43</xdr:row>
      <xdr:rowOff>45508</xdr:rowOff>
    </xdr:to>
    <xdr:sp macro="" textlink="">
      <xdr:nvSpPr>
        <xdr:cNvPr id="72" name="フローチャート : 判断 71"/>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30285</xdr:rowOff>
    </xdr:from>
    <xdr:ext cx="736600" cy="259045"/>
    <xdr:sp macro="" textlink="">
      <xdr:nvSpPr>
        <xdr:cNvPr id="73" name="テキスト ボックス 72"/>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85725</xdr:rowOff>
    </xdr:from>
    <xdr:to>
      <xdr:col>4</xdr:col>
      <xdr:colOff>482600</xdr:colOff>
      <xdr:row>42</xdr:row>
      <xdr:rowOff>105833</xdr:rowOff>
    </xdr:to>
    <xdr:cxnSp macro="">
      <xdr:nvCxnSpPr>
        <xdr:cNvPr id="74" name="直線コネクタ 73"/>
        <xdr:cNvCxnSpPr/>
      </xdr:nvCxnSpPr>
      <xdr:spPr>
        <a:xfrm flipV="1">
          <a:off x="2336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115358</xdr:rowOff>
    </xdr:from>
    <xdr:to>
      <xdr:col>4</xdr:col>
      <xdr:colOff>533400</xdr:colOff>
      <xdr:row>43</xdr:row>
      <xdr:rowOff>45508</xdr:rowOff>
    </xdr:to>
    <xdr:sp macro="" textlink="">
      <xdr:nvSpPr>
        <xdr:cNvPr id="75" name="フローチャート : 判断 74"/>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30285</xdr:rowOff>
    </xdr:from>
    <xdr:ext cx="762000" cy="259045"/>
    <xdr:sp macro="" textlink="">
      <xdr:nvSpPr>
        <xdr:cNvPr id="76" name="テキスト ボックス 75"/>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85725</xdr:rowOff>
    </xdr:from>
    <xdr:to>
      <xdr:col>3</xdr:col>
      <xdr:colOff>279400</xdr:colOff>
      <xdr:row>42</xdr:row>
      <xdr:rowOff>105833</xdr:rowOff>
    </xdr:to>
    <xdr:cxnSp macro="">
      <xdr:nvCxnSpPr>
        <xdr:cNvPr id="77" name="直線コネクタ 76"/>
        <xdr:cNvCxnSpPr/>
      </xdr:nvCxnSpPr>
      <xdr:spPr>
        <a:xfrm>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95250</xdr:rowOff>
    </xdr:from>
    <xdr:to>
      <xdr:col>3</xdr:col>
      <xdr:colOff>330200</xdr:colOff>
      <xdr:row>43</xdr:row>
      <xdr:rowOff>25400</xdr:rowOff>
    </xdr:to>
    <xdr:sp macro="" textlink="">
      <xdr:nvSpPr>
        <xdr:cNvPr id="78" name="フローチャート : 判断 77"/>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10177</xdr:rowOff>
    </xdr:from>
    <xdr:ext cx="762000" cy="259045"/>
    <xdr:sp macro="" textlink="">
      <xdr:nvSpPr>
        <xdr:cNvPr id="79" name="テキスト ボックス 78"/>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80" name="フローチャート : 判断 79"/>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10177</xdr:rowOff>
    </xdr:from>
    <xdr:ext cx="762000" cy="259045"/>
    <xdr:sp macro="" textlink="">
      <xdr:nvSpPr>
        <xdr:cNvPr id="81" name="テキスト ボックス 80"/>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42</xdr:row>
      <xdr:rowOff>14817</xdr:rowOff>
    </xdr:from>
    <xdr:to>
      <xdr:col>7</xdr:col>
      <xdr:colOff>203200</xdr:colOff>
      <xdr:row>42</xdr:row>
      <xdr:rowOff>116417</xdr:rowOff>
    </xdr:to>
    <xdr:sp macro="" textlink="">
      <xdr:nvSpPr>
        <xdr:cNvPr id="87" name="円/楕円 86"/>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41</xdr:row>
      <xdr:rowOff>31344</xdr:rowOff>
    </xdr:from>
    <xdr:ext cx="762000" cy="259045"/>
    <xdr:sp macro="" textlink="">
      <xdr:nvSpPr>
        <xdr:cNvPr id="88" name="財政力該当値テキスト"/>
        <xdr:cNvSpPr txBox="1"/>
      </xdr:nvSpPr>
      <xdr:spPr>
        <a:xfrm>
          <a:off x="50419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0.46</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34925</xdr:rowOff>
    </xdr:from>
    <xdr:to>
      <xdr:col>6</xdr:col>
      <xdr:colOff>50800</xdr:colOff>
      <xdr:row>42</xdr:row>
      <xdr:rowOff>136525</xdr:rowOff>
    </xdr:to>
    <xdr:sp macro="" textlink="">
      <xdr:nvSpPr>
        <xdr:cNvPr id="89" name="円/楕円 88"/>
        <xdr:cNvSpPr/>
      </xdr:nvSpPr>
      <xdr:spPr>
        <a:xfrm>
          <a:off x="4064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146702</xdr:rowOff>
    </xdr:from>
    <xdr:ext cx="736600" cy="259045"/>
    <xdr:sp macro="" textlink="">
      <xdr:nvSpPr>
        <xdr:cNvPr id="90" name="テキスト ボックス 89"/>
        <xdr:cNvSpPr txBox="1"/>
      </xdr:nvSpPr>
      <xdr:spPr>
        <a:xfrm>
          <a:off x="3733800" y="700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34925</xdr:rowOff>
    </xdr:from>
    <xdr:to>
      <xdr:col>4</xdr:col>
      <xdr:colOff>533400</xdr:colOff>
      <xdr:row>42</xdr:row>
      <xdr:rowOff>136525</xdr:rowOff>
    </xdr:to>
    <xdr:sp macro="" textlink="">
      <xdr:nvSpPr>
        <xdr:cNvPr id="91" name="円/楕円 90"/>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146702</xdr:rowOff>
    </xdr:from>
    <xdr:ext cx="762000" cy="259045"/>
    <xdr:sp macro="" textlink="">
      <xdr:nvSpPr>
        <xdr:cNvPr id="92" name="テキスト ボックス 91"/>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55033</xdr:rowOff>
    </xdr:from>
    <xdr:to>
      <xdr:col>3</xdr:col>
      <xdr:colOff>330200</xdr:colOff>
      <xdr:row>42</xdr:row>
      <xdr:rowOff>156633</xdr:rowOff>
    </xdr:to>
    <xdr:sp macro="" textlink="">
      <xdr:nvSpPr>
        <xdr:cNvPr id="93" name="円/楕円 92"/>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166810</xdr:rowOff>
    </xdr:from>
    <xdr:ext cx="762000" cy="259045"/>
    <xdr:sp macro="" textlink="">
      <xdr:nvSpPr>
        <xdr:cNvPr id="94" name="テキスト ボックス 93"/>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0.44</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34925</xdr:rowOff>
    </xdr:from>
    <xdr:to>
      <xdr:col>2</xdr:col>
      <xdr:colOff>127000</xdr:colOff>
      <xdr:row>42</xdr:row>
      <xdr:rowOff>136525</xdr:rowOff>
    </xdr:to>
    <xdr:sp macro="" textlink="">
      <xdr:nvSpPr>
        <xdr:cNvPr id="95" name="円/楕円 94"/>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146702</xdr:rowOff>
    </xdr:from>
    <xdr:ext cx="762000" cy="259045"/>
    <xdr:sp macro="" textlink="">
      <xdr:nvSpPr>
        <xdr:cNvPr id="96" name="テキスト ボックス 95"/>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[90.7%]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73/119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17</a:t>
          </a:r>
          <a:r>
            <a:rPr lang="ja-JP" altLang="ja-JP" sz="1100" b="0" i="0" baseline="0">
              <a:solidFill>
                <a:schemeClr val="dk1"/>
              </a:solidFill>
              <a:effectLst/>
              <a:latin typeface="+mn-lt"/>
              <a:ea typeface="+mn-ea"/>
              <a:cs typeface="+mn-cs"/>
            </a:rPr>
            <a:t>年度から平成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年度まで実施してきた一般職員給料の</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％独自カットをはじめ、平成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年度には</a:t>
          </a:r>
          <a:r>
            <a:rPr lang="en-US" altLang="ja-JP" sz="1100" b="0" i="0" baseline="0">
              <a:solidFill>
                <a:schemeClr val="dk1"/>
              </a:solidFill>
              <a:effectLst/>
              <a:latin typeface="+mn-lt"/>
              <a:ea typeface="+mn-ea"/>
              <a:cs typeface="+mn-cs"/>
            </a:rPr>
            <a:t>113</a:t>
          </a:r>
          <a:r>
            <a:rPr lang="ja-JP" altLang="ja-JP" sz="1100" b="0" i="0" baseline="0">
              <a:solidFill>
                <a:schemeClr val="dk1"/>
              </a:solidFill>
              <a:effectLst/>
              <a:latin typeface="+mn-lt"/>
              <a:ea typeface="+mn-ea"/>
              <a:cs typeface="+mn-cs"/>
            </a:rPr>
            <a:t>項目の「行財政改革実施計画」を推進し改善に取り組んできた。平成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年度は、公債費及び他会計への繰出金等の増により</a:t>
          </a:r>
          <a:r>
            <a:rPr lang="en-US" altLang="ja-JP" sz="1100" b="0" i="0" baseline="0">
              <a:solidFill>
                <a:schemeClr val="dk1"/>
              </a:solidFill>
              <a:effectLst/>
              <a:latin typeface="+mn-lt"/>
              <a:ea typeface="+mn-ea"/>
              <a:cs typeface="+mn-cs"/>
            </a:rPr>
            <a:t>3.1</a:t>
          </a:r>
          <a:r>
            <a:rPr lang="ja-JP" altLang="ja-JP" sz="1100" b="0" i="0" baseline="0">
              <a:solidFill>
                <a:schemeClr val="dk1"/>
              </a:solidFill>
              <a:effectLst/>
              <a:latin typeface="+mn-lt"/>
              <a:ea typeface="+mn-ea"/>
              <a:cs typeface="+mn-cs"/>
            </a:rPr>
            <a:t>ポイント減少し、類似団体との平均との比較では</a:t>
          </a:r>
          <a:r>
            <a:rPr lang="en-US" altLang="ja-JP" sz="1100" b="0" i="0" baseline="0">
              <a:solidFill>
                <a:schemeClr val="dk1"/>
              </a:solidFill>
              <a:effectLst/>
              <a:latin typeface="+mn-lt"/>
              <a:ea typeface="+mn-ea"/>
              <a:cs typeface="+mn-cs"/>
            </a:rPr>
            <a:t>1.9</a:t>
          </a:r>
          <a:r>
            <a:rPr lang="ja-JP" altLang="ja-JP" sz="1100" b="0" i="0" baseline="0">
              <a:solidFill>
                <a:schemeClr val="dk1"/>
              </a:solidFill>
              <a:effectLst/>
              <a:latin typeface="+mn-lt"/>
              <a:ea typeface="+mn-ea"/>
              <a:cs typeface="+mn-cs"/>
            </a:rPr>
            <a:t>ポイント縮まり</a:t>
          </a:r>
          <a:r>
            <a:rPr lang="en-US" altLang="ja-JP" sz="1100" b="0" i="0" baseline="0">
              <a:solidFill>
                <a:schemeClr val="dk1"/>
              </a:solidFill>
              <a:effectLst/>
              <a:latin typeface="+mn-lt"/>
              <a:ea typeface="+mn-ea"/>
              <a:cs typeface="+mn-cs"/>
            </a:rPr>
            <a:t>1.8</a:t>
          </a:r>
          <a:r>
            <a:rPr lang="ja-JP" altLang="ja-JP" sz="1100" b="0" i="0" baseline="0">
              <a:solidFill>
                <a:schemeClr val="dk1"/>
              </a:solidFill>
              <a:effectLst/>
              <a:latin typeface="+mn-lt"/>
              <a:ea typeface="+mn-ea"/>
              <a:cs typeface="+mn-cs"/>
            </a:rPr>
            <a:t>ポイント上回る結果となった。</a:t>
          </a:r>
          <a:endParaRPr lang="ja-JP" altLang="ja-JP" sz="1400">
            <a:effectLst/>
          </a:endParaRPr>
        </a:p>
        <a:p>
          <a:pPr rtl="0"/>
          <a:r>
            <a:rPr lang="ja-JP" altLang="ja-JP" sz="1100" b="0" i="0" baseline="0">
              <a:solidFill>
                <a:schemeClr val="dk1"/>
              </a:solidFill>
              <a:effectLst/>
              <a:latin typeface="+mn-lt"/>
              <a:ea typeface="+mn-ea"/>
              <a:cs typeface="+mn-cs"/>
            </a:rPr>
            <a:t>　今後は、高齢層職員の退職などにより人件費は減少傾向となるものの、土地開発公社からの用地取得に係る地方債の元金の償還が始まり公債費が増加していることから、比率の高止まりが見込まれる。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130.0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30480</xdr:rowOff>
    </xdr:from>
    <xdr:to>
      <xdr:col>7</xdr:col>
      <xdr:colOff>152400</xdr:colOff>
      <xdr:row>67</xdr:row>
      <xdr:rowOff>140335</xdr:rowOff>
    </xdr:to>
    <xdr:cxnSp macro="">
      <xdr:nvCxnSpPr>
        <xdr:cNvPr id="126" name="直線コネクタ 125"/>
        <xdr:cNvCxnSpPr/>
      </xdr:nvCxnSpPr>
      <xdr:spPr>
        <a:xfrm flipV="1">
          <a:off x="4953000" y="9974580"/>
          <a:ext cx="0" cy="16529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112412</xdr:rowOff>
    </xdr:from>
    <xdr:ext cx="762000" cy="259045"/>
    <xdr:sp macro="" textlink="">
      <xdr:nvSpPr>
        <xdr:cNvPr id="127" name="財政構造の弾力性最小値テキスト"/>
        <xdr:cNvSpPr txBox="1"/>
      </xdr:nvSpPr>
      <xdr:spPr>
        <a:xfrm>
          <a:off x="5041900" y="1159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120.7</a:t>
          </a:r>
          <a:endParaRPr kumimoji="1" lang="ja-JP" altLang="en-US" sz="1000" b="1">
            <a:latin typeface="ＭＳ Ｐゴシック"/>
          </a:endParaRPr>
        </a:p>
      </xdr:txBody>
    </xdr:sp>
    <xdr:clientData/>
  </xdr:oneCellAnchor>
  <xdr:twoCellAnchor>
    <xdr:from>
      <xdr:col>7</xdr:col>
      <xdr:colOff>63500</xdr:colOff>
      <xdr:row>67</xdr:row>
      <xdr:rowOff>140335</xdr:rowOff>
    </xdr:from>
    <xdr:to>
      <xdr:col>7</xdr:col>
      <xdr:colOff>241300</xdr:colOff>
      <xdr:row>67</xdr:row>
      <xdr:rowOff>140335</xdr:rowOff>
    </xdr:to>
    <xdr:cxnSp macro="">
      <xdr:nvCxnSpPr>
        <xdr:cNvPr id="128" name="直線コネクタ 127"/>
        <xdr:cNvCxnSpPr/>
      </xdr:nvCxnSpPr>
      <xdr:spPr>
        <a:xfrm>
          <a:off x="4864100" y="1162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116857</xdr:rowOff>
    </xdr:from>
    <xdr:ext cx="762000" cy="259045"/>
    <xdr:sp macro="" textlink="">
      <xdr:nvSpPr>
        <xdr:cNvPr id="129" name="財政構造の弾力性最大値テキスト"/>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79.6</a:t>
          </a:r>
          <a:endParaRPr kumimoji="1" lang="ja-JP" altLang="en-US" sz="1000" b="1">
            <a:latin typeface="ＭＳ Ｐゴシック"/>
          </a:endParaRPr>
        </a:p>
      </xdr:txBody>
    </xdr:sp>
    <xdr:clientData/>
  </xdr:oneCellAnchor>
  <xdr:twoCellAnchor>
    <xdr:from>
      <xdr:col>7</xdr:col>
      <xdr:colOff>63500</xdr:colOff>
      <xdr:row>58</xdr:row>
      <xdr:rowOff>30480</xdr:rowOff>
    </xdr:from>
    <xdr:to>
      <xdr:col>7</xdr:col>
      <xdr:colOff>241300</xdr:colOff>
      <xdr:row>58</xdr:row>
      <xdr:rowOff>30480</xdr:rowOff>
    </xdr:to>
    <xdr:cxnSp macro="">
      <xdr:nvCxnSpPr>
        <xdr:cNvPr id="130" name="直線コネクタ 129"/>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133985</xdr:rowOff>
    </xdr:from>
    <xdr:to>
      <xdr:col>7</xdr:col>
      <xdr:colOff>152400</xdr:colOff>
      <xdr:row>61</xdr:row>
      <xdr:rowOff>87206</xdr:rowOff>
    </xdr:to>
    <xdr:cxnSp macro="">
      <xdr:nvCxnSpPr>
        <xdr:cNvPr id="131" name="直線コネクタ 130"/>
        <xdr:cNvCxnSpPr/>
      </xdr:nvCxnSpPr>
      <xdr:spPr>
        <a:xfrm flipV="1">
          <a:off x="4114800" y="10420985"/>
          <a:ext cx="8382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59</xdr:row>
      <xdr:rowOff>27322</xdr:rowOff>
    </xdr:from>
    <xdr:ext cx="762000" cy="259045"/>
    <xdr:sp macro="" textlink="">
      <xdr:nvSpPr>
        <xdr:cNvPr id="132" name="財政構造の弾力性平均値テキスト"/>
        <xdr:cNvSpPr txBox="1"/>
      </xdr:nvSpPr>
      <xdr:spPr>
        <a:xfrm>
          <a:off x="5041900" y="1014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88.9</a:t>
          </a:r>
          <a:endParaRPr kumimoji="1" lang="ja-JP" altLang="en-US" sz="1000" b="1">
            <a:solidFill>
              <a:srgbClr val="000080"/>
            </a:solidFill>
            <a:latin typeface="ＭＳ Ｐゴシック"/>
          </a:endParaRPr>
        </a:p>
      </xdr:txBody>
    </xdr:sp>
    <xdr:clientData/>
  </xdr:oneCellAnchor>
  <xdr:twoCellAnchor>
    <xdr:from>
      <xdr:col>7</xdr:col>
      <xdr:colOff>101600</xdr:colOff>
      <xdr:row>60</xdr:row>
      <xdr:rowOff>10795</xdr:rowOff>
    </xdr:from>
    <xdr:to>
      <xdr:col>7</xdr:col>
      <xdr:colOff>203200</xdr:colOff>
      <xdr:row>60</xdr:row>
      <xdr:rowOff>112395</xdr:rowOff>
    </xdr:to>
    <xdr:sp macro="" textlink="">
      <xdr:nvSpPr>
        <xdr:cNvPr id="133" name="フローチャート : 判断 132"/>
        <xdr:cNvSpPr/>
      </xdr:nvSpPr>
      <xdr:spPr>
        <a:xfrm>
          <a:off x="4902200" y="102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18838</xdr:rowOff>
    </xdr:from>
    <xdr:to>
      <xdr:col>6</xdr:col>
      <xdr:colOff>0</xdr:colOff>
      <xdr:row>61</xdr:row>
      <xdr:rowOff>87206</xdr:rowOff>
    </xdr:to>
    <xdr:cxnSp macro="">
      <xdr:nvCxnSpPr>
        <xdr:cNvPr id="134" name="直線コネクタ 133"/>
        <xdr:cNvCxnSpPr/>
      </xdr:nvCxnSpPr>
      <xdr:spPr>
        <a:xfrm>
          <a:off x="3225800" y="10477288"/>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60</xdr:row>
      <xdr:rowOff>59055</xdr:rowOff>
    </xdr:from>
    <xdr:to>
      <xdr:col>6</xdr:col>
      <xdr:colOff>50800</xdr:colOff>
      <xdr:row>60</xdr:row>
      <xdr:rowOff>160655</xdr:rowOff>
    </xdr:to>
    <xdr:sp macro="" textlink="">
      <xdr:nvSpPr>
        <xdr:cNvPr id="135" name="フローチャート : 判断 134"/>
        <xdr:cNvSpPr/>
      </xdr:nvSpPr>
      <xdr:spPr>
        <a:xfrm>
          <a:off x="4064000" y="1034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170832</xdr:rowOff>
    </xdr:from>
    <xdr:ext cx="736600" cy="259045"/>
    <xdr:sp macro="" textlink="">
      <xdr:nvSpPr>
        <xdr:cNvPr id="136" name="テキスト ボックス 135"/>
        <xdr:cNvSpPr txBox="1"/>
      </xdr:nvSpPr>
      <xdr:spPr>
        <a:xfrm>
          <a:off x="3733800" y="10114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18838</xdr:rowOff>
    </xdr:from>
    <xdr:to>
      <xdr:col>4</xdr:col>
      <xdr:colOff>482600</xdr:colOff>
      <xdr:row>61</xdr:row>
      <xdr:rowOff>79163</xdr:rowOff>
    </xdr:to>
    <xdr:cxnSp macro="">
      <xdr:nvCxnSpPr>
        <xdr:cNvPr id="137" name="直線コネクタ 136"/>
        <xdr:cNvCxnSpPr/>
      </xdr:nvCxnSpPr>
      <xdr:spPr>
        <a:xfrm flipV="1">
          <a:off x="2336800" y="1047728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60</xdr:row>
      <xdr:rowOff>2752</xdr:rowOff>
    </xdr:from>
    <xdr:to>
      <xdr:col>4</xdr:col>
      <xdr:colOff>533400</xdr:colOff>
      <xdr:row>60</xdr:row>
      <xdr:rowOff>104352</xdr:rowOff>
    </xdr:to>
    <xdr:sp macro="" textlink="">
      <xdr:nvSpPr>
        <xdr:cNvPr id="138" name="フローチャート : 判断 137"/>
        <xdr:cNvSpPr/>
      </xdr:nvSpPr>
      <xdr:spPr>
        <a:xfrm>
          <a:off x="3175000" y="1028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114529</xdr:rowOff>
    </xdr:from>
    <xdr:ext cx="762000" cy="259045"/>
    <xdr:sp macro="" textlink="">
      <xdr:nvSpPr>
        <xdr:cNvPr id="139" name="テキスト ボックス 138"/>
        <xdr:cNvSpPr txBox="1"/>
      </xdr:nvSpPr>
      <xdr:spPr>
        <a:xfrm>
          <a:off x="2844800" y="100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97790</xdr:rowOff>
    </xdr:from>
    <xdr:to>
      <xdr:col>3</xdr:col>
      <xdr:colOff>279400</xdr:colOff>
      <xdr:row>61</xdr:row>
      <xdr:rowOff>79163</xdr:rowOff>
    </xdr:to>
    <xdr:cxnSp macro="">
      <xdr:nvCxnSpPr>
        <xdr:cNvPr id="140" name="直線コネクタ 139"/>
        <xdr:cNvCxnSpPr/>
      </xdr:nvCxnSpPr>
      <xdr:spPr>
        <a:xfrm>
          <a:off x="1447800" y="10384790"/>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60</xdr:row>
      <xdr:rowOff>38946</xdr:rowOff>
    </xdr:from>
    <xdr:to>
      <xdr:col>3</xdr:col>
      <xdr:colOff>330200</xdr:colOff>
      <xdr:row>60</xdr:row>
      <xdr:rowOff>140546</xdr:rowOff>
    </xdr:to>
    <xdr:sp macro="" textlink="">
      <xdr:nvSpPr>
        <xdr:cNvPr id="141" name="フローチャート : 判断 140"/>
        <xdr:cNvSpPr/>
      </xdr:nvSpPr>
      <xdr:spPr>
        <a:xfrm>
          <a:off x="2286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150723</xdr:rowOff>
    </xdr:from>
    <xdr:ext cx="762000" cy="259045"/>
    <xdr:sp macro="" textlink="">
      <xdr:nvSpPr>
        <xdr:cNvPr id="142" name="テキスト ボックス 141"/>
        <xdr:cNvSpPr txBox="1"/>
      </xdr:nvSpPr>
      <xdr:spPr>
        <a:xfrm>
          <a:off x="1955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25400</xdr:colOff>
      <xdr:row>60</xdr:row>
      <xdr:rowOff>14817</xdr:rowOff>
    </xdr:from>
    <xdr:to>
      <xdr:col>2</xdr:col>
      <xdr:colOff>127000</xdr:colOff>
      <xdr:row>60</xdr:row>
      <xdr:rowOff>116417</xdr:rowOff>
    </xdr:to>
    <xdr:sp macro="" textlink="">
      <xdr:nvSpPr>
        <xdr:cNvPr id="143" name="フローチャート : 判断 142"/>
        <xdr:cNvSpPr/>
      </xdr:nvSpPr>
      <xdr:spPr>
        <a:xfrm>
          <a:off x="1397000" y="103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58</xdr:row>
      <xdr:rowOff>126594</xdr:rowOff>
    </xdr:from>
    <xdr:ext cx="762000" cy="259045"/>
    <xdr:sp macro="" textlink="">
      <xdr:nvSpPr>
        <xdr:cNvPr id="144" name="テキスト ボックス 143"/>
        <xdr:cNvSpPr txBox="1"/>
      </xdr:nvSpPr>
      <xdr:spPr>
        <a:xfrm>
          <a:off x="1066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60</xdr:row>
      <xdr:rowOff>83185</xdr:rowOff>
    </xdr:from>
    <xdr:to>
      <xdr:col>7</xdr:col>
      <xdr:colOff>203200</xdr:colOff>
      <xdr:row>61</xdr:row>
      <xdr:rowOff>13335</xdr:rowOff>
    </xdr:to>
    <xdr:sp macro="" textlink="">
      <xdr:nvSpPr>
        <xdr:cNvPr id="150" name="円/楕円 149"/>
        <xdr:cNvSpPr/>
      </xdr:nvSpPr>
      <xdr:spPr>
        <a:xfrm>
          <a:off x="49022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55262</xdr:rowOff>
    </xdr:from>
    <xdr:ext cx="762000" cy="259045"/>
    <xdr:sp macro="" textlink="">
      <xdr:nvSpPr>
        <xdr:cNvPr id="151" name="財政構造の弾力性該当値テキスト"/>
        <xdr:cNvSpPr txBox="1"/>
      </xdr:nvSpPr>
      <xdr:spPr>
        <a:xfrm>
          <a:off x="5041900" y="1034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90.7</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36406</xdr:rowOff>
    </xdr:from>
    <xdr:to>
      <xdr:col>6</xdr:col>
      <xdr:colOff>50800</xdr:colOff>
      <xdr:row>61</xdr:row>
      <xdr:rowOff>138006</xdr:rowOff>
    </xdr:to>
    <xdr:sp macro="" textlink="">
      <xdr:nvSpPr>
        <xdr:cNvPr id="152" name="円/楕円 151"/>
        <xdr:cNvSpPr/>
      </xdr:nvSpPr>
      <xdr:spPr>
        <a:xfrm>
          <a:off x="4064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122783</xdr:rowOff>
    </xdr:from>
    <xdr:ext cx="736600" cy="259045"/>
    <xdr:sp macro="" textlink="">
      <xdr:nvSpPr>
        <xdr:cNvPr id="153" name="テキスト ボックス 152"/>
        <xdr:cNvSpPr txBox="1"/>
      </xdr:nvSpPr>
      <xdr:spPr>
        <a:xfrm>
          <a:off x="3733800" y="10581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93.8</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139488</xdr:rowOff>
    </xdr:from>
    <xdr:to>
      <xdr:col>4</xdr:col>
      <xdr:colOff>533400</xdr:colOff>
      <xdr:row>61</xdr:row>
      <xdr:rowOff>69638</xdr:rowOff>
    </xdr:to>
    <xdr:sp macro="" textlink="">
      <xdr:nvSpPr>
        <xdr:cNvPr id="154" name="円/楕円 153"/>
        <xdr:cNvSpPr/>
      </xdr:nvSpPr>
      <xdr:spPr>
        <a:xfrm>
          <a:off x="3175000" y="104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54415</xdr:rowOff>
    </xdr:from>
    <xdr:ext cx="762000" cy="259045"/>
    <xdr:sp macro="" textlink="">
      <xdr:nvSpPr>
        <xdr:cNvPr id="155" name="テキスト ボックス 154"/>
        <xdr:cNvSpPr txBox="1"/>
      </xdr:nvSpPr>
      <xdr:spPr>
        <a:xfrm>
          <a:off x="2844800" y="10512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92.1</a:t>
          </a:r>
          <a:endParaRPr kumimoji="1" lang="ja-JP" altLang="en-US" sz="1000" b="1">
            <a:solidFill>
              <a:srgbClr val="FF0000"/>
            </a:solidFill>
            <a:latin typeface="ＭＳ Ｐゴシック"/>
          </a:endParaRPr>
        </a:p>
      </xdr:txBody>
    </xdr:sp>
    <xdr:clientData/>
  </xdr:oneCellAnchor>
  <xdr:twoCellAnchor>
    <xdr:from>
      <xdr:col>3</xdr:col>
      <xdr:colOff>228600</xdr:colOff>
      <xdr:row>61</xdr:row>
      <xdr:rowOff>28363</xdr:rowOff>
    </xdr:from>
    <xdr:to>
      <xdr:col>3</xdr:col>
      <xdr:colOff>330200</xdr:colOff>
      <xdr:row>61</xdr:row>
      <xdr:rowOff>129963</xdr:rowOff>
    </xdr:to>
    <xdr:sp macro="" textlink="">
      <xdr:nvSpPr>
        <xdr:cNvPr id="156" name="円/楕円 155"/>
        <xdr:cNvSpPr/>
      </xdr:nvSpPr>
      <xdr:spPr>
        <a:xfrm>
          <a:off x="2286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114740</xdr:rowOff>
    </xdr:from>
    <xdr:ext cx="762000" cy="259045"/>
    <xdr:sp macro="" textlink="">
      <xdr:nvSpPr>
        <xdr:cNvPr id="157" name="テキスト ボックス 156"/>
        <xdr:cNvSpPr txBox="1"/>
      </xdr:nvSpPr>
      <xdr:spPr>
        <a:xfrm>
          <a:off x="19558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46990</xdr:rowOff>
    </xdr:from>
    <xdr:to>
      <xdr:col>2</xdr:col>
      <xdr:colOff>127000</xdr:colOff>
      <xdr:row>60</xdr:row>
      <xdr:rowOff>148590</xdr:rowOff>
    </xdr:to>
    <xdr:sp macro="" textlink="">
      <xdr:nvSpPr>
        <xdr:cNvPr id="158" name="円/楕円 157"/>
        <xdr:cNvSpPr/>
      </xdr:nvSpPr>
      <xdr:spPr>
        <a:xfrm>
          <a:off x="1397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133367</xdr:rowOff>
    </xdr:from>
    <xdr:ext cx="762000" cy="259045"/>
    <xdr:sp macro="" textlink="">
      <xdr:nvSpPr>
        <xdr:cNvPr id="159" name="テキスト ボックス 158"/>
        <xdr:cNvSpPr txBox="1"/>
      </xdr:nvSpPr>
      <xdr:spPr>
        <a:xfrm>
          <a:off x="1066800"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[148,005</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50/119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「財政再建計画」を平成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年度まで実施し、平成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年度に一般職員給料</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％独自カットの回復を行ったほかは、平成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度以降も同様の取り組みを継続していることから、物件費のほとんどの項目で、類似団体との比較では健全度は高い結果となっている。一方、人件費は、広域の事務組合等によらず市単独で消防組織を有していることなどから、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人当たり及び職員</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人当たり決算額では類似団体平均と比べて低い結果となっている。</a:t>
          </a:r>
          <a:endParaRPr lang="ja-JP" altLang="ja-JP" sz="1400">
            <a:effectLst/>
          </a:endParaRPr>
        </a:p>
        <a:p>
          <a:pPr rtl="0"/>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年度は、ふるさと納税に対する返礼品経費等の増により物件費が増加し、総額で増加した。</a:t>
          </a:r>
          <a:endParaRPr lang="ja-JP" altLang="ja-JP" sz="1400">
            <a:effectLst/>
          </a:endParaRPr>
        </a:p>
        <a:p>
          <a:pPr rtl="0"/>
          <a:r>
            <a:rPr lang="ja-JP" altLang="ja-JP" sz="1100" b="0" i="0" baseline="0">
              <a:solidFill>
                <a:schemeClr val="dk1"/>
              </a:solidFill>
              <a:effectLst/>
              <a:latin typeface="+mn-lt"/>
              <a:ea typeface="+mn-ea"/>
              <a:cs typeface="+mn-cs"/>
            </a:rPr>
            <a:t>　今後も人件費・物件費等を抑えるための取り組みを継続し、健全性を確保していく。</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79</xdr:row>
      <xdr:rowOff>164688</xdr:rowOff>
    </xdr:from>
    <xdr:to>
      <xdr:col>7</xdr:col>
      <xdr:colOff>152400</xdr:colOff>
      <xdr:row>89</xdr:row>
      <xdr:rowOff>44617</xdr:rowOff>
    </xdr:to>
    <xdr:cxnSp macro="">
      <xdr:nvCxnSpPr>
        <xdr:cNvPr id="189" name="直線コネクタ 188"/>
        <xdr:cNvCxnSpPr/>
      </xdr:nvCxnSpPr>
      <xdr:spPr>
        <a:xfrm flipV="1">
          <a:off x="4953000" y="13709238"/>
          <a:ext cx="0" cy="15944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16694</xdr:rowOff>
    </xdr:from>
    <xdr:ext cx="762000" cy="259045"/>
    <xdr:sp macro="" textlink="">
      <xdr:nvSpPr>
        <xdr:cNvPr id="190" name="人件費・物件費等の状況最小値テキスト"/>
        <xdr:cNvSpPr txBox="1"/>
      </xdr:nvSpPr>
      <xdr:spPr>
        <a:xfrm>
          <a:off x="5041900" y="15275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286,863</a:t>
          </a:r>
          <a:endParaRPr kumimoji="1" lang="ja-JP" altLang="en-US" sz="1000" b="1">
            <a:latin typeface="ＭＳ Ｐゴシック"/>
          </a:endParaRPr>
        </a:p>
      </xdr:txBody>
    </xdr:sp>
    <xdr:clientData/>
  </xdr:oneCellAnchor>
  <xdr:twoCellAnchor>
    <xdr:from>
      <xdr:col>7</xdr:col>
      <xdr:colOff>63500</xdr:colOff>
      <xdr:row>89</xdr:row>
      <xdr:rowOff>44617</xdr:rowOff>
    </xdr:from>
    <xdr:to>
      <xdr:col>7</xdr:col>
      <xdr:colOff>241300</xdr:colOff>
      <xdr:row>89</xdr:row>
      <xdr:rowOff>44617</xdr:rowOff>
    </xdr:to>
    <xdr:cxnSp macro="">
      <xdr:nvCxnSpPr>
        <xdr:cNvPr id="191" name="直線コネクタ 190"/>
        <xdr:cNvCxnSpPr/>
      </xdr:nvCxnSpPr>
      <xdr:spPr>
        <a:xfrm>
          <a:off x="4864100" y="15303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79615</xdr:rowOff>
    </xdr:from>
    <xdr:ext cx="762000" cy="259045"/>
    <xdr:sp macro="" textlink="">
      <xdr:nvSpPr>
        <xdr:cNvPr id="192" name="人件費・物件費等の状況最大値テキスト"/>
        <xdr:cNvSpPr txBox="1"/>
      </xdr:nvSpPr>
      <xdr:spPr>
        <a:xfrm>
          <a:off x="5041900" y="13452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88,633</a:t>
          </a:r>
          <a:endParaRPr kumimoji="1" lang="ja-JP" altLang="en-US" sz="1000" b="1">
            <a:latin typeface="ＭＳ Ｐゴシック"/>
          </a:endParaRPr>
        </a:p>
      </xdr:txBody>
    </xdr:sp>
    <xdr:clientData/>
  </xdr:oneCellAnchor>
  <xdr:twoCellAnchor>
    <xdr:from>
      <xdr:col>7</xdr:col>
      <xdr:colOff>63500</xdr:colOff>
      <xdr:row>79</xdr:row>
      <xdr:rowOff>164688</xdr:rowOff>
    </xdr:from>
    <xdr:to>
      <xdr:col>7</xdr:col>
      <xdr:colOff>241300</xdr:colOff>
      <xdr:row>79</xdr:row>
      <xdr:rowOff>164688</xdr:rowOff>
    </xdr:to>
    <xdr:cxnSp macro="">
      <xdr:nvCxnSpPr>
        <xdr:cNvPr id="193" name="直線コネクタ 192"/>
        <xdr:cNvCxnSpPr/>
      </xdr:nvCxnSpPr>
      <xdr:spPr>
        <a:xfrm>
          <a:off x="4864100" y="13709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21755</xdr:rowOff>
    </xdr:from>
    <xdr:to>
      <xdr:col>7</xdr:col>
      <xdr:colOff>152400</xdr:colOff>
      <xdr:row>82</xdr:row>
      <xdr:rowOff>127887</xdr:rowOff>
    </xdr:to>
    <xdr:cxnSp macro="">
      <xdr:nvCxnSpPr>
        <xdr:cNvPr id="194" name="直線コネクタ 193"/>
        <xdr:cNvCxnSpPr/>
      </xdr:nvCxnSpPr>
      <xdr:spPr>
        <a:xfrm>
          <a:off x="4114800" y="14080655"/>
          <a:ext cx="838200" cy="10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122093</xdr:rowOff>
    </xdr:from>
    <xdr:ext cx="762000" cy="259045"/>
    <xdr:sp macro="" textlink="">
      <xdr:nvSpPr>
        <xdr:cNvPr id="195" name="人件費・物件費等の状況平均値テキスト"/>
        <xdr:cNvSpPr txBox="1"/>
      </xdr:nvSpPr>
      <xdr:spPr>
        <a:xfrm>
          <a:off x="5041900" y="141809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157,072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150016</xdr:rowOff>
    </xdr:from>
    <xdr:to>
      <xdr:col>7</xdr:col>
      <xdr:colOff>203200</xdr:colOff>
      <xdr:row>83</xdr:row>
      <xdr:rowOff>80166</xdr:rowOff>
    </xdr:to>
    <xdr:sp macro="" textlink="">
      <xdr:nvSpPr>
        <xdr:cNvPr id="196" name="フローチャート : 判断 195"/>
        <xdr:cNvSpPr/>
      </xdr:nvSpPr>
      <xdr:spPr>
        <a:xfrm>
          <a:off x="4902200" y="14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136082</xdr:rowOff>
    </xdr:from>
    <xdr:to>
      <xdr:col>6</xdr:col>
      <xdr:colOff>0</xdr:colOff>
      <xdr:row>82</xdr:row>
      <xdr:rowOff>21755</xdr:rowOff>
    </xdr:to>
    <xdr:cxnSp macro="">
      <xdr:nvCxnSpPr>
        <xdr:cNvPr id="197" name="直線コネクタ 196"/>
        <xdr:cNvCxnSpPr/>
      </xdr:nvCxnSpPr>
      <xdr:spPr>
        <a:xfrm>
          <a:off x="3225800" y="14023532"/>
          <a:ext cx="889000" cy="5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110499</xdr:rowOff>
    </xdr:from>
    <xdr:to>
      <xdr:col>6</xdr:col>
      <xdr:colOff>50800</xdr:colOff>
      <xdr:row>83</xdr:row>
      <xdr:rowOff>40649</xdr:rowOff>
    </xdr:to>
    <xdr:sp macro="" textlink="">
      <xdr:nvSpPr>
        <xdr:cNvPr id="198" name="フローチャート : 判断 197"/>
        <xdr:cNvSpPr/>
      </xdr:nvSpPr>
      <xdr:spPr>
        <a:xfrm>
          <a:off x="4064000" y="141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25426</xdr:rowOff>
    </xdr:from>
    <xdr:ext cx="736600" cy="259045"/>
    <xdr:sp macro="" textlink="">
      <xdr:nvSpPr>
        <xdr:cNvPr id="199" name="テキスト ボックス 198"/>
        <xdr:cNvSpPr txBox="1"/>
      </xdr:nvSpPr>
      <xdr:spPr>
        <a:xfrm>
          <a:off x="3733800" y="14255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152,159</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136082</xdr:rowOff>
    </xdr:from>
    <xdr:to>
      <xdr:col>4</xdr:col>
      <xdr:colOff>482600</xdr:colOff>
      <xdr:row>81</xdr:row>
      <xdr:rowOff>156753</xdr:rowOff>
    </xdr:to>
    <xdr:cxnSp macro="">
      <xdr:nvCxnSpPr>
        <xdr:cNvPr id="200" name="直線コネクタ 199"/>
        <xdr:cNvCxnSpPr/>
      </xdr:nvCxnSpPr>
      <xdr:spPr>
        <a:xfrm flipV="1">
          <a:off x="2336800" y="14023532"/>
          <a:ext cx="889000" cy="2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72599</xdr:rowOff>
    </xdr:from>
    <xdr:to>
      <xdr:col>4</xdr:col>
      <xdr:colOff>533400</xdr:colOff>
      <xdr:row>83</xdr:row>
      <xdr:rowOff>2749</xdr:rowOff>
    </xdr:to>
    <xdr:sp macro="" textlink="">
      <xdr:nvSpPr>
        <xdr:cNvPr id="201" name="フローチャート : 判断 200"/>
        <xdr:cNvSpPr/>
      </xdr:nvSpPr>
      <xdr:spPr>
        <a:xfrm>
          <a:off x="3175000" y="1413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158976</xdr:rowOff>
    </xdr:from>
    <xdr:ext cx="762000" cy="259045"/>
    <xdr:sp macro="" textlink="">
      <xdr:nvSpPr>
        <xdr:cNvPr id="202" name="テキスト ボックス 201"/>
        <xdr:cNvSpPr txBox="1"/>
      </xdr:nvSpPr>
      <xdr:spPr>
        <a:xfrm>
          <a:off x="2844800" y="1421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147,447</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156753</xdr:rowOff>
    </xdr:from>
    <xdr:to>
      <xdr:col>3</xdr:col>
      <xdr:colOff>279400</xdr:colOff>
      <xdr:row>82</xdr:row>
      <xdr:rowOff>5073</xdr:rowOff>
    </xdr:to>
    <xdr:cxnSp macro="">
      <xdr:nvCxnSpPr>
        <xdr:cNvPr id="203" name="直線コネクタ 202"/>
        <xdr:cNvCxnSpPr/>
      </xdr:nvCxnSpPr>
      <xdr:spPr>
        <a:xfrm flipV="1">
          <a:off x="1447800" y="14044203"/>
          <a:ext cx="889000" cy="1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87559</xdr:rowOff>
    </xdr:from>
    <xdr:to>
      <xdr:col>3</xdr:col>
      <xdr:colOff>330200</xdr:colOff>
      <xdr:row>83</xdr:row>
      <xdr:rowOff>17709</xdr:rowOff>
    </xdr:to>
    <xdr:sp macro="" textlink="">
      <xdr:nvSpPr>
        <xdr:cNvPr id="204" name="フローチャート : 判断 203"/>
        <xdr:cNvSpPr/>
      </xdr:nvSpPr>
      <xdr:spPr>
        <a:xfrm>
          <a:off x="2286000" y="1414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2486</xdr:rowOff>
    </xdr:from>
    <xdr:ext cx="762000" cy="259045"/>
    <xdr:sp macro="" textlink="">
      <xdr:nvSpPr>
        <xdr:cNvPr id="205" name="テキスト ボックス 204"/>
        <xdr:cNvSpPr txBox="1"/>
      </xdr:nvSpPr>
      <xdr:spPr>
        <a:xfrm>
          <a:off x="1955800" y="1423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149,307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149413</xdr:rowOff>
    </xdr:from>
    <xdr:to>
      <xdr:col>2</xdr:col>
      <xdr:colOff>127000</xdr:colOff>
      <xdr:row>83</xdr:row>
      <xdr:rowOff>79563</xdr:rowOff>
    </xdr:to>
    <xdr:sp macro="" textlink="">
      <xdr:nvSpPr>
        <xdr:cNvPr id="206" name="フローチャート : 判断 205"/>
        <xdr:cNvSpPr/>
      </xdr:nvSpPr>
      <xdr:spPr>
        <a:xfrm>
          <a:off x="1397000" y="1420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64340</xdr:rowOff>
    </xdr:from>
    <xdr:ext cx="762000" cy="259045"/>
    <xdr:sp macro="" textlink="">
      <xdr:nvSpPr>
        <xdr:cNvPr id="207" name="テキスト ボックス 206"/>
        <xdr:cNvSpPr txBox="1"/>
      </xdr:nvSpPr>
      <xdr:spPr>
        <a:xfrm>
          <a:off x="1066800" y="1429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156,997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77087</xdr:rowOff>
    </xdr:from>
    <xdr:to>
      <xdr:col>7</xdr:col>
      <xdr:colOff>203200</xdr:colOff>
      <xdr:row>83</xdr:row>
      <xdr:rowOff>7237</xdr:rowOff>
    </xdr:to>
    <xdr:sp macro="" textlink="">
      <xdr:nvSpPr>
        <xdr:cNvPr id="213" name="円/楕円 212"/>
        <xdr:cNvSpPr/>
      </xdr:nvSpPr>
      <xdr:spPr>
        <a:xfrm>
          <a:off x="4902200" y="141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93614</xdr:rowOff>
    </xdr:from>
    <xdr:ext cx="762000" cy="259045"/>
    <xdr:sp macro="" textlink="">
      <xdr:nvSpPr>
        <xdr:cNvPr id="214" name="人件費・物件費等の状況該当値テキスト"/>
        <xdr:cNvSpPr txBox="1"/>
      </xdr:nvSpPr>
      <xdr:spPr>
        <a:xfrm>
          <a:off x="5041900" y="1398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148,005</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142405</xdr:rowOff>
    </xdr:from>
    <xdr:to>
      <xdr:col>6</xdr:col>
      <xdr:colOff>50800</xdr:colOff>
      <xdr:row>82</xdr:row>
      <xdr:rowOff>72555</xdr:rowOff>
    </xdr:to>
    <xdr:sp macro="" textlink="">
      <xdr:nvSpPr>
        <xdr:cNvPr id="215" name="円/楕円 214"/>
        <xdr:cNvSpPr/>
      </xdr:nvSpPr>
      <xdr:spPr>
        <a:xfrm>
          <a:off x="4064000" y="1402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82732</xdr:rowOff>
    </xdr:from>
    <xdr:ext cx="736600" cy="259045"/>
    <xdr:sp macro="" textlink="">
      <xdr:nvSpPr>
        <xdr:cNvPr id="216" name="テキスト ボックス 215"/>
        <xdr:cNvSpPr txBox="1"/>
      </xdr:nvSpPr>
      <xdr:spPr>
        <a:xfrm>
          <a:off x="3733800" y="13798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134,810</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85282</xdr:rowOff>
    </xdr:from>
    <xdr:to>
      <xdr:col>4</xdr:col>
      <xdr:colOff>533400</xdr:colOff>
      <xdr:row>82</xdr:row>
      <xdr:rowOff>15432</xdr:rowOff>
    </xdr:to>
    <xdr:sp macro="" textlink="">
      <xdr:nvSpPr>
        <xdr:cNvPr id="217" name="円/楕円 216"/>
        <xdr:cNvSpPr/>
      </xdr:nvSpPr>
      <xdr:spPr>
        <a:xfrm>
          <a:off x="3175000" y="1397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25609</xdr:rowOff>
    </xdr:from>
    <xdr:ext cx="762000" cy="259045"/>
    <xdr:sp macro="" textlink="">
      <xdr:nvSpPr>
        <xdr:cNvPr id="218" name="テキスト ボックス 217"/>
        <xdr:cNvSpPr txBox="1"/>
      </xdr:nvSpPr>
      <xdr:spPr>
        <a:xfrm>
          <a:off x="2844800" y="13741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127,708</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105953</xdr:rowOff>
    </xdr:from>
    <xdr:to>
      <xdr:col>3</xdr:col>
      <xdr:colOff>330200</xdr:colOff>
      <xdr:row>82</xdr:row>
      <xdr:rowOff>36103</xdr:rowOff>
    </xdr:to>
    <xdr:sp macro="" textlink="">
      <xdr:nvSpPr>
        <xdr:cNvPr id="219" name="円/楕円 218"/>
        <xdr:cNvSpPr/>
      </xdr:nvSpPr>
      <xdr:spPr>
        <a:xfrm>
          <a:off x="2286000" y="1399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46280</xdr:rowOff>
    </xdr:from>
    <xdr:ext cx="762000" cy="259045"/>
    <xdr:sp macro="" textlink="">
      <xdr:nvSpPr>
        <xdr:cNvPr id="220" name="テキスト ボックス 219"/>
        <xdr:cNvSpPr txBox="1"/>
      </xdr:nvSpPr>
      <xdr:spPr>
        <a:xfrm>
          <a:off x="1955800" y="13762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130,278</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125723</xdr:rowOff>
    </xdr:from>
    <xdr:to>
      <xdr:col>2</xdr:col>
      <xdr:colOff>127000</xdr:colOff>
      <xdr:row>82</xdr:row>
      <xdr:rowOff>55873</xdr:rowOff>
    </xdr:to>
    <xdr:sp macro="" textlink="">
      <xdr:nvSpPr>
        <xdr:cNvPr id="221" name="円/楕円 220"/>
        <xdr:cNvSpPr/>
      </xdr:nvSpPr>
      <xdr:spPr>
        <a:xfrm>
          <a:off x="1397000" y="1401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66050</xdr:rowOff>
    </xdr:from>
    <xdr:ext cx="762000" cy="259045"/>
    <xdr:sp macro="" textlink="">
      <xdr:nvSpPr>
        <xdr:cNvPr id="222" name="テキスト ボックス 221"/>
        <xdr:cNvSpPr txBox="1"/>
      </xdr:nvSpPr>
      <xdr:spPr>
        <a:xfrm>
          <a:off x="1066800" y="13782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132,736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76/119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17</a:t>
          </a:r>
          <a:r>
            <a:rPr lang="ja-JP" altLang="ja-JP" sz="1100" b="0" i="0" baseline="0">
              <a:solidFill>
                <a:schemeClr val="dk1"/>
              </a:solidFill>
              <a:effectLst/>
              <a:latin typeface="+mn-lt"/>
              <a:ea typeface="+mn-ea"/>
              <a:cs typeface="+mn-cs"/>
            </a:rPr>
            <a:t>年度から平成21年度まで、一般職員給料の6％独自カットを実施したことなどにより、類似団体平均との比較では大きな差が生じていたが、平成2</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年度（平成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月</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日）以降は概ね類似団体平均と同水準となっている。平成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年度は復興財源の確保のため国家公務員の給与が時限的に削減されたため、</a:t>
          </a:r>
          <a:r>
            <a:rPr lang="en-US" altLang="ja-JP" sz="1100" b="0" i="0" baseline="0">
              <a:solidFill>
                <a:schemeClr val="dk1"/>
              </a:solidFill>
              <a:effectLst/>
              <a:latin typeface="+mn-lt"/>
              <a:ea typeface="+mn-ea"/>
              <a:cs typeface="+mn-cs"/>
            </a:rPr>
            <a:t>100</a:t>
          </a:r>
          <a:r>
            <a:rPr lang="ja-JP" altLang="ja-JP" sz="1100" b="0" i="0" baseline="0">
              <a:solidFill>
                <a:schemeClr val="dk1"/>
              </a:solidFill>
              <a:effectLst/>
              <a:latin typeface="+mn-lt"/>
              <a:ea typeface="+mn-ea"/>
              <a:cs typeface="+mn-cs"/>
            </a:rPr>
            <a:t>を超える結果となった。なお、平成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年度の国家公務員給与削減が行われなかった場合のラスパイレス指数は、</a:t>
          </a:r>
          <a:r>
            <a:rPr lang="en-US" altLang="ja-JP" sz="1100" b="0" i="0" baseline="0">
              <a:solidFill>
                <a:schemeClr val="dk1"/>
              </a:solidFill>
              <a:effectLst/>
              <a:latin typeface="+mn-lt"/>
              <a:ea typeface="+mn-ea"/>
              <a:cs typeface="+mn-cs"/>
            </a:rPr>
            <a:t>97.5</a:t>
          </a:r>
          <a:r>
            <a:rPr lang="ja-JP" altLang="ja-JP" sz="1100" b="0" i="0" baseline="0">
              <a:solidFill>
                <a:schemeClr val="dk1"/>
              </a:solidFill>
              <a:effectLst/>
              <a:latin typeface="+mn-lt"/>
              <a:ea typeface="+mn-ea"/>
              <a:cs typeface="+mn-cs"/>
            </a:rPr>
            <a:t>（参考値）、平成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年度は</a:t>
          </a:r>
          <a:r>
            <a:rPr lang="en-US" altLang="ja-JP" sz="1100" b="0" i="0" baseline="0">
              <a:solidFill>
                <a:schemeClr val="dk1"/>
              </a:solidFill>
              <a:effectLst/>
              <a:latin typeface="+mn-lt"/>
              <a:ea typeface="+mn-ea"/>
              <a:cs typeface="+mn-cs"/>
            </a:rPr>
            <a:t>96.5</a:t>
          </a:r>
          <a:r>
            <a:rPr lang="ja-JP" altLang="ja-JP" sz="1100" b="0" i="0" baseline="0">
              <a:solidFill>
                <a:schemeClr val="dk1"/>
              </a:solidFill>
              <a:effectLst/>
              <a:latin typeface="+mn-lt"/>
              <a:ea typeface="+mn-ea"/>
              <a:cs typeface="+mn-cs"/>
            </a:rPr>
            <a:t>（参考値）である。平成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月</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日現在）のラスパイレス指数は、</a:t>
          </a:r>
          <a:r>
            <a:rPr lang="en-US" altLang="ja-JP" sz="1100" b="0" i="0" baseline="0">
              <a:solidFill>
                <a:schemeClr val="dk1"/>
              </a:solidFill>
              <a:effectLst/>
              <a:latin typeface="+mn-lt"/>
              <a:ea typeface="+mn-ea"/>
              <a:cs typeface="+mn-cs"/>
            </a:rPr>
            <a:t>1.6</a:t>
          </a:r>
          <a:r>
            <a:rPr lang="ja-JP" altLang="ja-JP" sz="1100" b="0" i="0" baseline="0">
              <a:solidFill>
                <a:schemeClr val="dk1"/>
              </a:solidFill>
              <a:effectLst/>
              <a:latin typeface="+mn-lt"/>
              <a:ea typeface="+mn-ea"/>
              <a:cs typeface="+mn-cs"/>
            </a:rPr>
            <a:t>ポイント上昇し</a:t>
          </a:r>
          <a:r>
            <a:rPr lang="en-US" altLang="ja-JP" sz="1100" b="0" i="0" baseline="0">
              <a:solidFill>
                <a:schemeClr val="dk1"/>
              </a:solidFill>
              <a:effectLst/>
              <a:latin typeface="+mn-lt"/>
              <a:ea typeface="+mn-ea"/>
              <a:cs typeface="+mn-cs"/>
            </a:rPr>
            <a:t>98.6</a:t>
          </a:r>
          <a:r>
            <a:rPr lang="ja-JP" altLang="ja-JP" sz="1100" b="0" i="0" baseline="0">
              <a:solidFill>
                <a:schemeClr val="dk1"/>
              </a:solidFill>
              <a:effectLst/>
              <a:latin typeface="+mn-lt"/>
              <a:ea typeface="+mn-ea"/>
              <a:cs typeface="+mn-cs"/>
            </a:rPr>
            <a:t>となった。</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8" name="直線コネクタ 237"/>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9" name="テキスト ボックス 238"/>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0" name="直線コネクタ 239"/>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1" name="テキスト ボックス 240"/>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2" name="直線コネクタ 241"/>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3" name="テキスト ボックス 242"/>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4" name="直線コネクタ 243"/>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5" name="テキスト ボックス 244"/>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32258</xdr:rowOff>
    </xdr:from>
    <xdr:to>
      <xdr:col>24</xdr:col>
      <xdr:colOff>558800</xdr:colOff>
      <xdr:row>87</xdr:row>
      <xdr:rowOff>17018</xdr:rowOff>
    </xdr:to>
    <xdr:cxnSp macro="">
      <xdr:nvCxnSpPr>
        <xdr:cNvPr id="249" name="直線コネクタ 248"/>
        <xdr:cNvCxnSpPr/>
      </xdr:nvCxnSpPr>
      <xdr:spPr>
        <a:xfrm flipV="1">
          <a:off x="17018000" y="13919708"/>
          <a:ext cx="0" cy="10134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160545</xdr:rowOff>
    </xdr:from>
    <xdr:ext cx="762000" cy="259045"/>
    <xdr:sp macro="" textlink="">
      <xdr:nvSpPr>
        <xdr:cNvPr id="250" name="給与水準   （国との比較）最小値テキスト"/>
        <xdr:cNvSpPr txBox="1"/>
      </xdr:nvSpPr>
      <xdr:spPr>
        <a:xfrm>
          <a:off x="17106900" y="14905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101.8</a:t>
          </a:r>
          <a:endParaRPr kumimoji="1" lang="ja-JP" altLang="en-US" sz="1000" b="1">
            <a:latin typeface="ＭＳ Ｐゴシック"/>
          </a:endParaRPr>
        </a:p>
      </xdr:txBody>
    </xdr:sp>
    <xdr:clientData/>
  </xdr:oneCellAnchor>
  <xdr:twoCellAnchor>
    <xdr:from>
      <xdr:col>24</xdr:col>
      <xdr:colOff>469900</xdr:colOff>
      <xdr:row>87</xdr:row>
      <xdr:rowOff>17018</xdr:rowOff>
    </xdr:from>
    <xdr:to>
      <xdr:col>24</xdr:col>
      <xdr:colOff>647700</xdr:colOff>
      <xdr:row>87</xdr:row>
      <xdr:rowOff>17018</xdr:rowOff>
    </xdr:to>
    <xdr:cxnSp macro="">
      <xdr:nvCxnSpPr>
        <xdr:cNvPr id="251" name="直線コネクタ 250"/>
        <xdr:cNvCxnSpPr/>
      </xdr:nvCxnSpPr>
      <xdr:spPr>
        <a:xfrm>
          <a:off x="16929100" y="1493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118635</xdr:rowOff>
    </xdr:from>
    <xdr:ext cx="762000" cy="259045"/>
    <xdr:sp macro="" textlink="">
      <xdr:nvSpPr>
        <xdr:cNvPr id="252" name="給与水準   （国との比較）最大値テキスト"/>
        <xdr:cNvSpPr txBox="1"/>
      </xdr:nvSpPr>
      <xdr:spPr>
        <a:xfrm>
          <a:off x="17106900" y="1366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80.8</a:t>
          </a:r>
          <a:endParaRPr kumimoji="1" lang="ja-JP" altLang="en-US" sz="1000" b="1">
            <a:latin typeface="ＭＳ Ｐゴシック"/>
          </a:endParaRPr>
        </a:p>
      </xdr:txBody>
    </xdr:sp>
    <xdr:clientData/>
  </xdr:oneCellAnchor>
  <xdr:twoCellAnchor>
    <xdr:from>
      <xdr:col>24</xdr:col>
      <xdr:colOff>469900</xdr:colOff>
      <xdr:row>81</xdr:row>
      <xdr:rowOff>32258</xdr:rowOff>
    </xdr:from>
    <xdr:to>
      <xdr:col>24</xdr:col>
      <xdr:colOff>647700</xdr:colOff>
      <xdr:row>81</xdr:row>
      <xdr:rowOff>32258</xdr:rowOff>
    </xdr:to>
    <xdr:cxnSp macro="">
      <xdr:nvCxnSpPr>
        <xdr:cNvPr id="253" name="直線コネクタ 252"/>
        <xdr:cNvCxnSpPr/>
      </xdr:nvCxnSpPr>
      <xdr:spPr>
        <a:xfrm>
          <a:off x="16929100" y="1391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128270</xdr:rowOff>
    </xdr:from>
    <xdr:to>
      <xdr:col>24</xdr:col>
      <xdr:colOff>558800</xdr:colOff>
      <xdr:row>86</xdr:row>
      <xdr:rowOff>34037</xdr:rowOff>
    </xdr:to>
    <xdr:cxnSp macro="">
      <xdr:nvCxnSpPr>
        <xdr:cNvPr id="254" name="直線コネクタ 253"/>
        <xdr:cNvCxnSpPr/>
      </xdr:nvCxnSpPr>
      <xdr:spPr>
        <a:xfrm>
          <a:off x="16179800" y="14701520"/>
          <a:ext cx="838200" cy="7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132605</xdr:rowOff>
    </xdr:from>
    <xdr:ext cx="762000" cy="259045"/>
    <xdr:sp macro="" textlink="">
      <xdr:nvSpPr>
        <xdr:cNvPr id="255" name="給与水準   （国との比較）平均値テキスト"/>
        <xdr:cNvSpPr txBox="1"/>
      </xdr:nvSpPr>
      <xdr:spPr>
        <a:xfrm>
          <a:off x="17106900" y="1453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97.8</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116078</xdr:rowOff>
    </xdr:from>
    <xdr:to>
      <xdr:col>24</xdr:col>
      <xdr:colOff>609600</xdr:colOff>
      <xdr:row>86</xdr:row>
      <xdr:rowOff>46228</xdr:rowOff>
    </xdr:to>
    <xdr:sp macro="" textlink="">
      <xdr:nvSpPr>
        <xdr:cNvPr id="256" name="フローチャート : 判断 255"/>
        <xdr:cNvSpPr/>
      </xdr:nvSpPr>
      <xdr:spPr>
        <a:xfrm>
          <a:off x="16967200" y="1468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89663</xdr:rowOff>
    </xdr:from>
    <xdr:to>
      <xdr:col>23</xdr:col>
      <xdr:colOff>406400</xdr:colOff>
      <xdr:row>85</xdr:row>
      <xdr:rowOff>128270</xdr:rowOff>
    </xdr:to>
    <xdr:cxnSp macro="">
      <xdr:nvCxnSpPr>
        <xdr:cNvPr id="257" name="直線コネクタ 256"/>
        <xdr:cNvCxnSpPr/>
      </xdr:nvCxnSpPr>
      <xdr:spPr>
        <a:xfrm>
          <a:off x="15290800" y="14662913"/>
          <a:ext cx="889000" cy="3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77470</xdr:rowOff>
    </xdr:from>
    <xdr:to>
      <xdr:col>23</xdr:col>
      <xdr:colOff>457200</xdr:colOff>
      <xdr:row>86</xdr:row>
      <xdr:rowOff>7620</xdr:rowOff>
    </xdr:to>
    <xdr:sp macro="" textlink="">
      <xdr:nvSpPr>
        <xdr:cNvPr id="258" name="フローチャート : 判断 257"/>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17797</xdr:rowOff>
    </xdr:from>
    <xdr:ext cx="736600" cy="259045"/>
    <xdr:sp macro="" textlink="">
      <xdr:nvSpPr>
        <xdr:cNvPr id="259" name="テキスト ボックス 258"/>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89663</xdr:rowOff>
    </xdr:from>
    <xdr:to>
      <xdr:col>22</xdr:col>
      <xdr:colOff>203200</xdr:colOff>
      <xdr:row>87</xdr:row>
      <xdr:rowOff>147320</xdr:rowOff>
    </xdr:to>
    <xdr:cxnSp macro="">
      <xdr:nvCxnSpPr>
        <xdr:cNvPr id="260" name="直線コネクタ 259"/>
        <xdr:cNvCxnSpPr/>
      </xdr:nvCxnSpPr>
      <xdr:spPr>
        <a:xfrm flipV="1">
          <a:off x="14401800" y="14662913"/>
          <a:ext cx="889000" cy="40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67818</xdr:rowOff>
    </xdr:from>
    <xdr:to>
      <xdr:col>22</xdr:col>
      <xdr:colOff>254000</xdr:colOff>
      <xdr:row>85</xdr:row>
      <xdr:rowOff>169418</xdr:rowOff>
    </xdr:to>
    <xdr:sp macro="" textlink="">
      <xdr:nvSpPr>
        <xdr:cNvPr id="261" name="フローチャート : 判断 260"/>
        <xdr:cNvSpPr/>
      </xdr:nvSpPr>
      <xdr:spPr>
        <a:xfrm>
          <a:off x="15240000" y="1464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154195</xdr:rowOff>
    </xdr:from>
    <xdr:ext cx="762000" cy="259045"/>
    <xdr:sp macro="" textlink="">
      <xdr:nvSpPr>
        <xdr:cNvPr id="262" name="テキスト ボックス 261"/>
        <xdr:cNvSpPr txBox="1"/>
      </xdr:nvSpPr>
      <xdr:spPr>
        <a:xfrm>
          <a:off x="14909800" y="1472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147320</xdr:rowOff>
    </xdr:from>
    <xdr:to>
      <xdr:col>21</xdr:col>
      <xdr:colOff>0</xdr:colOff>
      <xdr:row>88</xdr:row>
      <xdr:rowOff>28956</xdr:rowOff>
    </xdr:to>
    <xdr:cxnSp macro="">
      <xdr:nvCxnSpPr>
        <xdr:cNvPr id="263" name="直線コネクタ 262"/>
        <xdr:cNvCxnSpPr/>
      </xdr:nvCxnSpPr>
      <xdr:spPr>
        <a:xfrm flipV="1">
          <a:off x="13512800" y="1506347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87</xdr:row>
      <xdr:rowOff>101346</xdr:rowOff>
    </xdr:from>
    <xdr:to>
      <xdr:col>21</xdr:col>
      <xdr:colOff>50800</xdr:colOff>
      <xdr:row>88</xdr:row>
      <xdr:rowOff>31496</xdr:rowOff>
    </xdr:to>
    <xdr:sp macro="" textlink="">
      <xdr:nvSpPr>
        <xdr:cNvPr id="264" name="フローチャート : 判断 263"/>
        <xdr:cNvSpPr/>
      </xdr:nvSpPr>
      <xdr:spPr>
        <a:xfrm>
          <a:off x="14351000" y="15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16273</xdr:rowOff>
    </xdr:from>
    <xdr:ext cx="762000" cy="259045"/>
    <xdr:sp macro="" textlink="">
      <xdr:nvSpPr>
        <xdr:cNvPr id="265" name="テキスト ボックス 264"/>
        <xdr:cNvSpPr txBox="1"/>
      </xdr:nvSpPr>
      <xdr:spPr>
        <a:xfrm>
          <a:off x="14020800" y="15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104.6</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106172</xdr:rowOff>
    </xdr:from>
    <xdr:to>
      <xdr:col>19</xdr:col>
      <xdr:colOff>533400</xdr:colOff>
      <xdr:row>88</xdr:row>
      <xdr:rowOff>36322</xdr:rowOff>
    </xdr:to>
    <xdr:sp macro="" textlink="">
      <xdr:nvSpPr>
        <xdr:cNvPr id="266" name="フローチャート : 判断 265"/>
        <xdr:cNvSpPr/>
      </xdr:nvSpPr>
      <xdr:spPr>
        <a:xfrm>
          <a:off x="13462000" y="15022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46499</xdr:rowOff>
    </xdr:from>
    <xdr:ext cx="762000" cy="259045"/>
    <xdr:sp macro="" textlink="">
      <xdr:nvSpPr>
        <xdr:cNvPr id="267" name="テキスト ボックス 266"/>
        <xdr:cNvSpPr txBox="1"/>
      </xdr:nvSpPr>
      <xdr:spPr>
        <a:xfrm>
          <a:off x="13131800" y="1479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104.7</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154687</xdr:rowOff>
    </xdr:from>
    <xdr:to>
      <xdr:col>24</xdr:col>
      <xdr:colOff>609600</xdr:colOff>
      <xdr:row>86</xdr:row>
      <xdr:rowOff>84837</xdr:rowOff>
    </xdr:to>
    <xdr:sp macro="" textlink="">
      <xdr:nvSpPr>
        <xdr:cNvPr id="273" name="円/楕円 272"/>
        <xdr:cNvSpPr/>
      </xdr:nvSpPr>
      <xdr:spPr>
        <a:xfrm>
          <a:off x="16967200" y="1472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126764</xdr:rowOff>
    </xdr:from>
    <xdr:ext cx="762000" cy="259045"/>
    <xdr:sp macro="" textlink="">
      <xdr:nvSpPr>
        <xdr:cNvPr id="274" name="給与水準   （国との比較）該当値テキスト"/>
        <xdr:cNvSpPr txBox="1"/>
      </xdr:nvSpPr>
      <xdr:spPr>
        <a:xfrm>
          <a:off x="17106900" y="14700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77470</xdr:rowOff>
    </xdr:from>
    <xdr:to>
      <xdr:col>23</xdr:col>
      <xdr:colOff>457200</xdr:colOff>
      <xdr:row>86</xdr:row>
      <xdr:rowOff>7620</xdr:rowOff>
    </xdr:to>
    <xdr:sp macro="" textlink="">
      <xdr:nvSpPr>
        <xdr:cNvPr id="275" name="円/楕円 274"/>
        <xdr:cNvSpPr/>
      </xdr:nvSpPr>
      <xdr:spPr>
        <a:xfrm>
          <a:off x="16129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163847</xdr:rowOff>
    </xdr:from>
    <xdr:ext cx="736600" cy="259045"/>
    <xdr:sp macro="" textlink="">
      <xdr:nvSpPr>
        <xdr:cNvPr id="276" name="テキスト ボックス 275"/>
        <xdr:cNvSpPr txBox="1"/>
      </xdr:nvSpPr>
      <xdr:spPr>
        <a:xfrm>
          <a:off x="15798800" y="1473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97.0</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38863</xdr:rowOff>
    </xdr:from>
    <xdr:to>
      <xdr:col>22</xdr:col>
      <xdr:colOff>254000</xdr:colOff>
      <xdr:row>85</xdr:row>
      <xdr:rowOff>140463</xdr:rowOff>
    </xdr:to>
    <xdr:sp macro="" textlink="">
      <xdr:nvSpPr>
        <xdr:cNvPr id="277" name="円/楕円 276"/>
        <xdr:cNvSpPr/>
      </xdr:nvSpPr>
      <xdr:spPr>
        <a:xfrm>
          <a:off x="15240000" y="1461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150640</xdr:rowOff>
    </xdr:from>
    <xdr:ext cx="762000" cy="259045"/>
    <xdr:sp macro="" textlink="">
      <xdr:nvSpPr>
        <xdr:cNvPr id="278" name="テキスト ボックス 277"/>
        <xdr:cNvSpPr txBox="1"/>
      </xdr:nvSpPr>
      <xdr:spPr>
        <a:xfrm>
          <a:off x="14909800" y="14380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96.2</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96520</xdr:rowOff>
    </xdr:from>
    <xdr:to>
      <xdr:col>21</xdr:col>
      <xdr:colOff>50800</xdr:colOff>
      <xdr:row>88</xdr:row>
      <xdr:rowOff>26670</xdr:rowOff>
    </xdr:to>
    <xdr:sp macro="" textlink="">
      <xdr:nvSpPr>
        <xdr:cNvPr id="279" name="円/楕円 278"/>
        <xdr:cNvSpPr/>
      </xdr:nvSpPr>
      <xdr:spPr>
        <a:xfrm>
          <a:off x="14351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36847</xdr:rowOff>
    </xdr:from>
    <xdr:ext cx="762000" cy="259045"/>
    <xdr:sp macro="" textlink="">
      <xdr:nvSpPr>
        <xdr:cNvPr id="280" name="テキスト ボックス 279"/>
        <xdr:cNvSpPr txBox="1"/>
      </xdr:nvSpPr>
      <xdr:spPr>
        <a:xfrm>
          <a:off x="14020800" y="1478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104.5</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149606</xdr:rowOff>
    </xdr:from>
    <xdr:to>
      <xdr:col>19</xdr:col>
      <xdr:colOff>533400</xdr:colOff>
      <xdr:row>88</xdr:row>
      <xdr:rowOff>79756</xdr:rowOff>
    </xdr:to>
    <xdr:sp macro="" textlink="">
      <xdr:nvSpPr>
        <xdr:cNvPr id="281" name="円/楕円 280"/>
        <xdr:cNvSpPr/>
      </xdr:nvSpPr>
      <xdr:spPr>
        <a:xfrm>
          <a:off x="13462000" y="150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64533</xdr:rowOff>
    </xdr:from>
    <xdr:ext cx="762000" cy="259045"/>
    <xdr:sp macro="" textlink="">
      <xdr:nvSpPr>
        <xdr:cNvPr id="282" name="テキスト ボックス 281"/>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4" name="テキスト ボックス 283"/>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5" name="テキスト ボックス 284"/>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[9.46</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52/119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退職者の不補充、施設の統廃合、業務の委託等により、定員の適正化に努めている。平成2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年度は、類似団体平均と比較して0.</a:t>
          </a:r>
          <a:r>
            <a:rPr lang="en-US" altLang="ja-JP" sz="1100" b="0" i="0" baseline="0">
              <a:solidFill>
                <a:schemeClr val="dk1"/>
              </a:solidFill>
              <a:effectLst/>
              <a:latin typeface="+mn-lt"/>
              <a:ea typeface="+mn-ea"/>
              <a:cs typeface="+mn-cs"/>
            </a:rPr>
            <a:t>35</a:t>
          </a:r>
          <a:r>
            <a:rPr lang="ja-JP" altLang="ja-JP" sz="1100" b="0" i="0" baseline="0">
              <a:solidFill>
                <a:schemeClr val="dk1"/>
              </a:solidFill>
              <a:effectLst/>
              <a:latin typeface="+mn-lt"/>
              <a:ea typeface="+mn-ea"/>
              <a:cs typeface="+mn-cs"/>
            </a:rPr>
            <a:t>人少ない9.</a:t>
          </a:r>
          <a:r>
            <a:rPr lang="en-US" altLang="ja-JP" sz="1100" b="0" i="0" baseline="0">
              <a:solidFill>
                <a:schemeClr val="dk1"/>
              </a:solidFill>
              <a:effectLst/>
              <a:latin typeface="+mn-lt"/>
              <a:ea typeface="+mn-ea"/>
              <a:cs typeface="+mn-cs"/>
            </a:rPr>
            <a:t>46</a:t>
          </a:r>
          <a:r>
            <a:rPr lang="ja-JP" altLang="ja-JP" sz="1100" b="0" i="0" baseline="0">
              <a:solidFill>
                <a:schemeClr val="dk1"/>
              </a:solidFill>
              <a:effectLst/>
              <a:latin typeface="+mn-lt"/>
              <a:ea typeface="+mn-ea"/>
              <a:cs typeface="+mn-cs"/>
            </a:rPr>
            <a:t>人となっている。　</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平成17年4月1日現在の368人（普通会計）を基準として平成2</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年4月1日までの</a:t>
          </a:r>
          <a:r>
            <a:rPr lang="en-US" altLang="ja-JP" sz="1100" b="0" i="0" baseline="0">
              <a:solidFill>
                <a:schemeClr val="dk1"/>
              </a:solidFill>
              <a:effectLst/>
              <a:latin typeface="+mn-lt"/>
              <a:ea typeface="+mn-ea"/>
              <a:cs typeface="+mn-cs"/>
            </a:rPr>
            <a:t>10</a:t>
          </a:r>
          <a:r>
            <a:rPr lang="ja-JP" altLang="ja-JP" sz="1100" b="0" i="0" baseline="0">
              <a:solidFill>
                <a:schemeClr val="dk1"/>
              </a:solidFill>
              <a:effectLst/>
              <a:latin typeface="+mn-lt"/>
              <a:ea typeface="+mn-ea"/>
              <a:cs typeface="+mn-cs"/>
            </a:rPr>
            <a:t>ヵ年で</a:t>
          </a:r>
          <a:r>
            <a:rPr lang="en-US" altLang="ja-JP" sz="1100" b="0" i="0" baseline="0">
              <a:solidFill>
                <a:schemeClr val="dk1"/>
              </a:solidFill>
              <a:effectLst/>
              <a:latin typeface="+mn-lt"/>
              <a:ea typeface="+mn-ea"/>
              <a:cs typeface="+mn-cs"/>
            </a:rPr>
            <a:t>69</a:t>
          </a:r>
          <a:r>
            <a:rPr lang="ja-JP" altLang="ja-JP" sz="1100" b="0" i="0" baseline="0">
              <a:solidFill>
                <a:schemeClr val="dk1"/>
              </a:solidFill>
              <a:effectLst/>
              <a:latin typeface="+mn-lt"/>
              <a:ea typeface="+mn-ea"/>
              <a:cs typeface="+mn-cs"/>
            </a:rPr>
            <a:t>人の減員（△1</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％）を行ってきた。今後とも、定員適正化計画を基に効率的な人員の配置に努め、更なる定員の適正化に努める。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9" name="直線コネクタ 298"/>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0" name="テキスト ボックス 299"/>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1" name="直線コネクタ 300"/>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2" name="テキスト ボックス 301"/>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3" name="直線コネクタ 302"/>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4" name="テキスト ボックス 303"/>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5" name="直線コネクタ 304"/>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6" name="テキスト ボックス 305"/>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7" name="直線コネクタ 306"/>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8" name="テキスト ボックス 307"/>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9" name="直線コネクタ 308"/>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0" name="テキスト ボックス 309"/>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57</xdr:row>
      <xdr:rowOff>146776</xdr:rowOff>
    </xdr:from>
    <xdr:to>
      <xdr:col>24</xdr:col>
      <xdr:colOff>558800</xdr:colOff>
      <xdr:row>67</xdr:row>
      <xdr:rowOff>98969</xdr:rowOff>
    </xdr:to>
    <xdr:cxnSp macro="">
      <xdr:nvCxnSpPr>
        <xdr:cNvPr id="314" name="直線コネクタ 313"/>
        <xdr:cNvCxnSpPr/>
      </xdr:nvCxnSpPr>
      <xdr:spPr>
        <a:xfrm flipV="1">
          <a:off x="17018000" y="9919426"/>
          <a:ext cx="0" cy="16666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71046</xdr:rowOff>
    </xdr:from>
    <xdr:ext cx="762000" cy="259045"/>
    <xdr:sp macro="" textlink="">
      <xdr:nvSpPr>
        <xdr:cNvPr id="315" name="定員管理の状況最小値テキスト"/>
        <xdr:cNvSpPr txBox="1"/>
      </xdr:nvSpPr>
      <xdr:spPr>
        <a:xfrm>
          <a:off x="17106900" y="11558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15.59</a:t>
          </a:r>
          <a:endParaRPr kumimoji="1" lang="ja-JP" altLang="en-US" sz="1000" b="1">
            <a:latin typeface="ＭＳ Ｐゴシック"/>
          </a:endParaRPr>
        </a:p>
      </xdr:txBody>
    </xdr:sp>
    <xdr:clientData/>
  </xdr:oneCellAnchor>
  <xdr:twoCellAnchor>
    <xdr:from>
      <xdr:col>24</xdr:col>
      <xdr:colOff>469900</xdr:colOff>
      <xdr:row>67</xdr:row>
      <xdr:rowOff>98969</xdr:rowOff>
    </xdr:from>
    <xdr:to>
      <xdr:col>24</xdr:col>
      <xdr:colOff>647700</xdr:colOff>
      <xdr:row>67</xdr:row>
      <xdr:rowOff>98969</xdr:rowOff>
    </xdr:to>
    <xdr:cxnSp macro="">
      <xdr:nvCxnSpPr>
        <xdr:cNvPr id="316" name="直線コネクタ 315"/>
        <xdr:cNvCxnSpPr/>
      </xdr:nvCxnSpPr>
      <xdr:spPr>
        <a:xfrm>
          <a:off x="16929100" y="11586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61703</xdr:rowOff>
    </xdr:from>
    <xdr:ext cx="762000" cy="259045"/>
    <xdr:sp macro="" textlink="">
      <xdr:nvSpPr>
        <xdr:cNvPr id="317" name="定員管理の状況最大値テキスト"/>
        <xdr:cNvSpPr txBox="1"/>
      </xdr:nvSpPr>
      <xdr:spPr>
        <a:xfrm>
          <a:off x="17106900" y="9662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5.92</a:t>
          </a:r>
          <a:endParaRPr kumimoji="1" lang="ja-JP" altLang="en-US" sz="1000" b="1">
            <a:latin typeface="ＭＳ Ｐゴシック"/>
          </a:endParaRPr>
        </a:p>
      </xdr:txBody>
    </xdr:sp>
    <xdr:clientData/>
  </xdr:oneCellAnchor>
  <xdr:twoCellAnchor>
    <xdr:from>
      <xdr:col>24</xdr:col>
      <xdr:colOff>469900</xdr:colOff>
      <xdr:row>57</xdr:row>
      <xdr:rowOff>146776</xdr:rowOff>
    </xdr:from>
    <xdr:to>
      <xdr:col>24</xdr:col>
      <xdr:colOff>647700</xdr:colOff>
      <xdr:row>57</xdr:row>
      <xdr:rowOff>146776</xdr:rowOff>
    </xdr:to>
    <xdr:cxnSp macro="">
      <xdr:nvCxnSpPr>
        <xdr:cNvPr id="318" name="直線コネクタ 317"/>
        <xdr:cNvCxnSpPr/>
      </xdr:nvCxnSpPr>
      <xdr:spPr>
        <a:xfrm>
          <a:off x="16929100" y="991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36649</xdr:rowOff>
    </xdr:from>
    <xdr:to>
      <xdr:col>24</xdr:col>
      <xdr:colOff>558800</xdr:colOff>
      <xdr:row>61</xdr:row>
      <xdr:rowOff>71120</xdr:rowOff>
    </xdr:to>
    <xdr:cxnSp macro="">
      <xdr:nvCxnSpPr>
        <xdr:cNvPr id="319" name="直線コネクタ 318"/>
        <xdr:cNvCxnSpPr/>
      </xdr:nvCxnSpPr>
      <xdr:spPr>
        <a:xfrm>
          <a:off x="16179800" y="1049509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52722</xdr:rowOff>
    </xdr:from>
    <xdr:ext cx="762000" cy="259045"/>
    <xdr:sp macro="" textlink="">
      <xdr:nvSpPr>
        <xdr:cNvPr id="320" name="定員管理の状況平均値テキスト"/>
        <xdr:cNvSpPr txBox="1"/>
      </xdr:nvSpPr>
      <xdr:spPr>
        <a:xfrm>
          <a:off x="17106900" y="10511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80645</xdr:rowOff>
    </xdr:from>
    <xdr:to>
      <xdr:col>24</xdr:col>
      <xdr:colOff>609600</xdr:colOff>
      <xdr:row>62</xdr:row>
      <xdr:rowOff>10795</xdr:rowOff>
    </xdr:to>
    <xdr:sp macro="" textlink="">
      <xdr:nvSpPr>
        <xdr:cNvPr id="321" name="フローチャート : 判断 320"/>
        <xdr:cNvSpPr/>
      </xdr:nvSpPr>
      <xdr:spPr>
        <a:xfrm>
          <a:off x="169672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34925</xdr:rowOff>
    </xdr:from>
    <xdr:to>
      <xdr:col>23</xdr:col>
      <xdr:colOff>406400</xdr:colOff>
      <xdr:row>61</xdr:row>
      <xdr:rowOff>36649</xdr:rowOff>
    </xdr:to>
    <xdr:cxnSp macro="">
      <xdr:nvCxnSpPr>
        <xdr:cNvPr id="322" name="直線コネクタ 321"/>
        <xdr:cNvCxnSpPr/>
      </xdr:nvCxnSpPr>
      <xdr:spPr>
        <a:xfrm>
          <a:off x="15290800" y="10493375"/>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8255</xdr:rowOff>
    </xdr:from>
    <xdr:to>
      <xdr:col>23</xdr:col>
      <xdr:colOff>457200</xdr:colOff>
      <xdr:row>61</xdr:row>
      <xdr:rowOff>109855</xdr:rowOff>
    </xdr:to>
    <xdr:sp macro="" textlink="">
      <xdr:nvSpPr>
        <xdr:cNvPr id="323" name="フローチャート : 判断 322"/>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94632</xdr:rowOff>
    </xdr:from>
    <xdr:ext cx="736600" cy="259045"/>
    <xdr:sp macro="" textlink="">
      <xdr:nvSpPr>
        <xdr:cNvPr id="324" name="テキスト ボックス 323"/>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31478</xdr:rowOff>
    </xdr:from>
    <xdr:to>
      <xdr:col>22</xdr:col>
      <xdr:colOff>203200</xdr:colOff>
      <xdr:row>61</xdr:row>
      <xdr:rowOff>34925</xdr:rowOff>
    </xdr:to>
    <xdr:cxnSp macro="">
      <xdr:nvCxnSpPr>
        <xdr:cNvPr id="325" name="直線コネクタ 324"/>
        <xdr:cNvCxnSpPr/>
      </xdr:nvCxnSpPr>
      <xdr:spPr>
        <a:xfrm>
          <a:off x="14401800" y="1048992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3084</xdr:rowOff>
    </xdr:from>
    <xdr:to>
      <xdr:col>22</xdr:col>
      <xdr:colOff>254000</xdr:colOff>
      <xdr:row>61</xdr:row>
      <xdr:rowOff>104684</xdr:rowOff>
    </xdr:to>
    <xdr:sp macro="" textlink="">
      <xdr:nvSpPr>
        <xdr:cNvPr id="326" name="フローチャート : 判断 325"/>
        <xdr:cNvSpPr/>
      </xdr:nvSpPr>
      <xdr:spPr>
        <a:xfrm>
          <a:off x="152400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89461</xdr:rowOff>
    </xdr:from>
    <xdr:ext cx="762000" cy="259045"/>
    <xdr:sp macro="" textlink="">
      <xdr:nvSpPr>
        <xdr:cNvPr id="327" name="テキスト ボックス 326"/>
        <xdr:cNvSpPr txBox="1"/>
      </xdr:nvSpPr>
      <xdr:spPr>
        <a:xfrm>
          <a:off x="14909800" y="1054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9.36</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21137</xdr:rowOff>
    </xdr:from>
    <xdr:to>
      <xdr:col>21</xdr:col>
      <xdr:colOff>0</xdr:colOff>
      <xdr:row>61</xdr:row>
      <xdr:rowOff>31478</xdr:rowOff>
    </xdr:to>
    <xdr:cxnSp macro="">
      <xdr:nvCxnSpPr>
        <xdr:cNvPr id="328" name="直線コネクタ 327"/>
        <xdr:cNvCxnSpPr/>
      </xdr:nvCxnSpPr>
      <xdr:spPr>
        <a:xfrm>
          <a:off x="13512800" y="10479587"/>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9978</xdr:rowOff>
    </xdr:from>
    <xdr:to>
      <xdr:col>21</xdr:col>
      <xdr:colOff>50800</xdr:colOff>
      <xdr:row>61</xdr:row>
      <xdr:rowOff>111578</xdr:rowOff>
    </xdr:to>
    <xdr:sp macro="" textlink="">
      <xdr:nvSpPr>
        <xdr:cNvPr id="329" name="フローチャート : 判断 328"/>
        <xdr:cNvSpPr/>
      </xdr:nvSpPr>
      <xdr:spPr>
        <a:xfrm>
          <a:off x="14351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96355</xdr:rowOff>
    </xdr:from>
    <xdr:ext cx="762000" cy="259045"/>
    <xdr:sp macro="" textlink="">
      <xdr:nvSpPr>
        <xdr:cNvPr id="330" name="テキスト ボックス 329"/>
        <xdr:cNvSpPr txBox="1"/>
      </xdr:nvSpPr>
      <xdr:spPr>
        <a:xfrm>
          <a:off x="14020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9.40</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23767</xdr:rowOff>
    </xdr:from>
    <xdr:to>
      <xdr:col>19</xdr:col>
      <xdr:colOff>533400</xdr:colOff>
      <xdr:row>61</xdr:row>
      <xdr:rowOff>125367</xdr:rowOff>
    </xdr:to>
    <xdr:sp macro="" textlink="">
      <xdr:nvSpPr>
        <xdr:cNvPr id="331" name="フローチャート : 判断 330"/>
        <xdr:cNvSpPr/>
      </xdr:nvSpPr>
      <xdr:spPr>
        <a:xfrm>
          <a:off x="13462000" y="1048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110144</xdr:rowOff>
    </xdr:from>
    <xdr:ext cx="762000" cy="259045"/>
    <xdr:sp macro="" textlink="">
      <xdr:nvSpPr>
        <xdr:cNvPr id="332" name="テキスト ボックス 331"/>
        <xdr:cNvSpPr txBox="1"/>
      </xdr:nvSpPr>
      <xdr:spPr>
        <a:xfrm>
          <a:off x="13131800" y="10568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9.48</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61</xdr:row>
      <xdr:rowOff>20320</xdr:rowOff>
    </xdr:from>
    <xdr:to>
      <xdr:col>24</xdr:col>
      <xdr:colOff>609600</xdr:colOff>
      <xdr:row>61</xdr:row>
      <xdr:rowOff>121920</xdr:rowOff>
    </xdr:to>
    <xdr:sp macro="" textlink="">
      <xdr:nvSpPr>
        <xdr:cNvPr id="338" name="円/楕円 337"/>
        <xdr:cNvSpPr/>
      </xdr:nvSpPr>
      <xdr:spPr>
        <a:xfrm>
          <a:off x="169672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36847</xdr:rowOff>
    </xdr:from>
    <xdr:ext cx="762000" cy="259045"/>
    <xdr:sp macro="" textlink="">
      <xdr:nvSpPr>
        <xdr:cNvPr id="339" name="定員管理の状況該当値テキスト"/>
        <xdr:cNvSpPr txBox="1"/>
      </xdr:nvSpPr>
      <xdr:spPr>
        <a:xfrm>
          <a:off x="171069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157299</xdr:rowOff>
    </xdr:from>
    <xdr:to>
      <xdr:col>23</xdr:col>
      <xdr:colOff>457200</xdr:colOff>
      <xdr:row>61</xdr:row>
      <xdr:rowOff>87449</xdr:rowOff>
    </xdr:to>
    <xdr:sp macro="" textlink="">
      <xdr:nvSpPr>
        <xdr:cNvPr id="340" name="円/楕円 339"/>
        <xdr:cNvSpPr/>
      </xdr:nvSpPr>
      <xdr:spPr>
        <a:xfrm>
          <a:off x="16129000" y="1044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97626</xdr:rowOff>
    </xdr:from>
    <xdr:ext cx="736600" cy="259045"/>
    <xdr:sp macro="" textlink="">
      <xdr:nvSpPr>
        <xdr:cNvPr id="341" name="テキスト ボックス 340"/>
        <xdr:cNvSpPr txBox="1"/>
      </xdr:nvSpPr>
      <xdr:spPr>
        <a:xfrm>
          <a:off x="15798800" y="10213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9.26</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155575</xdr:rowOff>
    </xdr:from>
    <xdr:to>
      <xdr:col>22</xdr:col>
      <xdr:colOff>254000</xdr:colOff>
      <xdr:row>61</xdr:row>
      <xdr:rowOff>85725</xdr:rowOff>
    </xdr:to>
    <xdr:sp macro="" textlink="">
      <xdr:nvSpPr>
        <xdr:cNvPr id="342" name="円/楕円 341"/>
        <xdr:cNvSpPr/>
      </xdr:nvSpPr>
      <xdr:spPr>
        <a:xfrm>
          <a:off x="15240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95902</xdr:rowOff>
    </xdr:from>
    <xdr:ext cx="762000" cy="259045"/>
    <xdr:sp macro="" textlink="">
      <xdr:nvSpPr>
        <xdr:cNvPr id="343" name="テキスト ボックス 342"/>
        <xdr:cNvSpPr txBox="1"/>
      </xdr:nvSpPr>
      <xdr:spPr>
        <a:xfrm>
          <a:off x="14909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9.25</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152128</xdr:rowOff>
    </xdr:from>
    <xdr:to>
      <xdr:col>21</xdr:col>
      <xdr:colOff>50800</xdr:colOff>
      <xdr:row>61</xdr:row>
      <xdr:rowOff>82278</xdr:rowOff>
    </xdr:to>
    <xdr:sp macro="" textlink="">
      <xdr:nvSpPr>
        <xdr:cNvPr id="344" name="円/楕円 343"/>
        <xdr:cNvSpPr/>
      </xdr:nvSpPr>
      <xdr:spPr>
        <a:xfrm>
          <a:off x="14351000" y="1043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92455</xdr:rowOff>
    </xdr:from>
    <xdr:ext cx="762000" cy="259045"/>
    <xdr:sp macro="" textlink="">
      <xdr:nvSpPr>
        <xdr:cNvPr id="345" name="テキスト ボックス 344"/>
        <xdr:cNvSpPr txBox="1"/>
      </xdr:nvSpPr>
      <xdr:spPr>
        <a:xfrm>
          <a:off x="14020800" y="1020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9.23</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141787</xdr:rowOff>
    </xdr:from>
    <xdr:to>
      <xdr:col>19</xdr:col>
      <xdr:colOff>533400</xdr:colOff>
      <xdr:row>61</xdr:row>
      <xdr:rowOff>71937</xdr:rowOff>
    </xdr:to>
    <xdr:sp macro="" textlink="">
      <xdr:nvSpPr>
        <xdr:cNvPr id="346" name="円/楕円 345"/>
        <xdr:cNvSpPr/>
      </xdr:nvSpPr>
      <xdr:spPr>
        <a:xfrm>
          <a:off x="13462000" y="1042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82114</xdr:rowOff>
    </xdr:from>
    <xdr:ext cx="762000" cy="259045"/>
    <xdr:sp macro="" textlink="">
      <xdr:nvSpPr>
        <xdr:cNvPr id="347" name="テキスト ボックス 346"/>
        <xdr:cNvSpPr txBox="1"/>
      </xdr:nvSpPr>
      <xdr:spPr>
        <a:xfrm>
          <a:off x="13131800" y="1019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9.17</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53/119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総合体育文化施設、図書館、市民総合運動広場、小学校整備等に伴う地方債の償還金や</a:t>
          </a:r>
          <a:r>
            <a:rPr lang="en-US" altLang="ja-JP" sz="1100" b="0" i="0" baseline="0">
              <a:solidFill>
                <a:schemeClr val="dk1"/>
              </a:solidFill>
              <a:effectLst/>
              <a:latin typeface="+mn-lt"/>
              <a:ea typeface="+mn-ea"/>
              <a:cs typeface="+mn-cs"/>
            </a:rPr>
            <a:t>PFI</a:t>
          </a:r>
          <a:r>
            <a:rPr lang="ja-JP" altLang="ja-JP" sz="1100" b="0" i="0" baseline="0">
              <a:solidFill>
                <a:schemeClr val="dk1"/>
              </a:solidFill>
              <a:effectLst/>
              <a:latin typeface="+mn-lt"/>
              <a:ea typeface="+mn-ea"/>
              <a:cs typeface="+mn-cs"/>
            </a:rPr>
            <a:t>により整備した学校給食センターの建物購入費等の影響で、高い数値で推移してきたが、計画的な繰上償還の実施、平成</a:t>
          </a:r>
          <a:r>
            <a:rPr lang="en-US" altLang="ja-JP" sz="1100" b="0" i="0" baseline="0">
              <a:solidFill>
                <a:schemeClr val="dk1"/>
              </a:solidFill>
              <a:effectLst/>
              <a:latin typeface="+mn-lt"/>
              <a:ea typeface="+mn-ea"/>
              <a:cs typeface="+mn-cs"/>
            </a:rPr>
            <a:t>18</a:t>
          </a:r>
          <a:r>
            <a:rPr lang="ja-JP" altLang="ja-JP" sz="1100" b="0" i="0" baseline="0">
              <a:solidFill>
                <a:schemeClr val="dk1"/>
              </a:solidFill>
              <a:effectLst/>
              <a:latin typeface="+mn-lt"/>
              <a:ea typeface="+mn-ea"/>
              <a:cs typeface="+mn-cs"/>
            </a:rPr>
            <a:t>年度末に実施した縁故債の利率見直しや公的資金の補償金免除繰上償還などの影響で、比率は改善している。平成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年度は類似団体平均より、</a:t>
          </a:r>
          <a:r>
            <a:rPr lang="en-US" altLang="ja-JP" sz="1100" b="0" i="0" baseline="0">
              <a:solidFill>
                <a:schemeClr val="dk1"/>
              </a:solidFill>
              <a:effectLst/>
              <a:latin typeface="+mn-lt"/>
              <a:ea typeface="+mn-ea"/>
              <a:cs typeface="+mn-cs"/>
            </a:rPr>
            <a:t>0.9</a:t>
          </a:r>
          <a:r>
            <a:rPr lang="ja-JP" altLang="ja-JP" sz="1100" b="0" i="0" baseline="0">
              <a:solidFill>
                <a:schemeClr val="dk1"/>
              </a:solidFill>
              <a:effectLst/>
              <a:latin typeface="+mn-lt"/>
              <a:ea typeface="+mn-ea"/>
              <a:cs typeface="+mn-cs"/>
            </a:rPr>
            <a:t>ポイント低い。今後は、競馬場跡地の取得や学校耐震化事業に係る公債費負担の増により、比率は数年後には増加に転じる見込みである。引き続き事業の選択と集中に努め、比率の上昇を抑える。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82867</xdr:rowOff>
    </xdr:from>
    <xdr:to>
      <xdr:col>24</xdr:col>
      <xdr:colOff>558800</xdr:colOff>
      <xdr:row>44</xdr:row>
      <xdr:rowOff>171132</xdr:rowOff>
    </xdr:to>
    <xdr:cxnSp macro="">
      <xdr:nvCxnSpPr>
        <xdr:cNvPr id="376" name="直線コネクタ 375"/>
        <xdr:cNvCxnSpPr/>
      </xdr:nvCxnSpPr>
      <xdr:spPr>
        <a:xfrm flipV="1">
          <a:off x="17018000" y="6255067"/>
          <a:ext cx="0" cy="14598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143209</xdr:rowOff>
    </xdr:from>
    <xdr:ext cx="762000" cy="259045"/>
    <xdr:sp macro="" textlink="">
      <xdr:nvSpPr>
        <xdr:cNvPr id="377" name="公債費負担の状況最小値テキスト"/>
        <xdr:cNvSpPr txBox="1"/>
      </xdr:nvSpPr>
      <xdr:spPr>
        <a:xfrm>
          <a:off x="17106900" y="768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76.3</a:t>
          </a:r>
          <a:endParaRPr kumimoji="1" lang="ja-JP" altLang="en-US" sz="1000" b="1">
            <a:latin typeface="ＭＳ Ｐゴシック"/>
          </a:endParaRPr>
        </a:p>
      </xdr:txBody>
    </xdr:sp>
    <xdr:clientData/>
  </xdr:oneCellAnchor>
  <xdr:twoCellAnchor>
    <xdr:from>
      <xdr:col>24</xdr:col>
      <xdr:colOff>469900</xdr:colOff>
      <xdr:row>44</xdr:row>
      <xdr:rowOff>171132</xdr:rowOff>
    </xdr:from>
    <xdr:to>
      <xdr:col>24</xdr:col>
      <xdr:colOff>647700</xdr:colOff>
      <xdr:row>44</xdr:row>
      <xdr:rowOff>171132</xdr:rowOff>
    </xdr:to>
    <xdr:cxnSp macro="">
      <xdr:nvCxnSpPr>
        <xdr:cNvPr id="378" name="直線コネクタ 377"/>
        <xdr:cNvCxnSpPr/>
      </xdr:nvCxnSpPr>
      <xdr:spPr>
        <a:xfrm>
          <a:off x="16929100" y="7714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169244</xdr:rowOff>
    </xdr:from>
    <xdr:ext cx="762000" cy="259045"/>
    <xdr:sp macro="" textlink="">
      <xdr:nvSpPr>
        <xdr:cNvPr id="379" name="公債費負担の状況最大値テキスト"/>
        <xdr:cNvSpPr txBox="1"/>
      </xdr:nvSpPr>
      <xdr:spPr>
        <a:xfrm>
          <a:off x="17106900" y="599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a:t>
          </a:r>
          <a:endParaRPr kumimoji="1" lang="ja-JP" altLang="en-US" sz="1000" b="1">
            <a:latin typeface="ＭＳ Ｐゴシック"/>
          </a:endParaRPr>
        </a:p>
      </xdr:txBody>
    </xdr:sp>
    <xdr:clientData/>
  </xdr:oneCellAnchor>
  <xdr:twoCellAnchor>
    <xdr:from>
      <xdr:col>24</xdr:col>
      <xdr:colOff>469900</xdr:colOff>
      <xdr:row>36</xdr:row>
      <xdr:rowOff>82867</xdr:rowOff>
    </xdr:from>
    <xdr:to>
      <xdr:col>24</xdr:col>
      <xdr:colOff>647700</xdr:colOff>
      <xdr:row>36</xdr:row>
      <xdr:rowOff>82867</xdr:rowOff>
    </xdr:to>
    <xdr:cxnSp macro="">
      <xdr:nvCxnSpPr>
        <xdr:cNvPr id="380" name="直線コネクタ 379"/>
        <xdr:cNvCxnSpPr/>
      </xdr:nvCxnSpPr>
      <xdr:spPr>
        <a:xfrm>
          <a:off x="16929100" y="6255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37</xdr:row>
      <xdr:rowOff>34078</xdr:rowOff>
    </xdr:from>
    <xdr:to>
      <xdr:col>24</xdr:col>
      <xdr:colOff>558800</xdr:colOff>
      <xdr:row>37</xdr:row>
      <xdr:rowOff>42122</xdr:rowOff>
    </xdr:to>
    <xdr:cxnSp macro="">
      <xdr:nvCxnSpPr>
        <xdr:cNvPr id="381" name="直線コネクタ 380"/>
        <xdr:cNvCxnSpPr/>
      </xdr:nvCxnSpPr>
      <xdr:spPr>
        <a:xfrm flipV="1">
          <a:off x="16179800" y="6377728"/>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37</xdr:row>
      <xdr:rowOff>18856</xdr:rowOff>
    </xdr:from>
    <xdr:ext cx="762000" cy="259045"/>
    <xdr:sp macro="" textlink="">
      <xdr:nvSpPr>
        <xdr:cNvPr id="382" name="公債費負担の状況平均値テキスト"/>
        <xdr:cNvSpPr txBox="1"/>
      </xdr:nvSpPr>
      <xdr:spPr>
        <a:xfrm>
          <a:off x="17106900" y="6362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24</xdr:col>
      <xdr:colOff>508000</xdr:colOff>
      <xdr:row>37</xdr:row>
      <xdr:rowOff>1376</xdr:rowOff>
    </xdr:from>
    <xdr:to>
      <xdr:col>24</xdr:col>
      <xdr:colOff>609600</xdr:colOff>
      <xdr:row>37</xdr:row>
      <xdr:rowOff>102976</xdr:rowOff>
    </xdr:to>
    <xdr:sp macro="" textlink="">
      <xdr:nvSpPr>
        <xdr:cNvPr id="383" name="フローチャート : 判断 382"/>
        <xdr:cNvSpPr/>
      </xdr:nvSpPr>
      <xdr:spPr>
        <a:xfrm>
          <a:off x="169672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37</xdr:row>
      <xdr:rowOff>42122</xdr:rowOff>
    </xdr:from>
    <xdr:to>
      <xdr:col>23</xdr:col>
      <xdr:colOff>406400</xdr:colOff>
      <xdr:row>37</xdr:row>
      <xdr:rowOff>50165</xdr:rowOff>
    </xdr:to>
    <xdr:cxnSp macro="">
      <xdr:nvCxnSpPr>
        <xdr:cNvPr id="384" name="直線コネクタ 383"/>
        <xdr:cNvCxnSpPr/>
      </xdr:nvCxnSpPr>
      <xdr:spPr>
        <a:xfrm flipV="1">
          <a:off x="15290800" y="638577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37</xdr:row>
      <xdr:rowOff>9419</xdr:rowOff>
    </xdr:from>
    <xdr:to>
      <xdr:col>23</xdr:col>
      <xdr:colOff>457200</xdr:colOff>
      <xdr:row>37</xdr:row>
      <xdr:rowOff>111019</xdr:rowOff>
    </xdr:to>
    <xdr:sp macro="" textlink="">
      <xdr:nvSpPr>
        <xdr:cNvPr id="385" name="フローチャート : 判断 384"/>
        <xdr:cNvSpPr/>
      </xdr:nvSpPr>
      <xdr:spPr>
        <a:xfrm>
          <a:off x="16129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95796</xdr:rowOff>
    </xdr:from>
    <xdr:ext cx="736600" cy="259045"/>
    <xdr:sp macro="" textlink="">
      <xdr:nvSpPr>
        <xdr:cNvPr id="386" name="テキスト ボックス 385"/>
        <xdr:cNvSpPr txBox="1"/>
      </xdr:nvSpPr>
      <xdr:spPr>
        <a:xfrm>
          <a:off x="15798800" y="6439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21</xdr:col>
      <xdr:colOff>0</xdr:colOff>
      <xdr:row>37</xdr:row>
      <xdr:rowOff>50165</xdr:rowOff>
    </xdr:from>
    <xdr:to>
      <xdr:col>22</xdr:col>
      <xdr:colOff>203200</xdr:colOff>
      <xdr:row>37</xdr:row>
      <xdr:rowOff>64241</xdr:rowOff>
    </xdr:to>
    <xdr:cxnSp macro="">
      <xdr:nvCxnSpPr>
        <xdr:cNvPr id="387" name="直線コネクタ 386"/>
        <xdr:cNvCxnSpPr/>
      </xdr:nvCxnSpPr>
      <xdr:spPr>
        <a:xfrm flipV="1">
          <a:off x="14401800" y="6393815"/>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37</xdr:row>
      <xdr:rowOff>27517</xdr:rowOff>
    </xdr:from>
    <xdr:to>
      <xdr:col>22</xdr:col>
      <xdr:colOff>254000</xdr:colOff>
      <xdr:row>37</xdr:row>
      <xdr:rowOff>129117</xdr:rowOff>
    </xdr:to>
    <xdr:sp macro="" textlink="">
      <xdr:nvSpPr>
        <xdr:cNvPr id="388" name="フローチャート : 判断 387"/>
        <xdr:cNvSpPr/>
      </xdr:nvSpPr>
      <xdr:spPr>
        <a:xfrm>
          <a:off x="15240000" y="637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113894</xdr:rowOff>
    </xdr:from>
    <xdr:ext cx="762000" cy="259045"/>
    <xdr:sp macro="" textlink="">
      <xdr:nvSpPr>
        <xdr:cNvPr id="389" name="テキスト ボックス 388"/>
        <xdr:cNvSpPr txBox="1"/>
      </xdr:nvSpPr>
      <xdr:spPr>
        <a:xfrm>
          <a:off x="149098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19</xdr:col>
      <xdr:colOff>482600</xdr:colOff>
      <xdr:row>37</xdr:row>
      <xdr:rowOff>64241</xdr:rowOff>
    </xdr:from>
    <xdr:to>
      <xdr:col>21</xdr:col>
      <xdr:colOff>0</xdr:colOff>
      <xdr:row>37</xdr:row>
      <xdr:rowOff>86360</xdr:rowOff>
    </xdr:to>
    <xdr:cxnSp macro="">
      <xdr:nvCxnSpPr>
        <xdr:cNvPr id="390" name="直線コネクタ 389"/>
        <xdr:cNvCxnSpPr/>
      </xdr:nvCxnSpPr>
      <xdr:spPr>
        <a:xfrm flipV="1">
          <a:off x="13512800" y="6407891"/>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37</xdr:row>
      <xdr:rowOff>43603</xdr:rowOff>
    </xdr:from>
    <xdr:to>
      <xdr:col>21</xdr:col>
      <xdr:colOff>50800</xdr:colOff>
      <xdr:row>37</xdr:row>
      <xdr:rowOff>145203</xdr:rowOff>
    </xdr:to>
    <xdr:sp macro="" textlink="">
      <xdr:nvSpPr>
        <xdr:cNvPr id="391" name="フローチャート : 判断 390"/>
        <xdr:cNvSpPr/>
      </xdr:nvSpPr>
      <xdr:spPr>
        <a:xfrm>
          <a:off x="14351000" y="6387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37</xdr:row>
      <xdr:rowOff>129981</xdr:rowOff>
    </xdr:from>
    <xdr:ext cx="762000" cy="259045"/>
    <xdr:sp macro="" textlink="">
      <xdr:nvSpPr>
        <xdr:cNvPr id="392" name="テキスト ボックス 391"/>
        <xdr:cNvSpPr txBox="1"/>
      </xdr:nvSpPr>
      <xdr:spPr>
        <a:xfrm>
          <a:off x="14020800" y="647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19</xdr:col>
      <xdr:colOff>431800</xdr:colOff>
      <xdr:row>37</xdr:row>
      <xdr:rowOff>63712</xdr:rowOff>
    </xdr:from>
    <xdr:to>
      <xdr:col>19</xdr:col>
      <xdr:colOff>533400</xdr:colOff>
      <xdr:row>37</xdr:row>
      <xdr:rowOff>165312</xdr:rowOff>
    </xdr:to>
    <xdr:sp macro="" textlink="">
      <xdr:nvSpPr>
        <xdr:cNvPr id="393" name="フローチャート : 判断 392"/>
        <xdr:cNvSpPr/>
      </xdr:nvSpPr>
      <xdr:spPr>
        <a:xfrm>
          <a:off x="13462000" y="640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37</xdr:row>
      <xdr:rowOff>150089</xdr:rowOff>
    </xdr:from>
    <xdr:ext cx="762000" cy="259045"/>
    <xdr:sp macro="" textlink="">
      <xdr:nvSpPr>
        <xdr:cNvPr id="394" name="テキスト ボックス 393"/>
        <xdr:cNvSpPr txBox="1"/>
      </xdr:nvSpPr>
      <xdr:spPr>
        <a:xfrm>
          <a:off x="13131800" y="649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36</xdr:row>
      <xdr:rowOff>154728</xdr:rowOff>
    </xdr:from>
    <xdr:to>
      <xdr:col>24</xdr:col>
      <xdr:colOff>609600</xdr:colOff>
      <xdr:row>37</xdr:row>
      <xdr:rowOff>84878</xdr:rowOff>
    </xdr:to>
    <xdr:sp macro="" textlink="">
      <xdr:nvSpPr>
        <xdr:cNvPr id="400" name="円/楕円 399"/>
        <xdr:cNvSpPr/>
      </xdr:nvSpPr>
      <xdr:spPr>
        <a:xfrm>
          <a:off x="16967200" y="63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36</xdr:row>
      <xdr:rowOff>76005</xdr:rowOff>
    </xdr:from>
    <xdr:ext cx="762000" cy="259045"/>
    <xdr:sp macro="" textlink="">
      <xdr:nvSpPr>
        <xdr:cNvPr id="401" name="公債費負担の状況該当値テキスト"/>
        <xdr:cNvSpPr txBox="1"/>
      </xdr:nvSpPr>
      <xdr:spPr>
        <a:xfrm>
          <a:off x="17106900" y="62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23</xdr:col>
      <xdr:colOff>355600</xdr:colOff>
      <xdr:row>36</xdr:row>
      <xdr:rowOff>162772</xdr:rowOff>
    </xdr:from>
    <xdr:to>
      <xdr:col>23</xdr:col>
      <xdr:colOff>457200</xdr:colOff>
      <xdr:row>37</xdr:row>
      <xdr:rowOff>92922</xdr:rowOff>
    </xdr:to>
    <xdr:sp macro="" textlink="">
      <xdr:nvSpPr>
        <xdr:cNvPr id="402" name="円/楕円 401"/>
        <xdr:cNvSpPr/>
      </xdr:nvSpPr>
      <xdr:spPr>
        <a:xfrm>
          <a:off x="16129000" y="633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35</xdr:row>
      <xdr:rowOff>103099</xdr:rowOff>
    </xdr:from>
    <xdr:ext cx="736600" cy="259045"/>
    <xdr:sp macro="" textlink="">
      <xdr:nvSpPr>
        <xdr:cNvPr id="403" name="テキスト ボックス 402"/>
        <xdr:cNvSpPr txBox="1"/>
      </xdr:nvSpPr>
      <xdr:spPr>
        <a:xfrm>
          <a:off x="15798800" y="6103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22</xdr:col>
      <xdr:colOff>152400</xdr:colOff>
      <xdr:row>36</xdr:row>
      <xdr:rowOff>170815</xdr:rowOff>
    </xdr:from>
    <xdr:to>
      <xdr:col>22</xdr:col>
      <xdr:colOff>254000</xdr:colOff>
      <xdr:row>37</xdr:row>
      <xdr:rowOff>100965</xdr:rowOff>
    </xdr:to>
    <xdr:sp macro="" textlink="">
      <xdr:nvSpPr>
        <xdr:cNvPr id="404" name="円/楕円 403"/>
        <xdr:cNvSpPr/>
      </xdr:nvSpPr>
      <xdr:spPr>
        <a:xfrm>
          <a:off x="152400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35</xdr:row>
      <xdr:rowOff>111142</xdr:rowOff>
    </xdr:from>
    <xdr:ext cx="762000" cy="259045"/>
    <xdr:sp macro="" textlink="">
      <xdr:nvSpPr>
        <xdr:cNvPr id="405" name="テキスト ボックス 404"/>
        <xdr:cNvSpPr txBox="1"/>
      </xdr:nvSpPr>
      <xdr:spPr>
        <a:xfrm>
          <a:off x="14909800" y="611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20</xdr:col>
      <xdr:colOff>635000</xdr:colOff>
      <xdr:row>37</xdr:row>
      <xdr:rowOff>13441</xdr:rowOff>
    </xdr:from>
    <xdr:to>
      <xdr:col>21</xdr:col>
      <xdr:colOff>50800</xdr:colOff>
      <xdr:row>37</xdr:row>
      <xdr:rowOff>115041</xdr:rowOff>
    </xdr:to>
    <xdr:sp macro="" textlink="">
      <xdr:nvSpPr>
        <xdr:cNvPr id="406" name="円/楕円 405"/>
        <xdr:cNvSpPr/>
      </xdr:nvSpPr>
      <xdr:spPr>
        <a:xfrm>
          <a:off x="14351000" y="635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35</xdr:row>
      <xdr:rowOff>125218</xdr:rowOff>
    </xdr:from>
    <xdr:ext cx="762000" cy="259045"/>
    <xdr:sp macro="" textlink="">
      <xdr:nvSpPr>
        <xdr:cNvPr id="407" name="テキスト ボックス 406"/>
        <xdr:cNvSpPr txBox="1"/>
      </xdr:nvSpPr>
      <xdr:spPr>
        <a:xfrm>
          <a:off x="14020800" y="612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19</xdr:col>
      <xdr:colOff>431800</xdr:colOff>
      <xdr:row>37</xdr:row>
      <xdr:rowOff>35560</xdr:rowOff>
    </xdr:from>
    <xdr:to>
      <xdr:col>19</xdr:col>
      <xdr:colOff>533400</xdr:colOff>
      <xdr:row>37</xdr:row>
      <xdr:rowOff>137160</xdr:rowOff>
    </xdr:to>
    <xdr:sp macro="" textlink="">
      <xdr:nvSpPr>
        <xdr:cNvPr id="408" name="円/楕円 407"/>
        <xdr:cNvSpPr/>
      </xdr:nvSpPr>
      <xdr:spPr>
        <a:xfrm>
          <a:off x="13462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35</xdr:row>
      <xdr:rowOff>147337</xdr:rowOff>
    </xdr:from>
    <xdr:ext cx="762000" cy="259045"/>
    <xdr:sp macro="" textlink="">
      <xdr:nvSpPr>
        <xdr:cNvPr id="409" name="テキスト ボックス 408"/>
        <xdr:cNvSpPr txBox="1"/>
      </xdr:nvSpPr>
      <xdr:spPr>
        <a:xfrm>
          <a:off x="13131800" y="614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[121.6%]</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101/119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年度は、充当可能</a:t>
          </a:r>
          <a:r>
            <a:rPr lang="ja-JP" altLang="en-US" sz="1100" b="0" i="0" baseline="0">
              <a:solidFill>
                <a:schemeClr val="dk1"/>
              </a:solidFill>
              <a:effectLst/>
              <a:latin typeface="+mn-lt"/>
              <a:ea typeface="+mn-ea"/>
              <a:cs typeface="+mn-cs"/>
            </a:rPr>
            <a:t>基金</a:t>
          </a:r>
          <a:r>
            <a:rPr lang="ja-JP" altLang="ja-JP" sz="1100" b="0" i="0" baseline="0">
              <a:solidFill>
                <a:schemeClr val="dk1"/>
              </a:solidFill>
              <a:effectLst/>
              <a:latin typeface="+mn-lt"/>
              <a:ea typeface="+mn-ea"/>
              <a:cs typeface="+mn-cs"/>
            </a:rPr>
            <a:t>の</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により、比率算定の際の分子が</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したことにより、前年度比</a:t>
          </a:r>
          <a:r>
            <a:rPr lang="en-US" altLang="ja-JP" sz="1100" b="0" i="0" baseline="0">
              <a:solidFill>
                <a:schemeClr val="dk1"/>
              </a:solidFill>
              <a:effectLst/>
              <a:latin typeface="+mn-lt"/>
              <a:ea typeface="+mn-ea"/>
              <a:cs typeface="+mn-cs"/>
            </a:rPr>
            <a:t>10.1</a:t>
          </a:r>
          <a:r>
            <a:rPr lang="ja-JP" altLang="ja-JP" sz="1100" b="0" i="0" baseline="0">
              <a:solidFill>
                <a:schemeClr val="dk1"/>
              </a:solidFill>
              <a:effectLst/>
              <a:latin typeface="+mn-lt"/>
              <a:ea typeface="+mn-ea"/>
              <a:cs typeface="+mn-cs"/>
            </a:rPr>
            <a:t>ポイント減少した。類似団体より比率が</a:t>
          </a:r>
          <a:r>
            <a:rPr lang="en-US" altLang="ja-JP" sz="1100" b="0" i="0" baseline="0">
              <a:solidFill>
                <a:schemeClr val="dk1"/>
              </a:solidFill>
              <a:effectLst/>
              <a:latin typeface="+mn-lt"/>
              <a:ea typeface="+mn-ea"/>
              <a:cs typeface="+mn-cs"/>
            </a:rPr>
            <a:t>63.1</a:t>
          </a:r>
          <a:r>
            <a:rPr lang="ja-JP" altLang="ja-JP" sz="1100" b="0" i="0" baseline="0">
              <a:solidFill>
                <a:schemeClr val="dk1"/>
              </a:solidFill>
              <a:effectLst/>
              <a:latin typeface="+mn-lt"/>
              <a:ea typeface="+mn-ea"/>
              <a:cs typeface="+mn-cs"/>
            </a:rPr>
            <a:t>ポイント高いのは、地方債残高（借入金残高）、債務負担行為支出予定額が高く、基金残高（貯金の残高）や基準財政需要額算入見込額が少ないことによるものである。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基準財政需要額算入見込額とは、建設事業に充てた地方債（借入金）について、その償還（返済）財源の一部を将来、普通交付税として措置される見込みの額で、上山市が県内他市に比較して少ないのは、平成</a:t>
          </a:r>
          <a:r>
            <a:rPr lang="en-US" altLang="ja-JP" sz="1100" b="0" i="0" baseline="0">
              <a:solidFill>
                <a:schemeClr val="dk1"/>
              </a:solidFill>
              <a:effectLst/>
              <a:latin typeface="+mn-lt"/>
              <a:ea typeface="+mn-ea"/>
              <a:cs typeface="+mn-cs"/>
            </a:rPr>
            <a:t>17</a:t>
          </a:r>
          <a:r>
            <a:rPr lang="ja-JP" altLang="ja-JP" sz="1100" b="0" i="0" baseline="0">
              <a:solidFill>
                <a:schemeClr val="dk1"/>
              </a:solidFill>
              <a:effectLst/>
              <a:latin typeface="+mn-lt"/>
              <a:ea typeface="+mn-ea"/>
              <a:cs typeface="+mn-cs"/>
            </a:rPr>
            <a:t>年度以降、競馬場跡地等の多額の用地取得費の財源として、交付税措置のない地方債を起こして事業を行った影響が大きい。</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6" name="直線コネクタ 425"/>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7" name="テキスト ボックス 426"/>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8" name="直線コネクタ 427"/>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9" name="テキスト ボックス 428"/>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0" name="直線コネクタ 429"/>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1" name="テキスト ボックス 430"/>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2" name="直線コネクタ 431"/>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3" name="テキスト ボックス 432"/>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33731</xdr:rowOff>
    </xdr:to>
    <xdr:cxnSp macro="">
      <xdr:nvCxnSpPr>
        <xdr:cNvPr id="436" name="直線コネクタ 435"/>
        <xdr:cNvCxnSpPr/>
      </xdr:nvCxnSpPr>
      <xdr:spPr>
        <a:xfrm flipV="1">
          <a:off x="17018000" y="2451100"/>
          <a:ext cx="0" cy="15259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5808</xdr:rowOff>
    </xdr:from>
    <xdr:ext cx="762000" cy="259045"/>
    <xdr:sp macro="" textlink="">
      <xdr:nvSpPr>
        <xdr:cNvPr id="437" name="将来負担の状況最小値テキスト"/>
        <xdr:cNvSpPr txBox="1"/>
      </xdr:nvSpPr>
      <xdr:spPr>
        <a:xfrm>
          <a:off x="17106900" y="3949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632.4</a:t>
          </a:r>
          <a:endParaRPr kumimoji="1" lang="ja-JP" altLang="en-US" sz="1000" b="1">
            <a:latin typeface="ＭＳ Ｐゴシック"/>
          </a:endParaRPr>
        </a:p>
      </xdr:txBody>
    </xdr:sp>
    <xdr:clientData/>
  </xdr:oneCellAnchor>
  <xdr:twoCellAnchor>
    <xdr:from>
      <xdr:col>24</xdr:col>
      <xdr:colOff>469900</xdr:colOff>
      <xdr:row>23</xdr:row>
      <xdr:rowOff>33731</xdr:rowOff>
    </xdr:from>
    <xdr:to>
      <xdr:col>24</xdr:col>
      <xdr:colOff>647700</xdr:colOff>
      <xdr:row>23</xdr:row>
      <xdr:rowOff>33731</xdr:rowOff>
    </xdr:to>
    <xdr:cxnSp macro="">
      <xdr:nvCxnSpPr>
        <xdr:cNvPr id="438" name="直線コネクタ 437"/>
        <xdr:cNvCxnSpPr/>
      </xdr:nvCxnSpPr>
      <xdr:spPr>
        <a:xfrm>
          <a:off x="16929100" y="397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9"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0" name="直線コネクタ 439"/>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1321</xdr:rowOff>
    </xdr:from>
    <xdr:to>
      <xdr:col>24</xdr:col>
      <xdr:colOff>558800</xdr:colOff>
      <xdr:row>16</xdr:row>
      <xdr:rowOff>25692</xdr:rowOff>
    </xdr:to>
    <xdr:cxnSp macro="">
      <xdr:nvCxnSpPr>
        <xdr:cNvPr id="441" name="直線コネクタ 440"/>
        <xdr:cNvCxnSpPr/>
      </xdr:nvCxnSpPr>
      <xdr:spPr>
        <a:xfrm flipV="1">
          <a:off x="16179800" y="2744521"/>
          <a:ext cx="838200" cy="2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157688</xdr:rowOff>
    </xdr:from>
    <xdr:ext cx="762000" cy="259045"/>
    <xdr:sp macro="" textlink="">
      <xdr:nvSpPr>
        <xdr:cNvPr id="442" name="将来負担の状況平均値テキスト"/>
        <xdr:cNvSpPr txBox="1"/>
      </xdr:nvSpPr>
      <xdr:spPr>
        <a:xfrm>
          <a:off x="17106900" y="2386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58.5</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141161</xdr:rowOff>
    </xdr:from>
    <xdr:to>
      <xdr:col>24</xdr:col>
      <xdr:colOff>609600</xdr:colOff>
      <xdr:row>15</xdr:row>
      <xdr:rowOff>71311</xdr:rowOff>
    </xdr:to>
    <xdr:sp macro="" textlink="">
      <xdr:nvSpPr>
        <xdr:cNvPr id="443" name="フローチャート : 判断 442"/>
        <xdr:cNvSpPr/>
      </xdr:nvSpPr>
      <xdr:spPr>
        <a:xfrm>
          <a:off x="16967200" y="254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4940</xdr:rowOff>
    </xdr:from>
    <xdr:to>
      <xdr:col>23</xdr:col>
      <xdr:colOff>406400</xdr:colOff>
      <xdr:row>16</xdr:row>
      <xdr:rowOff>25692</xdr:rowOff>
    </xdr:to>
    <xdr:cxnSp macro="">
      <xdr:nvCxnSpPr>
        <xdr:cNvPr id="444" name="直線コネクタ 443"/>
        <xdr:cNvCxnSpPr/>
      </xdr:nvCxnSpPr>
      <xdr:spPr>
        <a:xfrm>
          <a:off x="15290800" y="2748140"/>
          <a:ext cx="889000" cy="2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146710</xdr:rowOff>
    </xdr:from>
    <xdr:to>
      <xdr:col>23</xdr:col>
      <xdr:colOff>457200</xdr:colOff>
      <xdr:row>15</xdr:row>
      <xdr:rowOff>76860</xdr:rowOff>
    </xdr:to>
    <xdr:sp macro="" textlink="">
      <xdr:nvSpPr>
        <xdr:cNvPr id="445" name="フローチャート : 判断 444"/>
        <xdr:cNvSpPr/>
      </xdr:nvSpPr>
      <xdr:spPr>
        <a:xfrm>
          <a:off x="16129000" y="254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87037</xdr:rowOff>
    </xdr:from>
    <xdr:ext cx="736600" cy="259045"/>
    <xdr:sp macro="" textlink="">
      <xdr:nvSpPr>
        <xdr:cNvPr id="446" name="テキスト ボックス 445"/>
        <xdr:cNvSpPr txBox="1"/>
      </xdr:nvSpPr>
      <xdr:spPr>
        <a:xfrm>
          <a:off x="15798800" y="231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4940</xdr:rowOff>
    </xdr:from>
    <xdr:to>
      <xdr:col>22</xdr:col>
      <xdr:colOff>203200</xdr:colOff>
      <xdr:row>16</xdr:row>
      <xdr:rowOff>81915</xdr:rowOff>
    </xdr:to>
    <xdr:cxnSp macro="">
      <xdr:nvCxnSpPr>
        <xdr:cNvPr id="447" name="直線コネクタ 446"/>
        <xdr:cNvCxnSpPr/>
      </xdr:nvCxnSpPr>
      <xdr:spPr>
        <a:xfrm flipV="1">
          <a:off x="14401800" y="2748140"/>
          <a:ext cx="889000" cy="7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157569</xdr:rowOff>
    </xdr:from>
    <xdr:to>
      <xdr:col>22</xdr:col>
      <xdr:colOff>254000</xdr:colOff>
      <xdr:row>15</xdr:row>
      <xdr:rowOff>87719</xdr:rowOff>
    </xdr:to>
    <xdr:sp macro="" textlink="">
      <xdr:nvSpPr>
        <xdr:cNvPr id="448" name="フローチャート : 判断 447"/>
        <xdr:cNvSpPr/>
      </xdr:nvSpPr>
      <xdr:spPr>
        <a:xfrm>
          <a:off x="15240000" y="255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97896</xdr:rowOff>
    </xdr:from>
    <xdr:ext cx="762000" cy="259045"/>
    <xdr:sp macro="" textlink="">
      <xdr:nvSpPr>
        <xdr:cNvPr id="449" name="テキスト ボックス 448"/>
        <xdr:cNvSpPr txBox="1"/>
      </xdr:nvSpPr>
      <xdr:spPr>
        <a:xfrm>
          <a:off x="14909800" y="2326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65.3</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74435</xdr:rowOff>
    </xdr:from>
    <xdr:to>
      <xdr:col>21</xdr:col>
      <xdr:colOff>0</xdr:colOff>
      <xdr:row>16</xdr:row>
      <xdr:rowOff>81915</xdr:rowOff>
    </xdr:to>
    <xdr:cxnSp macro="">
      <xdr:nvCxnSpPr>
        <xdr:cNvPr id="450" name="直線コネクタ 449"/>
        <xdr:cNvCxnSpPr/>
      </xdr:nvCxnSpPr>
      <xdr:spPr>
        <a:xfrm>
          <a:off x="13512800" y="2817635"/>
          <a:ext cx="889000" cy="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12421</xdr:rowOff>
    </xdr:from>
    <xdr:to>
      <xdr:col>21</xdr:col>
      <xdr:colOff>50800</xdr:colOff>
      <xdr:row>15</xdr:row>
      <xdr:rowOff>114021</xdr:rowOff>
    </xdr:to>
    <xdr:sp macro="" textlink="">
      <xdr:nvSpPr>
        <xdr:cNvPr id="451" name="フローチャート : 判断 450"/>
        <xdr:cNvSpPr/>
      </xdr:nvSpPr>
      <xdr:spPr>
        <a:xfrm>
          <a:off x="14351000" y="258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124198</xdr:rowOff>
    </xdr:from>
    <xdr:ext cx="762000" cy="259045"/>
    <xdr:sp macro="" textlink="">
      <xdr:nvSpPr>
        <xdr:cNvPr id="452" name="テキスト ボックス 451"/>
        <xdr:cNvSpPr txBox="1"/>
      </xdr:nvSpPr>
      <xdr:spPr>
        <a:xfrm>
          <a:off x="14020800" y="2353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41618</xdr:rowOff>
    </xdr:from>
    <xdr:to>
      <xdr:col>19</xdr:col>
      <xdr:colOff>533400</xdr:colOff>
      <xdr:row>15</xdr:row>
      <xdr:rowOff>143218</xdr:rowOff>
    </xdr:to>
    <xdr:sp macro="" textlink="">
      <xdr:nvSpPr>
        <xdr:cNvPr id="453" name="フローチャート : 判断 452"/>
        <xdr:cNvSpPr/>
      </xdr:nvSpPr>
      <xdr:spPr>
        <a:xfrm>
          <a:off x="13462000" y="261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153395</xdr:rowOff>
    </xdr:from>
    <xdr:ext cx="762000" cy="259045"/>
    <xdr:sp macro="" textlink="">
      <xdr:nvSpPr>
        <xdr:cNvPr id="454" name="テキスト ボックス 453"/>
        <xdr:cNvSpPr txBox="1"/>
      </xdr:nvSpPr>
      <xdr:spPr>
        <a:xfrm>
          <a:off x="13131800" y="238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15</xdr:row>
      <xdr:rowOff>121971</xdr:rowOff>
    </xdr:from>
    <xdr:to>
      <xdr:col>24</xdr:col>
      <xdr:colOff>609600</xdr:colOff>
      <xdr:row>16</xdr:row>
      <xdr:rowOff>52121</xdr:rowOff>
    </xdr:to>
    <xdr:sp macro="" textlink="">
      <xdr:nvSpPr>
        <xdr:cNvPr id="460" name="円/楕円 459"/>
        <xdr:cNvSpPr/>
      </xdr:nvSpPr>
      <xdr:spPr>
        <a:xfrm>
          <a:off x="16967200" y="269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94048</xdr:rowOff>
    </xdr:from>
    <xdr:ext cx="762000" cy="259045"/>
    <xdr:sp macro="" textlink="">
      <xdr:nvSpPr>
        <xdr:cNvPr id="461" name="将来負担の状況該当値テキスト"/>
        <xdr:cNvSpPr txBox="1"/>
      </xdr:nvSpPr>
      <xdr:spPr>
        <a:xfrm>
          <a:off x="17106900" y="266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121.6</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146342</xdr:rowOff>
    </xdr:from>
    <xdr:to>
      <xdr:col>23</xdr:col>
      <xdr:colOff>457200</xdr:colOff>
      <xdr:row>16</xdr:row>
      <xdr:rowOff>76492</xdr:rowOff>
    </xdr:to>
    <xdr:sp macro="" textlink="">
      <xdr:nvSpPr>
        <xdr:cNvPr id="462" name="円/楕円 461"/>
        <xdr:cNvSpPr/>
      </xdr:nvSpPr>
      <xdr:spPr>
        <a:xfrm>
          <a:off x="16129000" y="271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61269</xdr:rowOff>
    </xdr:from>
    <xdr:ext cx="736600" cy="259045"/>
    <xdr:sp macro="" textlink="">
      <xdr:nvSpPr>
        <xdr:cNvPr id="463" name="テキスト ボックス 462"/>
        <xdr:cNvSpPr txBox="1"/>
      </xdr:nvSpPr>
      <xdr:spPr>
        <a:xfrm>
          <a:off x="15798800" y="2804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131.7</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125590</xdr:rowOff>
    </xdr:from>
    <xdr:to>
      <xdr:col>22</xdr:col>
      <xdr:colOff>254000</xdr:colOff>
      <xdr:row>16</xdr:row>
      <xdr:rowOff>55740</xdr:rowOff>
    </xdr:to>
    <xdr:sp macro="" textlink="">
      <xdr:nvSpPr>
        <xdr:cNvPr id="464" name="円/楕円 463"/>
        <xdr:cNvSpPr/>
      </xdr:nvSpPr>
      <xdr:spPr>
        <a:xfrm>
          <a:off x="15240000" y="26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40517</xdr:rowOff>
    </xdr:from>
    <xdr:ext cx="762000" cy="259045"/>
    <xdr:sp macro="" textlink="">
      <xdr:nvSpPr>
        <xdr:cNvPr id="465" name="テキスト ボックス 464"/>
        <xdr:cNvSpPr txBox="1"/>
      </xdr:nvSpPr>
      <xdr:spPr>
        <a:xfrm>
          <a:off x="14909800" y="2783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123.1</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31115</xdr:rowOff>
    </xdr:from>
    <xdr:to>
      <xdr:col>21</xdr:col>
      <xdr:colOff>50800</xdr:colOff>
      <xdr:row>16</xdr:row>
      <xdr:rowOff>132715</xdr:rowOff>
    </xdr:to>
    <xdr:sp macro="" textlink="">
      <xdr:nvSpPr>
        <xdr:cNvPr id="466" name="円/楕円 465"/>
        <xdr:cNvSpPr/>
      </xdr:nvSpPr>
      <xdr:spPr>
        <a:xfrm>
          <a:off x="14351000" y="277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117492</xdr:rowOff>
    </xdr:from>
    <xdr:ext cx="762000" cy="259045"/>
    <xdr:sp macro="" textlink="">
      <xdr:nvSpPr>
        <xdr:cNvPr id="467" name="テキスト ボックス 466"/>
        <xdr:cNvSpPr txBox="1"/>
      </xdr:nvSpPr>
      <xdr:spPr>
        <a:xfrm>
          <a:off x="14020800" y="2860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155.0</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23635</xdr:rowOff>
    </xdr:from>
    <xdr:to>
      <xdr:col>19</xdr:col>
      <xdr:colOff>533400</xdr:colOff>
      <xdr:row>16</xdr:row>
      <xdr:rowOff>125235</xdr:rowOff>
    </xdr:to>
    <xdr:sp macro="" textlink="">
      <xdr:nvSpPr>
        <xdr:cNvPr id="468" name="円/楕円 467"/>
        <xdr:cNvSpPr/>
      </xdr:nvSpPr>
      <xdr:spPr>
        <a:xfrm>
          <a:off x="13462000" y="276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110012</xdr:rowOff>
    </xdr:from>
    <xdr:ext cx="762000" cy="259045"/>
    <xdr:sp macro="" textlink="">
      <xdr:nvSpPr>
        <xdr:cNvPr id="469" name="テキスト ボックス 468"/>
        <xdr:cNvSpPr txBox="1"/>
      </xdr:nvSpPr>
      <xdr:spPr>
        <a:xfrm>
          <a:off x="13131800" y="2853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151.9</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31,834
31,712
240.93
15,339,549
14,510,633
773,332
8,048,446
17,121,727</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121.6</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104/119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高齢層職員の退職等により、人件費の比率は減少傾向が続いている。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類似団体平均との比較では、比率の高い状態が続いているが、広域の事務組合等によらず市単独で消防組織を有しているためである。　</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人口一人当たりの人件費及び一部事務組合の人件費に充てる負担金などの人件費に準ずる費用は類似団体平均を下回っている。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77470</xdr:rowOff>
    </xdr:from>
    <xdr:to>
      <xdr:col>7</xdr:col>
      <xdr:colOff>15875</xdr:colOff>
      <xdr:row>40</xdr:row>
      <xdr:rowOff>127000</xdr:rowOff>
    </xdr:to>
    <xdr:cxnSp macro="">
      <xdr:nvCxnSpPr>
        <xdr:cNvPr id="61" name="直線コネクタ 60"/>
        <xdr:cNvCxnSpPr/>
      </xdr:nvCxnSpPr>
      <xdr:spPr>
        <a:xfrm flipV="1">
          <a:off x="4826000" y="573532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99077</xdr:rowOff>
    </xdr:from>
    <xdr:ext cx="762000" cy="259045"/>
    <xdr:sp macro="" textlink="">
      <xdr:nvSpPr>
        <xdr:cNvPr id="62" name="人件費最小値テキスト"/>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32.5</a:t>
          </a:r>
          <a:endParaRPr kumimoji="1" lang="ja-JP" altLang="en-US" sz="1000" b="1">
            <a:latin typeface="ＭＳ Ｐゴシック"/>
          </a:endParaRPr>
        </a:p>
      </xdr:txBody>
    </xdr:sp>
    <xdr:clientData/>
  </xdr:oneCellAnchor>
  <xdr:twoCellAnchor>
    <xdr:from>
      <xdr:col>6</xdr:col>
      <xdr:colOff>612775</xdr:colOff>
      <xdr:row>40</xdr:row>
      <xdr:rowOff>127000</xdr:rowOff>
    </xdr:from>
    <xdr:to>
      <xdr:col>7</xdr:col>
      <xdr:colOff>104775</xdr:colOff>
      <xdr:row>40</xdr:row>
      <xdr:rowOff>127000</xdr:rowOff>
    </xdr:to>
    <xdr:cxnSp macro="">
      <xdr:nvCxnSpPr>
        <xdr:cNvPr id="63" name="直線コネクタ 62"/>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6</xdr:col>
      <xdr:colOff>612775</xdr:colOff>
      <xdr:row>33</xdr:row>
      <xdr:rowOff>77470</xdr:rowOff>
    </xdr:from>
    <xdr:to>
      <xdr:col>7</xdr:col>
      <xdr:colOff>104775</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8890</xdr:rowOff>
    </xdr:from>
    <xdr:to>
      <xdr:col>7</xdr:col>
      <xdr:colOff>15875</xdr:colOff>
      <xdr:row>39</xdr:row>
      <xdr:rowOff>107950</xdr:rowOff>
    </xdr:to>
    <xdr:cxnSp macro="">
      <xdr:nvCxnSpPr>
        <xdr:cNvPr id="66" name="直線コネクタ 65"/>
        <xdr:cNvCxnSpPr/>
      </xdr:nvCxnSpPr>
      <xdr:spPr>
        <a:xfrm flipV="1">
          <a:off x="3987800" y="66954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107967</xdr:rowOff>
    </xdr:from>
    <xdr:ext cx="762000" cy="259045"/>
    <xdr:sp macro="" textlink="">
      <xdr:nvSpPr>
        <xdr:cNvPr id="67" name="人件費平均値テキスト"/>
        <xdr:cNvSpPr txBox="1"/>
      </xdr:nvSpPr>
      <xdr:spPr>
        <a:xfrm>
          <a:off x="4914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91440</xdr:rowOff>
    </xdr:from>
    <xdr:to>
      <xdr:col>7</xdr:col>
      <xdr:colOff>66675</xdr:colOff>
      <xdr:row>37</xdr:row>
      <xdr:rowOff>21590</xdr:rowOff>
    </xdr:to>
    <xdr:sp macro="" textlink="">
      <xdr:nvSpPr>
        <xdr:cNvPr id="68" name="フローチャート : 判断 67"/>
        <xdr:cNvSpPr/>
      </xdr:nvSpPr>
      <xdr:spPr>
        <a:xfrm>
          <a:off x="4775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107950</xdr:rowOff>
    </xdr:from>
    <xdr:to>
      <xdr:col>5</xdr:col>
      <xdr:colOff>549275</xdr:colOff>
      <xdr:row>39</xdr:row>
      <xdr:rowOff>130810</xdr:rowOff>
    </xdr:to>
    <xdr:cxnSp macro="">
      <xdr:nvCxnSpPr>
        <xdr:cNvPr id="69" name="直線コネクタ 68"/>
        <xdr:cNvCxnSpPr/>
      </xdr:nvCxnSpPr>
      <xdr:spPr>
        <a:xfrm flipV="1">
          <a:off x="3098800" y="6794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99060</xdr:rowOff>
    </xdr:from>
    <xdr:to>
      <xdr:col>5</xdr:col>
      <xdr:colOff>600075</xdr:colOff>
      <xdr:row>37</xdr:row>
      <xdr:rowOff>29210</xdr:rowOff>
    </xdr:to>
    <xdr:sp macro="" textlink="">
      <xdr:nvSpPr>
        <xdr:cNvPr id="70" name="フローチャート :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39387</xdr:rowOff>
    </xdr:from>
    <xdr:ext cx="736600" cy="259045"/>
    <xdr:sp macro="" textlink="">
      <xdr:nvSpPr>
        <xdr:cNvPr id="71" name="テキスト ボックス 70"/>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130810</xdr:rowOff>
    </xdr:from>
    <xdr:to>
      <xdr:col>4</xdr:col>
      <xdr:colOff>346075</xdr:colOff>
      <xdr:row>40</xdr:row>
      <xdr:rowOff>43180</xdr:rowOff>
    </xdr:to>
    <xdr:cxnSp macro="">
      <xdr:nvCxnSpPr>
        <xdr:cNvPr id="72" name="直線コネクタ 71"/>
        <xdr:cNvCxnSpPr/>
      </xdr:nvCxnSpPr>
      <xdr:spPr>
        <a:xfrm flipV="1">
          <a:off x="2209800" y="68173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83820</xdr:rowOff>
    </xdr:from>
    <xdr:to>
      <xdr:col>4</xdr:col>
      <xdr:colOff>396875</xdr:colOff>
      <xdr:row>37</xdr:row>
      <xdr:rowOff>13970</xdr:rowOff>
    </xdr:to>
    <xdr:sp macro="" textlink="">
      <xdr:nvSpPr>
        <xdr:cNvPr id="73" name="フローチャート :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24147</xdr:rowOff>
    </xdr:from>
    <xdr:ext cx="762000" cy="259045"/>
    <xdr:sp macro="" textlink="">
      <xdr:nvSpPr>
        <xdr:cNvPr id="74" name="テキスト ボックス 73"/>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625475</xdr:colOff>
      <xdr:row>40</xdr:row>
      <xdr:rowOff>43180</xdr:rowOff>
    </xdr:from>
    <xdr:to>
      <xdr:col>3</xdr:col>
      <xdr:colOff>142875</xdr:colOff>
      <xdr:row>40</xdr:row>
      <xdr:rowOff>66040</xdr:rowOff>
    </xdr:to>
    <xdr:cxnSp macro="">
      <xdr:nvCxnSpPr>
        <xdr:cNvPr id="75" name="直線コネクタ 74"/>
        <xdr:cNvCxnSpPr/>
      </xdr:nvCxnSpPr>
      <xdr:spPr>
        <a:xfrm flipV="1">
          <a:off x="1320800" y="69011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152400</xdr:rowOff>
    </xdr:from>
    <xdr:to>
      <xdr:col>3</xdr:col>
      <xdr:colOff>193675</xdr:colOff>
      <xdr:row>37</xdr:row>
      <xdr:rowOff>82550</xdr:rowOff>
    </xdr:to>
    <xdr:sp macro="" textlink="">
      <xdr:nvSpPr>
        <xdr:cNvPr id="76" name="フローチャート : 判断 75"/>
        <xdr:cNvSpPr/>
      </xdr:nvSpPr>
      <xdr:spPr>
        <a:xfrm>
          <a:off x="2159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92727</xdr:rowOff>
    </xdr:from>
    <xdr:ext cx="762000" cy="259045"/>
    <xdr:sp macro="" textlink="">
      <xdr:nvSpPr>
        <xdr:cNvPr id="77" name="テキスト ボックス 76"/>
        <xdr:cNvSpPr txBox="1"/>
      </xdr:nvSpPr>
      <xdr:spPr>
        <a:xfrm>
          <a:off x="1828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11430</xdr:rowOff>
    </xdr:from>
    <xdr:to>
      <xdr:col>1</xdr:col>
      <xdr:colOff>676275</xdr:colOff>
      <xdr:row>37</xdr:row>
      <xdr:rowOff>113030</xdr:rowOff>
    </xdr:to>
    <xdr:sp macro="" textlink="">
      <xdr:nvSpPr>
        <xdr:cNvPr id="78" name="フローチャート : 判断 77"/>
        <xdr:cNvSpPr/>
      </xdr:nvSpPr>
      <xdr:spPr>
        <a:xfrm>
          <a:off x="1270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123207</xdr:rowOff>
    </xdr:from>
    <xdr:ext cx="762000" cy="259045"/>
    <xdr:sp macro="" textlink="">
      <xdr:nvSpPr>
        <xdr:cNvPr id="79" name="テキスト ボックス 78"/>
        <xdr:cNvSpPr txBox="1"/>
      </xdr:nvSpPr>
      <xdr:spPr>
        <a:xfrm>
          <a:off x="939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38</xdr:row>
      <xdr:rowOff>129540</xdr:rowOff>
    </xdr:from>
    <xdr:to>
      <xdr:col>7</xdr:col>
      <xdr:colOff>66675</xdr:colOff>
      <xdr:row>39</xdr:row>
      <xdr:rowOff>59690</xdr:rowOff>
    </xdr:to>
    <xdr:sp macro="" textlink="">
      <xdr:nvSpPr>
        <xdr:cNvPr id="85" name="円/楕円 84"/>
        <xdr:cNvSpPr/>
      </xdr:nvSpPr>
      <xdr:spPr>
        <a:xfrm>
          <a:off x="47752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38</xdr:row>
      <xdr:rowOff>101617</xdr:rowOff>
    </xdr:from>
    <xdr:ext cx="762000" cy="259045"/>
    <xdr:sp macro="" textlink="">
      <xdr:nvSpPr>
        <xdr:cNvPr id="86" name="人件費該当値テキスト"/>
        <xdr:cNvSpPr txBox="1"/>
      </xdr:nvSpPr>
      <xdr:spPr>
        <a:xfrm>
          <a:off x="49149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28.7</a:t>
          </a:r>
          <a:endParaRPr kumimoji="1" lang="ja-JP" altLang="en-US" sz="1000" b="1">
            <a:solidFill>
              <a:srgbClr val="FF0000"/>
            </a:solidFill>
            <a:latin typeface="ＭＳ Ｐゴシック"/>
          </a:endParaRPr>
        </a:p>
      </xdr:txBody>
    </xdr:sp>
    <xdr:clientData/>
  </xdr:oneCellAnchor>
  <xdr:twoCellAnchor>
    <xdr:from>
      <xdr:col>5</xdr:col>
      <xdr:colOff>498475</xdr:colOff>
      <xdr:row>39</xdr:row>
      <xdr:rowOff>57150</xdr:rowOff>
    </xdr:from>
    <xdr:to>
      <xdr:col>5</xdr:col>
      <xdr:colOff>600075</xdr:colOff>
      <xdr:row>39</xdr:row>
      <xdr:rowOff>158750</xdr:rowOff>
    </xdr:to>
    <xdr:sp macro="" textlink="">
      <xdr:nvSpPr>
        <xdr:cNvPr id="87" name="円/楕円 86"/>
        <xdr:cNvSpPr/>
      </xdr:nvSpPr>
      <xdr:spPr>
        <a:xfrm>
          <a:off x="3937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143527</xdr:rowOff>
    </xdr:from>
    <xdr:ext cx="736600" cy="259045"/>
    <xdr:sp macro="" textlink="">
      <xdr:nvSpPr>
        <xdr:cNvPr id="88" name="テキスト ボックス 87"/>
        <xdr:cNvSpPr txBox="1"/>
      </xdr:nvSpPr>
      <xdr:spPr>
        <a:xfrm>
          <a:off x="3606800" y="683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30.0</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80010</xdr:rowOff>
    </xdr:from>
    <xdr:to>
      <xdr:col>4</xdr:col>
      <xdr:colOff>396875</xdr:colOff>
      <xdr:row>40</xdr:row>
      <xdr:rowOff>10160</xdr:rowOff>
    </xdr:to>
    <xdr:sp macro="" textlink="">
      <xdr:nvSpPr>
        <xdr:cNvPr id="89" name="円/楕円 88"/>
        <xdr:cNvSpPr/>
      </xdr:nvSpPr>
      <xdr:spPr>
        <a:xfrm>
          <a:off x="3048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166387</xdr:rowOff>
    </xdr:from>
    <xdr:ext cx="762000" cy="259045"/>
    <xdr:sp macro="" textlink="">
      <xdr:nvSpPr>
        <xdr:cNvPr id="90" name="テキスト ボックス 89"/>
        <xdr:cNvSpPr txBox="1"/>
      </xdr:nvSpPr>
      <xdr:spPr>
        <a:xfrm>
          <a:off x="2717800" y="685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30.3</a:t>
          </a:r>
          <a:endParaRPr kumimoji="1" lang="ja-JP" altLang="en-US" sz="1000" b="1">
            <a:solidFill>
              <a:srgbClr val="FF0000"/>
            </a:solidFill>
            <a:latin typeface="ＭＳ Ｐゴシック"/>
          </a:endParaRPr>
        </a:p>
      </xdr:txBody>
    </xdr:sp>
    <xdr:clientData/>
  </xdr:oneCellAnchor>
  <xdr:twoCellAnchor>
    <xdr:from>
      <xdr:col>3</xdr:col>
      <xdr:colOff>92075</xdr:colOff>
      <xdr:row>39</xdr:row>
      <xdr:rowOff>163830</xdr:rowOff>
    </xdr:from>
    <xdr:to>
      <xdr:col>3</xdr:col>
      <xdr:colOff>193675</xdr:colOff>
      <xdr:row>40</xdr:row>
      <xdr:rowOff>93980</xdr:rowOff>
    </xdr:to>
    <xdr:sp macro="" textlink="">
      <xdr:nvSpPr>
        <xdr:cNvPr id="91" name="円/楕円 90"/>
        <xdr:cNvSpPr/>
      </xdr:nvSpPr>
      <xdr:spPr>
        <a:xfrm>
          <a:off x="2159000" y="685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40</xdr:row>
      <xdr:rowOff>78757</xdr:rowOff>
    </xdr:from>
    <xdr:ext cx="762000" cy="259045"/>
    <xdr:sp macro="" textlink="">
      <xdr:nvSpPr>
        <xdr:cNvPr id="92" name="テキスト ボックス 91"/>
        <xdr:cNvSpPr txBox="1"/>
      </xdr:nvSpPr>
      <xdr:spPr>
        <a:xfrm>
          <a:off x="1828800" y="693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31.4</a:t>
          </a:r>
          <a:endParaRPr kumimoji="1" lang="ja-JP" altLang="en-US" sz="1000" b="1">
            <a:solidFill>
              <a:srgbClr val="FF0000"/>
            </a:solidFill>
            <a:latin typeface="ＭＳ Ｐゴシック"/>
          </a:endParaRPr>
        </a:p>
      </xdr:txBody>
    </xdr:sp>
    <xdr:clientData/>
  </xdr:oneCellAnchor>
  <xdr:twoCellAnchor>
    <xdr:from>
      <xdr:col>1</xdr:col>
      <xdr:colOff>574675</xdr:colOff>
      <xdr:row>40</xdr:row>
      <xdr:rowOff>15240</xdr:rowOff>
    </xdr:from>
    <xdr:to>
      <xdr:col>1</xdr:col>
      <xdr:colOff>676275</xdr:colOff>
      <xdr:row>40</xdr:row>
      <xdr:rowOff>116840</xdr:rowOff>
    </xdr:to>
    <xdr:sp macro="" textlink="">
      <xdr:nvSpPr>
        <xdr:cNvPr id="93" name="円/楕円 92"/>
        <xdr:cNvSpPr/>
      </xdr:nvSpPr>
      <xdr:spPr>
        <a:xfrm>
          <a:off x="1270000" y="68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101617</xdr:rowOff>
    </xdr:from>
    <xdr:ext cx="762000" cy="259045"/>
    <xdr:sp macro="" textlink="">
      <xdr:nvSpPr>
        <xdr:cNvPr id="94" name="テキスト ボックス 93"/>
        <xdr:cNvSpPr txBox="1"/>
      </xdr:nvSpPr>
      <xdr:spPr>
        <a:xfrm>
          <a:off x="939800" y="695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31.7</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物件費は、平成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年度までは類似団体平均と同水準で推移してきたが、平成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年度から公民館等の指定管理料や住民情報クラウドシステムのリースに係る物件費の増などの影響で類似団体平均よりも上回る状態となっており、平成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ポイント上回っている。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a:t>
          </a:r>
          <a:r>
            <a:rPr lang="ja-JP" altLang="en-US" sz="1100" b="0" i="0" baseline="0">
              <a:solidFill>
                <a:schemeClr val="dk1"/>
              </a:solidFill>
              <a:effectLst/>
              <a:latin typeface="+mn-lt"/>
              <a:ea typeface="+mn-ea"/>
              <a:cs typeface="+mn-cs"/>
            </a:rPr>
            <a:t>燃やせるごみの処理費用について、他市への委託料から一部事務組合への負担金としたことなどから、</a:t>
          </a:r>
          <a:r>
            <a:rPr lang="ja-JP" altLang="ja-JP" sz="1100" b="0" i="0" baseline="0">
              <a:solidFill>
                <a:schemeClr val="dk1"/>
              </a:solidFill>
              <a:effectLst/>
              <a:latin typeface="+mn-lt"/>
              <a:ea typeface="+mn-ea"/>
              <a:cs typeface="+mn-cs"/>
            </a:rPr>
            <a:t>前年度より</a:t>
          </a:r>
          <a:r>
            <a:rPr lang="en-US" altLang="ja-JP" sz="1100" b="0" i="0" baseline="0">
              <a:solidFill>
                <a:schemeClr val="dk1"/>
              </a:solidFill>
              <a:effectLst/>
              <a:latin typeface="+mn-lt"/>
              <a:ea typeface="+mn-ea"/>
              <a:cs typeface="+mn-cs"/>
            </a:rPr>
            <a:t>1.3</a:t>
          </a:r>
          <a:r>
            <a:rPr lang="ja-JP" altLang="ja-JP" sz="1100" b="0" i="0" baseline="0">
              <a:solidFill>
                <a:schemeClr val="dk1"/>
              </a:solidFill>
              <a:effectLst/>
              <a:latin typeface="+mn-lt"/>
              <a:ea typeface="+mn-ea"/>
              <a:cs typeface="+mn-cs"/>
            </a:rPr>
            <a:t>ポイント減少した。</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45357</xdr:rowOff>
    </xdr:from>
    <xdr:to>
      <xdr:col>24</xdr:col>
      <xdr:colOff>31750</xdr:colOff>
      <xdr:row>20</xdr:row>
      <xdr:rowOff>132443</xdr:rowOff>
    </xdr:to>
    <xdr:cxnSp macro="">
      <xdr:nvCxnSpPr>
        <xdr:cNvPr id="124" name="直線コネクタ 123"/>
        <xdr:cNvCxnSpPr/>
      </xdr:nvCxnSpPr>
      <xdr:spPr>
        <a:xfrm flipV="1">
          <a:off x="16510000" y="2102757"/>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104520</xdr:rowOff>
    </xdr:from>
    <xdr:ext cx="762000" cy="259045"/>
    <xdr:sp macro="" textlink="">
      <xdr:nvSpPr>
        <xdr:cNvPr id="125" name="物件費最小値テキスト"/>
        <xdr:cNvSpPr txBox="1"/>
      </xdr:nvSpPr>
      <xdr:spPr>
        <a:xfrm>
          <a:off x="16598900" y="353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18.8</a:t>
          </a:r>
          <a:endParaRPr kumimoji="1" lang="ja-JP" altLang="en-US" sz="1000" b="1">
            <a:latin typeface="ＭＳ Ｐゴシック"/>
          </a:endParaRPr>
        </a:p>
      </xdr:txBody>
    </xdr:sp>
    <xdr:clientData/>
  </xdr:oneCellAnchor>
  <xdr:twoCellAnchor>
    <xdr:from>
      <xdr:col>23</xdr:col>
      <xdr:colOff>628650</xdr:colOff>
      <xdr:row>20</xdr:row>
      <xdr:rowOff>132443</xdr:rowOff>
    </xdr:from>
    <xdr:to>
      <xdr:col>24</xdr:col>
      <xdr:colOff>120650</xdr:colOff>
      <xdr:row>20</xdr:row>
      <xdr:rowOff>132443</xdr:rowOff>
    </xdr:to>
    <xdr:cxnSp macro="">
      <xdr:nvCxnSpPr>
        <xdr:cNvPr id="126" name="直線コネクタ 125"/>
        <xdr:cNvCxnSpPr/>
      </xdr:nvCxnSpPr>
      <xdr:spPr>
        <a:xfrm>
          <a:off x="16421100" y="3561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131734</xdr:rowOff>
    </xdr:from>
    <xdr:ext cx="762000" cy="259045"/>
    <xdr:sp macro="" textlink="">
      <xdr:nvSpPr>
        <xdr:cNvPr id="127" name="物件費最大値テキスト"/>
        <xdr:cNvSpPr txBox="1"/>
      </xdr:nvSpPr>
      <xdr:spPr>
        <a:xfrm>
          <a:off x="16598900" y="1846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23</xdr:col>
      <xdr:colOff>628650</xdr:colOff>
      <xdr:row>12</xdr:row>
      <xdr:rowOff>45357</xdr:rowOff>
    </xdr:from>
    <xdr:to>
      <xdr:col>24</xdr:col>
      <xdr:colOff>120650</xdr:colOff>
      <xdr:row>12</xdr:row>
      <xdr:rowOff>45357</xdr:rowOff>
    </xdr:to>
    <xdr:cxnSp macro="">
      <xdr:nvCxnSpPr>
        <xdr:cNvPr id="128" name="直線コネクタ 127"/>
        <xdr:cNvCxnSpPr/>
      </xdr:nvCxnSpPr>
      <xdr:spPr>
        <a:xfrm>
          <a:off x="16421100" y="210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165100</xdr:rowOff>
    </xdr:from>
    <xdr:to>
      <xdr:col>24</xdr:col>
      <xdr:colOff>31750</xdr:colOff>
      <xdr:row>17</xdr:row>
      <xdr:rowOff>135164</xdr:rowOff>
    </xdr:to>
    <xdr:cxnSp macro="">
      <xdr:nvCxnSpPr>
        <xdr:cNvPr id="129" name="直線コネクタ 128"/>
        <xdr:cNvCxnSpPr/>
      </xdr:nvCxnSpPr>
      <xdr:spPr>
        <a:xfrm flipV="1">
          <a:off x="15671800" y="2908300"/>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87284</xdr:rowOff>
    </xdr:from>
    <xdr:ext cx="762000" cy="259045"/>
    <xdr:sp macro="" textlink="">
      <xdr:nvSpPr>
        <xdr:cNvPr id="130" name="物件費平均値テキスト"/>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70757</xdr:rowOff>
    </xdr:from>
    <xdr:to>
      <xdr:col>24</xdr:col>
      <xdr:colOff>82550</xdr:colOff>
      <xdr:row>17</xdr:row>
      <xdr:rowOff>907</xdr:rowOff>
    </xdr:to>
    <xdr:sp macro="" textlink="">
      <xdr:nvSpPr>
        <xdr:cNvPr id="131" name="フローチャート : 判断 130"/>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69850</xdr:rowOff>
    </xdr:from>
    <xdr:to>
      <xdr:col>22</xdr:col>
      <xdr:colOff>565150</xdr:colOff>
      <xdr:row>17</xdr:row>
      <xdr:rowOff>135164</xdr:rowOff>
    </xdr:to>
    <xdr:cxnSp macro="">
      <xdr:nvCxnSpPr>
        <xdr:cNvPr id="132" name="直線コネクタ 131"/>
        <xdr:cNvCxnSpPr/>
      </xdr:nvCxnSpPr>
      <xdr:spPr>
        <a:xfrm>
          <a:off x="14782800" y="29845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103414</xdr:rowOff>
    </xdr:from>
    <xdr:to>
      <xdr:col>22</xdr:col>
      <xdr:colOff>615950</xdr:colOff>
      <xdr:row>17</xdr:row>
      <xdr:rowOff>33564</xdr:rowOff>
    </xdr:to>
    <xdr:sp macro="" textlink="">
      <xdr:nvSpPr>
        <xdr:cNvPr id="133" name="フローチャート : 判断 132"/>
        <xdr:cNvSpPr/>
      </xdr:nvSpPr>
      <xdr:spPr>
        <a:xfrm>
          <a:off x="15621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43741</xdr:rowOff>
    </xdr:from>
    <xdr:ext cx="736600" cy="259045"/>
    <xdr:sp macro="" textlink="">
      <xdr:nvSpPr>
        <xdr:cNvPr id="134" name="テキスト ボックス 133"/>
        <xdr:cNvSpPr txBox="1"/>
      </xdr:nvSpPr>
      <xdr:spPr>
        <a:xfrm>
          <a:off x="15290800" y="2615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48079</xdr:rowOff>
    </xdr:from>
    <xdr:to>
      <xdr:col>21</xdr:col>
      <xdr:colOff>361950</xdr:colOff>
      <xdr:row>17</xdr:row>
      <xdr:rowOff>69850</xdr:rowOff>
    </xdr:to>
    <xdr:cxnSp macro="">
      <xdr:nvCxnSpPr>
        <xdr:cNvPr id="135" name="直線コネクタ 134"/>
        <xdr:cNvCxnSpPr/>
      </xdr:nvCxnSpPr>
      <xdr:spPr>
        <a:xfrm>
          <a:off x="13893800" y="29627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48986</xdr:rowOff>
    </xdr:from>
    <xdr:to>
      <xdr:col>21</xdr:col>
      <xdr:colOff>412750</xdr:colOff>
      <xdr:row>16</xdr:row>
      <xdr:rowOff>150586</xdr:rowOff>
    </xdr:to>
    <xdr:sp macro="" textlink="">
      <xdr:nvSpPr>
        <xdr:cNvPr id="136" name="フローチャート : 判断 135"/>
        <xdr:cNvSpPr/>
      </xdr:nvSpPr>
      <xdr:spPr>
        <a:xfrm>
          <a:off x="14732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160763</xdr:rowOff>
    </xdr:from>
    <xdr:ext cx="762000" cy="259045"/>
    <xdr:sp macro="" textlink="">
      <xdr:nvSpPr>
        <xdr:cNvPr id="137" name="テキスト ボックス 136"/>
        <xdr:cNvSpPr txBox="1"/>
      </xdr:nvSpPr>
      <xdr:spPr>
        <a:xfrm>
          <a:off x="14401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1814</xdr:rowOff>
    </xdr:from>
    <xdr:to>
      <xdr:col>20</xdr:col>
      <xdr:colOff>158750</xdr:colOff>
      <xdr:row>17</xdr:row>
      <xdr:rowOff>48079</xdr:rowOff>
    </xdr:to>
    <xdr:cxnSp macro="">
      <xdr:nvCxnSpPr>
        <xdr:cNvPr id="138" name="直線コネクタ 137"/>
        <xdr:cNvCxnSpPr/>
      </xdr:nvCxnSpPr>
      <xdr:spPr>
        <a:xfrm>
          <a:off x="13004800" y="2745014"/>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5443</xdr:rowOff>
    </xdr:from>
    <xdr:to>
      <xdr:col>20</xdr:col>
      <xdr:colOff>209550</xdr:colOff>
      <xdr:row>16</xdr:row>
      <xdr:rowOff>107043</xdr:rowOff>
    </xdr:to>
    <xdr:sp macro="" textlink="">
      <xdr:nvSpPr>
        <xdr:cNvPr id="139" name="フローチャート : 判断 138"/>
        <xdr:cNvSpPr/>
      </xdr:nvSpPr>
      <xdr:spPr>
        <a:xfrm>
          <a:off x="138430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117220</xdr:rowOff>
    </xdr:from>
    <xdr:ext cx="762000" cy="259045"/>
    <xdr:sp macro="" textlink="">
      <xdr:nvSpPr>
        <xdr:cNvPr id="140" name="テキスト ボックス 139"/>
        <xdr:cNvSpPr txBox="1"/>
      </xdr:nvSpPr>
      <xdr:spPr>
        <a:xfrm>
          <a:off x="13512800" y="251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144236</xdr:rowOff>
    </xdr:from>
    <xdr:to>
      <xdr:col>19</xdr:col>
      <xdr:colOff>6350</xdr:colOff>
      <xdr:row>16</xdr:row>
      <xdr:rowOff>74386</xdr:rowOff>
    </xdr:to>
    <xdr:sp macro="" textlink="">
      <xdr:nvSpPr>
        <xdr:cNvPr id="141" name="フローチャート : 判断 140"/>
        <xdr:cNvSpPr/>
      </xdr:nvSpPr>
      <xdr:spPr>
        <a:xfrm>
          <a:off x="12954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59163</xdr:rowOff>
    </xdr:from>
    <xdr:ext cx="762000" cy="259045"/>
    <xdr:sp macro="" textlink="">
      <xdr:nvSpPr>
        <xdr:cNvPr id="142" name="テキスト ボックス 141"/>
        <xdr:cNvSpPr txBox="1"/>
      </xdr:nvSpPr>
      <xdr:spPr>
        <a:xfrm>
          <a:off x="12623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16</xdr:row>
      <xdr:rowOff>114300</xdr:rowOff>
    </xdr:from>
    <xdr:to>
      <xdr:col>24</xdr:col>
      <xdr:colOff>82550</xdr:colOff>
      <xdr:row>17</xdr:row>
      <xdr:rowOff>44450</xdr:rowOff>
    </xdr:to>
    <xdr:sp macro="" textlink="">
      <xdr:nvSpPr>
        <xdr:cNvPr id="148" name="円/楕円 147"/>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86377</xdr:rowOff>
    </xdr:from>
    <xdr:ext cx="762000" cy="259045"/>
    <xdr:sp macro="" textlink="">
      <xdr:nvSpPr>
        <xdr:cNvPr id="149" name="物件費該当値テキスト"/>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22</xdr:col>
      <xdr:colOff>514350</xdr:colOff>
      <xdr:row>17</xdr:row>
      <xdr:rowOff>84364</xdr:rowOff>
    </xdr:from>
    <xdr:to>
      <xdr:col>22</xdr:col>
      <xdr:colOff>615950</xdr:colOff>
      <xdr:row>18</xdr:row>
      <xdr:rowOff>14514</xdr:rowOff>
    </xdr:to>
    <xdr:sp macro="" textlink="">
      <xdr:nvSpPr>
        <xdr:cNvPr id="150" name="円/楕円 149"/>
        <xdr:cNvSpPr/>
      </xdr:nvSpPr>
      <xdr:spPr>
        <a:xfrm>
          <a:off x="15621000" y="299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170741</xdr:rowOff>
    </xdr:from>
    <xdr:ext cx="736600" cy="259045"/>
    <xdr:sp macro="" textlink="">
      <xdr:nvSpPr>
        <xdr:cNvPr id="151" name="テキスト ボックス 150"/>
        <xdr:cNvSpPr txBox="1"/>
      </xdr:nvSpPr>
      <xdr:spPr>
        <a:xfrm>
          <a:off x="15290800" y="3085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19050</xdr:rowOff>
    </xdr:from>
    <xdr:to>
      <xdr:col>21</xdr:col>
      <xdr:colOff>412750</xdr:colOff>
      <xdr:row>17</xdr:row>
      <xdr:rowOff>120650</xdr:rowOff>
    </xdr:to>
    <xdr:sp macro="" textlink="">
      <xdr:nvSpPr>
        <xdr:cNvPr id="152" name="円/楕円 151"/>
        <xdr:cNvSpPr/>
      </xdr:nvSpPr>
      <xdr:spPr>
        <a:xfrm>
          <a:off x="14732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105427</xdr:rowOff>
    </xdr:from>
    <xdr:ext cx="762000" cy="259045"/>
    <xdr:sp macro="" textlink="">
      <xdr:nvSpPr>
        <xdr:cNvPr id="153" name="テキスト ボックス 152"/>
        <xdr:cNvSpPr txBox="1"/>
      </xdr:nvSpPr>
      <xdr:spPr>
        <a:xfrm>
          <a:off x="14401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168729</xdr:rowOff>
    </xdr:from>
    <xdr:to>
      <xdr:col>20</xdr:col>
      <xdr:colOff>209550</xdr:colOff>
      <xdr:row>17</xdr:row>
      <xdr:rowOff>98879</xdr:rowOff>
    </xdr:to>
    <xdr:sp macro="" textlink="">
      <xdr:nvSpPr>
        <xdr:cNvPr id="154" name="円/楕円 153"/>
        <xdr:cNvSpPr/>
      </xdr:nvSpPr>
      <xdr:spPr>
        <a:xfrm>
          <a:off x="13843000" y="291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83656</xdr:rowOff>
    </xdr:from>
    <xdr:ext cx="762000" cy="259045"/>
    <xdr:sp macro="" textlink="">
      <xdr:nvSpPr>
        <xdr:cNvPr id="155" name="テキスト ボックス 154"/>
        <xdr:cNvSpPr txBox="1"/>
      </xdr:nvSpPr>
      <xdr:spPr>
        <a:xfrm>
          <a:off x="13512800" y="2998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122464</xdr:rowOff>
    </xdr:from>
    <xdr:to>
      <xdr:col>19</xdr:col>
      <xdr:colOff>6350</xdr:colOff>
      <xdr:row>16</xdr:row>
      <xdr:rowOff>52614</xdr:rowOff>
    </xdr:to>
    <xdr:sp macro="" textlink="">
      <xdr:nvSpPr>
        <xdr:cNvPr id="156" name="円/楕円 155"/>
        <xdr:cNvSpPr/>
      </xdr:nvSpPr>
      <xdr:spPr>
        <a:xfrm>
          <a:off x="12954000" y="269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62791</xdr:rowOff>
    </xdr:from>
    <xdr:ext cx="762000" cy="259045"/>
    <xdr:sp macro="" textlink="">
      <xdr:nvSpPr>
        <xdr:cNvPr id="157" name="テキスト ボックス 156"/>
        <xdr:cNvSpPr txBox="1"/>
      </xdr:nvSpPr>
      <xdr:spPr>
        <a:xfrm>
          <a:off x="12623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52/119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扶助費に係る経常収支比率は、類似団体平均とほぼ同程度で推移してき</a:t>
          </a:r>
          <a:r>
            <a:rPr lang="ja-JP" altLang="en-US" sz="1100" b="0" i="0" baseline="0">
              <a:solidFill>
                <a:schemeClr val="dk1"/>
              </a:solidFill>
              <a:effectLst/>
              <a:latin typeface="+mn-lt"/>
              <a:ea typeface="+mn-ea"/>
              <a:cs typeface="+mn-cs"/>
            </a:rPr>
            <a:t>て</a:t>
          </a:r>
          <a:r>
            <a:rPr lang="ja-JP" altLang="ja-JP" sz="1100" b="0" i="0" baseline="0">
              <a:solidFill>
                <a:schemeClr val="dk1"/>
              </a:solidFill>
              <a:effectLst/>
              <a:latin typeface="+mn-lt"/>
              <a:ea typeface="+mn-ea"/>
              <a:cs typeface="+mn-cs"/>
            </a:rPr>
            <a:t>おり、平成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年度の比較では、0.</a:t>
          </a:r>
          <a:r>
            <a:rPr lang="en-US" altLang="ja-JP" sz="1100" b="0" i="0" baseline="0">
              <a:solidFill>
                <a:schemeClr val="dk1"/>
              </a:solidFill>
              <a:effectLst/>
              <a:latin typeface="+mn-lt"/>
              <a:ea typeface="+mn-ea"/>
              <a:cs typeface="+mn-cs"/>
            </a:rPr>
            <a:t>2</a:t>
          </a:r>
          <a:r>
            <a:rPr lang="ja-JP" altLang="ja-JP" sz="1100" b="0" i="0" baseline="0">
              <a:solidFill>
                <a:schemeClr val="dk1"/>
              </a:solidFill>
              <a:effectLst/>
              <a:latin typeface="+mn-lt"/>
              <a:ea typeface="+mn-ea"/>
              <a:cs typeface="+mn-cs"/>
            </a:rPr>
            <a:t>ポイント下回った。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内訳では、高齢化率が高いことから老人福祉費が類似団体平均と比較して支出額が多くなっている。今後も他の市町村に先行する形で高齢化率の上昇が見込まれるため、老人福祉費は高い傾向が続く見込みである。</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127000</xdr:rowOff>
    </xdr:from>
    <xdr:to>
      <xdr:col>7</xdr:col>
      <xdr:colOff>15875</xdr:colOff>
      <xdr:row>61</xdr:row>
      <xdr:rowOff>82550</xdr:rowOff>
    </xdr:to>
    <xdr:cxnSp macro="">
      <xdr:nvCxnSpPr>
        <xdr:cNvPr id="185" name="直線コネクタ 184"/>
        <xdr:cNvCxnSpPr/>
      </xdr:nvCxnSpPr>
      <xdr:spPr>
        <a:xfrm flipV="1">
          <a:off x="4826000" y="9042400"/>
          <a:ext cx="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54627</xdr:rowOff>
    </xdr:from>
    <xdr:ext cx="762000" cy="259045"/>
    <xdr:sp macro="" textlink="">
      <xdr:nvSpPr>
        <xdr:cNvPr id="186" name="扶助費最小値テキスト"/>
        <xdr:cNvSpPr txBox="1"/>
      </xdr:nvSpPr>
      <xdr:spPr>
        <a:xfrm>
          <a:off x="49149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6</xdr:col>
      <xdr:colOff>612775</xdr:colOff>
      <xdr:row>61</xdr:row>
      <xdr:rowOff>82550</xdr:rowOff>
    </xdr:from>
    <xdr:to>
      <xdr:col>7</xdr:col>
      <xdr:colOff>104775</xdr:colOff>
      <xdr:row>61</xdr:row>
      <xdr:rowOff>82550</xdr:rowOff>
    </xdr:to>
    <xdr:cxnSp macro="">
      <xdr:nvCxnSpPr>
        <xdr:cNvPr id="187" name="直線コネクタ 186"/>
        <xdr:cNvCxnSpPr/>
      </xdr:nvCxnSpPr>
      <xdr:spPr>
        <a:xfrm>
          <a:off x="4737100" y="1054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41927</xdr:rowOff>
    </xdr:from>
    <xdr:ext cx="762000" cy="259045"/>
    <xdr:sp macro="" textlink="">
      <xdr:nvSpPr>
        <xdr:cNvPr id="188"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a:t>
          </a:r>
          <a:endParaRPr kumimoji="1" lang="ja-JP" altLang="en-US" sz="1000" b="1">
            <a:latin typeface="ＭＳ Ｐゴシック"/>
          </a:endParaRPr>
        </a:p>
      </xdr:txBody>
    </xdr:sp>
    <xdr:clientData/>
  </xdr:oneCellAnchor>
  <xdr:twoCellAnchor>
    <xdr:from>
      <xdr:col>6</xdr:col>
      <xdr:colOff>612775</xdr:colOff>
      <xdr:row>52</xdr:row>
      <xdr:rowOff>127000</xdr:rowOff>
    </xdr:from>
    <xdr:to>
      <xdr:col>7</xdr:col>
      <xdr:colOff>104775</xdr:colOff>
      <xdr:row>52</xdr:row>
      <xdr:rowOff>127000</xdr:rowOff>
    </xdr:to>
    <xdr:cxnSp macro="">
      <xdr:nvCxnSpPr>
        <xdr:cNvPr id="189" name="直線コネクタ 188"/>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114300</xdr:rowOff>
    </xdr:from>
    <xdr:to>
      <xdr:col>7</xdr:col>
      <xdr:colOff>15875</xdr:colOff>
      <xdr:row>56</xdr:row>
      <xdr:rowOff>139700</xdr:rowOff>
    </xdr:to>
    <xdr:cxnSp macro="">
      <xdr:nvCxnSpPr>
        <xdr:cNvPr id="190" name="直線コネクタ 189"/>
        <xdr:cNvCxnSpPr/>
      </xdr:nvCxnSpPr>
      <xdr:spPr>
        <a:xfrm flipV="1">
          <a:off x="3987800" y="97155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60977</xdr:rowOff>
    </xdr:from>
    <xdr:ext cx="762000" cy="259045"/>
    <xdr:sp macro="" textlink="">
      <xdr:nvSpPr>
        <xdr:cNvPr id="191" name="扶助費平均値テキスト"/>
        <xdr:cNvSpPr txBox="1"/>
      </xdr:nvSpPr>
      <xdr:spPr>
        <a:xfrm>
          <a:off x="4914900" y="9662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88900</xdr:rowOff>
    </xdr:from>
    <xdr:to>
      <xdr:col>7</xdr:col>
      <xdr:colOff>66675</xdr:colOff>
      <xdr:row>57</xdr:row>
      <xdr:rowOff>19050</xdr:rowOff>
    </xdr:to>
    <xdr:sp macro="" textlink="">
      <xdr:nvSpPr>
        <xdr:cNvPr id="192" name="フローチャート : 判断 191"/>
        <xdr:cNvSpPr/>
      </xdr:nvSpPr>
      <xdr:spPr>
        <a:xfrm>
          <a:off x="47752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139700</xdr:rowOff>
    </xdr:from>
    <xdr:to>
      <xdr:col>5</xdr:col>
      <xdr:colOff>549275</xdr:colOff>
      <xdr:row>56</xdr:row>
      <xdr:rowOff>152400</xdr:rowOff>
    </xdr:to>
    <xdr:cxnSp macro="">
      <xdr:nvCxnSpPr>
        <xdr:cNvPr id="193" name="直線コネクタ 192"/>
        <xdr:cNvCxnSpPr/>
      </xdr:nvCxnSpPr>
      <xdr:spPr>
        <a:xfrm flipV="1">
          <a:off x="3098800" y="9740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63500</xdr:rowOff>
    </xdr:from>
    <xdr:to>
      <xdr:col>5</xdr:col>
      <xdr:colOff>600075</xdr:colOff>
      <xdr:row>56</xdr:row>
      <xdr:rowOff>165100</xdr:rowOff>
    </xdr:to>
    <xdr:sp macro="" textlink="">
      <xdr:nvSpPr>
        <xdr:cNvPr id="194" name="フローチャート : 判断 193"/>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3827</xdr:rowOff>
    </xdr:from>
    <xdr:ext cx="736600" cy="259045"/>
    <xdr:sp macro="" textlink="">
      <xdr:nvSpPr>
        <xdr:cNvPr id="195" name="テキスト ボックス 194"/>
        <xdr:cNvSpPr txBox="1"/>
      </xdr:nvSpPr>
      <xdr:spPr>
        <a:xfrm>
          <a:off x="3606800" y="943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114300</xdr:rowOff>
    </xdr:from>
    <xdr:to>
      <xdr:col>4</xdr:col>
      <xdr:colOff>346075</xdr:colOff>
      <xdr:row>56</xdr:row>
      <xdr:rowOff>152400</xdr:rowOff>
    </xdr:to>
    <xdr:cxnSp macro="">
      <xdr:nvCxnSpPr>
        <xdr:cNvPr id="196" name="直線コネクタ 195"/>
        <xdr:cNvCxnSpPr/>
      </xdr:nvCxnSpPr>
      <xdr:spPr>
        <a:xfrm>
          <a:off x="2209800" y="9715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56</xdr:row>
      <xdr:rowOff>38100</xdr:rowOff>
    </xdr:from>
    <xdr:to>
      <xdr:col>4</xdr:col>
      <xdr:colOff>396875</xdr:colOff>
      <xdr:row>56</xdr:row>
      <xdr:rowOff>139700</xdr:rowOff>
    </xdr:to>
    <xdr:sp macro="" textlink="">
      <xdr:nvSpPr>
        <xdr:cNvPr id="197" name="フローチャート : 判断 196"/>
        <xdr:cNvSpPr/>
      </xdr:nvSpPr>
      <xdr:spPr>
        <a:xfrm>
          <a:off x="3048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149877</xdr:rowOff>
    </xdr:from>
    <xdr:ext cx="762000" cy="259045"/>
    <xdr:sp macro="" textlink="">
      <xdr:nvSpPr>
        <xdr:cNvPr id="198" name="テキスト ボックス 197"/>
        <xdr:cNvSpPr txBox="1"/>
      </xdr:nvSpPr>
      <xdr:spPr>
        <a:xfrm>
          <a:off x="2717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50800</xdr:rowOff>
    </xdr:from>
    <xdr:to>
      <xdr:col>3</xdr:col>
      <xdr:colOff>142875</xdr:colOff>
      <xdr:row>56</xdr:row>
      <xdr:rowOff>114300</xdr:rowOff>
    </xdr:to>
    <xdr:cxnSp macro="">
      <xdr:nvCxnSpPr>
        <xdr:cNvPr id="199" name="直線コネクタ 198"/>
        <xdr:cNvCxnSpPr/>
      </xdr:nvCxnSpPr>
      <xdr:spPr>
        <a:xfrm>
          <a:off x="1320800" y="96520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56</xdr:row>
      <xdr:rowOff>38100</xdr:rowOff>
    </xdr:from>
    <xdr:to>
      <xdr:col>3</xdr:col>
      <xdr:colOff>193675</xdr:colOff>
      <xdr:row>56</xdr:row>
      <xdr:rowOff>139700</xdr:rowOff>
    </xdr:to>
    <xdr:sp macro="" textlink="">
      <xdr:nvSpPr>
        <xdr:cNvPr id="200" name="フローチャート : 判断 199"/>
        <xdr:cNvSpPr/>
      </xdr:nvSpPr>
      <xdr:spPr>
        <a:xfrm>
          <a:off x="2159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149877</xdr:rowOff>
    </xdr:from>
    <xdr:ext cx="762000" cy="259045"/>
    <xdr:sp macro="" textlink="">
      <xdr:nvSpPr>
        <xdr:cNvPr id="201" name="テキスト ボックス 200"/>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146050</xdr:rowOff>
    </xdr:from>
    <xdr:to>
      <xdr:col>1</xdr:col>
      <xdr:colOff>676275</xdr:colOff>
      <xdr:row>56</xdr:row>
      <xdr:rowOff>76200</xdr:rowOff>
    </xdr:to>
    <xdr:sp macro="" textlink="">
      <xdr:nvSpPr>
        <xdr:cNvPr id="202" name="フローチャート : 判断 201"/>
        <xdr:cNvSpPr/>
      </xdr:nvSpPr>
      <xdr:spPr>
        <a:xfrm>
          <a:off x="1270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86377</xdr:rowOff>
    </xdr:from>
    <xdr:ext cx="762000" cy="259045"/>
    <xdr:sp macro="" textlink="">
      <xdr:nvSpPr>
        <xdr:cNvPr id="203" name="テキスト ボックス 202"/>
        <xdr:cNvSpPr txBox="1"/>
      </xdr:nvSpPr>
      <xdr:spPr>
        <a:xfrm>
          <a:off x="939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56</xdr:row>
      <xdr:rowOff>63500</xdr:rowOff>
    </xdr:from>
    <xdr:to>
      <xdr:col>7</xdr:col>
      <xdr:colOff>66675</xdr:colOff>
      <xdr:row>56</xdr:row>
      <xdr:rowOff>165100</xdr:rowOff>
    </xdr:to>
    <xdr:sp macro="" textlink="">
      <xdr:nvSpPr>
        <xdr:cNvPr id="209" name="円/楕円 208"/>
        <xdr:cNvSpPr/>
      </xdr:nvSpPr>
      <xdr:spPr>
        <a:xfrm>
          <a:off x="4775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80027</xdr:rowOff>
    </xdr:from>
    <xdr:ext cx="762000" cy="259045"/>
    <xdr:sp macro="" textlink="">
      <xdr:nvSpPr>
        <xdr:cNvPr id="210" name="扶助費該当値テキスト"/>
        <xdr:cNvSpPr txBox="1"/>
      </xdr:nvSpPr>
      <xdr:spPr>
        <a:xfrm>
          <a:off x="49149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88900</xdr:rowOff>
    </xdr:from>
    <xdr:to>
      <xdr:col>5</xdr:col>
      <xdr:colOff>600075</xdr:colOff>
      <xdr:row>57</xdr:row>
      <xdr:rowOff>19050</xdr:rowOff>
    </xdr:to>
    <xdr:sp macro="" textlink="">
      <xdr:nvSpPr>
        <xdr:cNvPr id="211" name="円/楕円 210"/>
        <xdr:cNvSpPr/>
      </xdr:nvSpPr>
      <xdr:spPr>
        <a:xfrm>
          <a:off x="3937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3827</xdr:rowOff>
    </xdr:from>
    <xdr:ext cx="736600" cy="259045"/>
    <xdr:sp macro="" textlink="">
      <xdr:nvSpPr>
        <xdr:cNvPr id="212" name="テキスト ボックス 211"/>
        <xdr:cNvSpPr txBox="1"/>
      </xdr:nvSpPr>
      <xdr:spPr>
        <a:xfrm>
          <a:off x="3606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101600</xdr:rowOff>
    </xdr:from>
    <xdr:to>
      <xdr:col>4</xdr:col>
      <xdr:colOff>396875</xdr:colOff>
      <xdr:row>57</xdr:row>
      <xdr:rowOff>31750</xdr:rowOff>
    </xdr:to>
    <xdr:sp macro="" textlink="">
      <xdr:nvSpPr>
        <xdr:cNvPr id="213" name="円/楕円 212"/>
        <xdr:cNvSpPr/>
      </xdr:nvSpPr>
      <xdr:spPr>
        <a:xfrm>
          <a:off x="3048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57</xdr:row>
      <xdr:rowOff>16527</xdr:rowOff>
    </xdr:from>
    <xdr:ext cx="762000" cy="259045"/>
    <xdr:sp macro="" textlink="">
      <xdr:nvSpPr>
        <xdr:cNvPr id="214" name="テキスト ボックス 213"/>
        <xdr:cNvSpPr txBox="1"/>
      </xdr:nvSpPr>
      <xdr:spPr>
        <a:xfrm>
          <a:off x="2717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3</xdr:col>
      <xdr:colOff>92075</xdr:colOff>
      <xdr:row>56</xdr:row>
      <xdr:rowOff>63500</xdr:rowOff>
    </xdr:from>
    <xdr:to>
      <xdr:col>3</xdr:col>
      <xdr:colOff>193675</xdr:colOff>
      <xdr:row>56</xdr:row>
      <xdr:rowOff>165100</xdr:rowOff>
    </xdr:to>
    <xdr:sp macro="" textlink="">
      <xdr:nvSpPr>
        <xdr:cNvPr id="215" name="円/楕円 214"/>
        <xdr:cNvSpPr/>
      </xdr:nvSpPr>
      <xdr:spPr>
        <a:xfrm>
          <a:off x="2159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149877</xdr:rowOff>
    </xdr:from>
    <xdr:ext cx="762000" cy="259045"/>
    <xdr:sp macro="" textlink="">
      <xdr:nvSpPr>
        <xdr:cNvPr id="216" name="テキスト ボックス 215"/>
        <xdr:cNvSpPr txBox="1"/>
      </xdr:nvSpPr>
      <xdr:spPr>
        <a:xfrm>
          <a:off x="1828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1</xdr:col>
      <xdr:colOff>574675</xdr:colOff>
      <xdr:row>56</xdr:row>
      <xdr:rowOff>0</xdr:rowOff>
    </xdr:from>
    <xdr:to>
      <xdr:col>1</xdr:col>
      <xdr:colOff>676275</xdr:colOff>
      <xdr:row>56</xdr:row>
      <xdr:rowOff>101600</xdr:rowOff>
    </xdr:to>
    <xdr:sp macro="" textlink="">
      <xdr:nvSpPr>
        <xdr:cNvPr id="217" name="円/楕円 216"/>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86377</xdr:rowOff>
    </xdr:from>
    <xdr:ext cx="762000" cy="259045"/>
    <xdr:sp macro="" textlink="">
      <xdr:nvSpPr>
        <xdr:cNvPr id="218" name="テキスト ボックス 217"/>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106/119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その他の経費については、類似団体と比較して高い傾向が続いている。その要因としては、公共下水道事業特別会計、介護保険特別会計などへの繰出金が増加していることが主な要因である。今後、料金等の適正化を図ることなどにより、税収を主な財源とする普通会計の負担額を減らしていくよう努める。</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43180</xdr:rowOff>
    </xdr:from>
    <xdr:to>
      <xdr:col>24</xdr:col>
      <xdr:colOff>31750</xdr:colOff>
      <xdr:row>61</xdr:row>
      <xdr:rowOff>31750</xdr:rowOff>
    </xdr:to>
    <xdr:cxnSp macro="">
      <xdr:nvCxnSpPr>
        <xdr:cNvPr id="246" name="直線コネクタ 245"/>
        <xdr:cNvCxnSpPr/>
      </xdr:nvCxnSpPr>
      <xdr:spPr>
        <a:xfrm flipV="1">
          <a:off x="16510000" y="93014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3827</xdr:rowOff>
    </xdr:from>
    <xdr:ext cx="762000" cy="259045"/>
    <xdr:sp macro="" textlink="">
      <xdr:nvSpPr>
        <xdr:cNvPr id="247" name="その他最小値テキスト"/>
        <xdr:cNvSpPr txBox="1"/>
      </xdr:nvSpPr>
      <xdr:spPr>
        <a:xfrm>
          <a:off x="16598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23.5</a:t>
          </a:r>
          <a:endParaRPr kumimoji="1" lang="ja-JP" altLang="en-US" sz="1000" b="1">
            <a:latin typeface="ＭＳ Ｐゴシック"/>
          </a:endParaRPr>
        </a:p>
      </xdr:txBody>
    </xdr:sp>
    <xdr:clientData/>
  </xdr:oneCellAnchor>
  <xdr:twoCellAnchor>
    <xdr:from>
      <xdr:col>23</xdr:col>
      <xdr:colOff>628650</xdr:colOff>
      <xdr:row>61</xdr:row>
      <xdr:rowOff>31750</xdr:rowOff>
    </xdr:from>
    <xdr:to>
      <xdr:col>24</xdr:col>
      <xdr:colOff>120650</xdr:colOff>
      <xdr:row>61</xdr:row>
      <xdr:rowOff>31750</xdr:rowOff>
    </xdr:to>
    <xdr:cxnSp macro="">
      <xdr:nvCxnSpPr>
        <xdr:cNvPr id="248" name="直線コネクタ 247"/>
        <xdr:cNvCxnSpPr/>
      </xdr:nvCxnSpPr>
      <xdr:spPr>
        <a:xfrm>
          <a:off x="16421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129557</xdr:rowOff>
    </xdr:from>
    <xdr:ext cx="762000" cy="259045"/>
    <xdr:sp macro="" textlink="">
      <xdr:nvSpPr>
        <xdr:cNvPr id="249" name="その他最大値テキスト"/>
        <xdr:cNvSpPr txBox="1"/>
      </xdr:nvSpPr>
      <xdr:spPr>
        <a:xfrm>
          <a:off x="16598900" y="904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54</xdr:row>
      <xdr:rowOff>43180</xdr:rowOff>
    </xdr:from>
    <xdr:to>
      <xdr:col>24</xdr:col>
      <xdr:colOff>120650</xdr:colOff>
      <xdr:row>54</xdr:row>
      <xdr:rowOff>43180</xdr:rowOff>
    </xdr:to>
    <xdr:cxnSp macro="">
      <xdr:nvCxnSpPr>
        <xdr:cNvPr id="250" name="直線コネクタ 249"/>
        <xdr:cNvCxnSpPr/>
      </xdr:nvCxnSpPr>
      <xdr:spPr>
        <a:xfrm>
          <a:off x="16421100" y="930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157480</xdr:rowOff>
    </xdr:from>
    <xdr:to>
      <xdr:col>24</xdr:col>
      <xdr:colOff>31750</xdr:colOff>
      <xdr:row>58</xdr:row>
      <xdr:rowOff>165100</xdr:rowOff>
    </xdr:to>
    <xdr:cxnSp macro="">
      <xdr:nvCxnSpPr>
        <xdr:cNvPr id="251" name="直線コネクタ 250"/>
        <xdr:cNvCxnSpPr/>
      </xdr:nvCxnSpPr>
      <xdr:spPr>
        <a:xfrm>
          <a:off x="15671800" y="101015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12717</xdr:rowOff>
    </xdr:from>
    <xdr:ext cx="762000" cy="259045"/>
    <xdr:sp macro="" textlink="">
      <xdr:nvSpPr>
        <xdr:cNvPr id="252" name="その他平均値テキスト"/>
        <xdr:cNvSpPr txBox="1"/>
      </xdr:nvSpPr>
      <xdr:spPr>
        <a:xfrm>
          <a:off x="16598900" y="9613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167640</xdr:rowOff>
    </xdr:from>
    <xdr:to>
      <xdr:col>24</xdr:col>
      <xdr:colOff>82550</xdr:colOff>
      <xdr:row>57</xdr:row>
      <xdr:rowOff>97790</xdr:rowOff>
    </xdr:to>
    <xdr:sp macro="" textlink="">
      <xdr:nvSpPr>
        <xdr:cNvPr id="253" name="フローチャート : 判断 252"/>
        <xdr:cNvSpPr/>
      </xdr:nvSpPr>
      <xdr:spPr>
        <a:xfrm>
          <a:off x="164592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96520</xdr:rowOff>
    </xdr:from>
    <xdr:to>
      <xdr:col>22</xdr:col>
      <xdr:colOff>565150</xdr:colOff>
      <xdr:row>58</xdr:row>
      <xdr:rowOff>157480</xdr:rowOff>
    </xdr:to>
    <xdr:cxnSp macro="">
      <xdr:nvCxnSpPr>
        <xdr:cNvPr id="254" name="直線コネクタ 253"/>
        <xdr:cNvCxnSpPr/>
      </xdr:nvCxnSpPr>
      <xdr:spPr>
        <a:xfrm>
          <a:off x="14782800" y="100406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167640</xdr:rowOff>
    </xdr:from>
    <xdr:to>
      <xdr:col>22</xdr:col>
      <xdr:colOff>615950</xdr:colOff>
      <xdr:row>57</xdr:row>
      <xdr:rowOff>97790</xdr:rowOff>
    </xdr:to>
    <xdr:sp macro="" textlink="">
      <xdr:nvSpPr>
        <xdr:cNvPr id="255" name="フローチャート : 判断 254"/>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107967</xdr:rowOff>
    </xdr:from>
    <xdr:ext cx="736600" cy="259045"/>
    <xdr:sp macro="" textlink="">
      <xdr:nvSpPr>
        <xdr:cNvPr id="256" name="テキスト ボックス 255"/>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96520</xdr:rowOff>
    </xdr:from>
    <xdr:to>
      <xdr:col>21</xdr:col>
      <xdr:colOff>361950</xdr:colOff>
      <xdr:row>59</xdr:row>
      <xdr:rowOff>39370</xdr:rowOff>
    </xdr:to>
    <xdr:cxnSp macro="">
      <xdr:nvCxnSpPr>
        <xdr:cNvPr id="257" name="直線コネクタ 256"/>
        <xdr:cNvCxnSpPr/>
      </xdr:nvCxnSpPr>
      <xdr:spPr>
        <a:xfrm flipV="1">
          <a:off x="13893800" y="100406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152400</xdr:rowOff>
    </xdr:from>
    <xdr:to>
      <xdr:col>21</xdr:col>
      <xdr:colOff>412750</xdr:colOff>
      <xdr:row>57</xdr:row>
      <xdr:rowOff>82550</xdr:rowOff>
    </xdr:to>
    <xdr:sp macro="" textlink="">
      <xdr:nvSpPr>
        <xdr:cNvPr id="258" name="フローチャート : 判断 257"/>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92727</xdr:rowOff>
    </xdr:from>
    <xdr:ext cx="762000" cy="259045"/>
    <xdr:sp macro="" textlink="">
      <xdr:nvSpPr>
        <xdr:cNvPr id="259" name="テキスト ボックス 258"/>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104140</xdr:rowOff>
    </xdr:from>
    <xdr:to>
      <xdr:col>20</xdr:col>
      <xdr:colOff>158750</xdr:colOff>
      <xdr:row>59</xdr:row>
      <xdr:rowOff>39370</xdr:rowOff>
    </xdr:to>
    <xdr:cxnSp macro="">
      <xdr:nvCxnSpPr>
        <xdr:cNvPr id="260" name="直線コネクタ 259"/>
        <xdr:cNvCxnSpPr/>
      </xdr:nvCxnSpPr>
      <xdr:spPr>
        <a:xfrm>
          <a:off x="13004800" y="100482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144780</xdr:rowOff>
    </xdr:from>
    <xdr:to>
      <xdr:col>20</xdr:col>
      <xdr:colOff>209550</xdr:colOff>
      <xdr:row>57</xdr:row>
      <xdr:rowOff>74930</xdr:rowOff>
    </xdr:to>
    <xdr:sp macro="" textlink="">
      <xdr:nvSpPr>
        <xdr:cNvPr id="261" name="フローチャート : 判断 260"/>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85107</xdr:rowOff>
    </xdr:from>
    <xdr:ext cx="762000" cy="259045"/>
    <xdr:sp macro="" textlink="">
      <xdr:nvSpPr>
        <xdr:cNvPr id="262" name="テキスト ボックス 261"/>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106680</xdr:rowOff>
    </xdr:from>
    <xdr:to>
      <xdr:col>19</xdr:col>
      <xdr:colOff>6350</xdr:colOff>
      <xdr:row>57</xdr:row>
      <xdr:rowOff>36830</xdr:rowOff>
    </xdr:to>
    <xdr:sp macro="" textlink="">
      <xdr:nvSpPr>
        <xdr:cNvPr id="263" name="フローチャート : 判断 262"/>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47007</xdr:rowOff>
    </xdr:from>
    <xdr:ext cx="762000" cy="259045"/>
    <xdr:sp macro="" textlink="">
      <xdr:nvSpPr>
        <xdr:cNvPr id="264" name="テキスト ボックス 263"/>
        <xdr:cNvSpPr txBox="1"/>
      </xdr:nvSpPr>
      <xdr:spPr>
        <a:xfrm>
          <a:off x="12623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58</xdr:row>
      <xdr:rowOff>114300</xdr:rowOff>
    </xdr:from>
    <xdr:to>
      <xdr:col>24</xdr:col>
      <xdr:colOff>82550</xdr:colOff>
      <xdr:row>59</xdr:row>
      <xdr:rowOff>44450</xdr:rowOff>
    </xdr:to>
    <xdr:sp macro="" textlink="">
      <xdr:nvSpPr>
        <xdr:cNvPr id="270" name="円/楕円 269"/>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86377</xdr:rowOff>
    </xdr:from>
    <xdr:ext cx="762000" cy="259045"/>
    <xdr:sp macro="" textlink="">
      <xdr:nvSpPr>
        <xdr:cNvPr id="271" name="その他該当値テキスト"/>
        <xdr:cNvSpPr txBox="1"/>
      </xdr:nvSpPr>
      <xdr:spPr>
        <a:xfrm>
          <a:off x="16598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106680</xdr:rowOff>
    </xdr:from>
    <xdr:to>
      <xdr:col>22</xdr:col>
      <xdr:colOff>615950</xdr:colOff>
      <xdr:row>59</xdr:row>
      <xdr:rowOff>36830</xdr:rowOff>
    </xdr:to>
    <xdr:sp macro="" textlink="">
      <xdr:nvSpPr>
        <xdr:cNvPr id="272" name="円/楕円 271"/>
        <xdr:cNvSpPr/>
      </xdr:nvSpPr>
      <xdr:spPr>
        <a:xfrm>
          <a:off x="156210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59</xdr:row>
      <xdr:rowOff>21607</xdr:rowOff>
    </xdr:from>
    <xdr:ext cx="736600" cy="259045"/>
    <xdr:sp macro="" textlink="">
      <xdr:nvSpPr>
        <xdr:cNvPr id="273" name="テキスト ボックス 272"/>
        <xdr:cNvSpPr txBox="1"/>
      </xdr:nvSpPr>
      <xdr:spPr>
        <a:xfrm>
          <a:off x="15290800" y="1013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45720</xdr:rowOff>
    </xdr:from>
    <xdr:to>
      <xdr:col>21</xdr:col>
      <xdr:colOff>412750</xdr:colOff>
      <xdr:row>58</xdr:row>
      <xdr:rowOff>147320</xdr:rowOff>
    </xdr:to>
    <xdr:sp macro="" textlink="">
      <xdr:nvSpPr>
        <xdr:cNvPr id="274" name="円/楕円 273"/>
        <xdr:cNvSpPr/>
      </xdr:nvSpPr>
      <xdr:spPr>
        <a:xfrm>
          <a:off x="14732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132097</xdr:rowOff>
    </xdr:from>
    <xdr:ext cx="762000" cy="259045"/>
    <xdr:sp macro="" textlink="">
      <xdr:nvSpPr>
        <xdr:cNvPr id="275" name="テキスト ボックス 274"/>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160020</xdr:rowOff>
    </xdr:from>
    <xdr:to>
      <xdr:col>20</xdr:col>
      <xdr:colOff>209550</xdr:colOff>
      <xdr:row>59</xdr:row>
      <xdr:rowOff>90170</xdr:rowOff>
    </xdr:to>
    <xdr:sp macro="" textlink="">
      <xdr:nvSpPr>
        <xdr:cNvPr id="276" name="円/楕円 275"/>
        <xdr:cNvSpPr/>
      </xdr:nvSpPr>
      <xdr:spPr>
        <a:xfrm>
          <a:off x="13843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74947</xdr:rowOff>
    </xdr:from>
    <xdr:ext cx="762000" cy="259045"/>
    <xdr:sp macro="" textlink="">
      <xdr:nvSpPr>
        <xdr:cNvPr id="277" name="テキスト ボックス 276"/>
        <xdr:cNvSpPr txBox="1"/>
      </xdr:nvSpPr>
      <xdr:spPr>
        <a:xfrm>
          <a:off x="13512800" y="1019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53340</xdr:rowOff>
    </xdr:from>
    <xdr:to>
      <xdr:col>19</xdr:col>
      <xdr:colOff>6350</xdr:colOff>
      <xdr:row>58</xdr:row>
      <xdr:rowOff>154940</xdr:rowOff>
    </xdr:to>
    <xdr:sp macro="" textlink="">
      <xdr:nvSpPr>
        <xdr:cNvPr id="278" name="円/楕円 277"/>
        <xdr:cNvSpPr/>
      </xdr:nvSpPr>
      <xdr:spPr>
        <a:xfrm>
          <a:off x="12954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58</xdr:row>
      <xdr:rowOff>139717</xdr:rowOff>
    </xdr:from>
    <xdr:ext cx="762000" cy="259045"/>
    <xdr:sp macro="" textlink="">
      <xdr:nvSpPr>
        <xdr:cNvPr id="279" name="テキスト ボックス 278"/>
        <xdr:cNvSpPr txBox="1"/>
      </xdr:nvSpPr>
      <xdr:spPr>
        <a:xfrm>
          <a:off x="126238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14/119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補助費は、平成18年度から19年度にかけて行革市民委員会の答申を踏まえて設定した補助金交付基準、見直し基準に基づき、内部評価及び運営補助の見直し、少額補助の廃止等を行ってきた。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年度は燃やせるごみの処理費用について、他市への委託料から一部事務組合への負担金としたこと</a:t>
          </a:r>
          <a:r>
            <a:rPr lang="ja-JP" altLang="en-US" sz="1100" b="0" i="0" baseline="0">
              <a:solidFill>
                <a:schemeClr val="dk1"/>
              </a:solidFill>
              <a:effectLst/>
              <a:latin typeface="+mn-lt"/>
              <a:ea typeface="+mn-ea"/>
              <a:cs typeface="+mn-cs"/>
            </a:rPr>
            <a:t>など</a:t>
          </a:r>
          <a:r>
            <a:rPr lang="ja-JP" altLang="ja-JP" sz="1100" b="0" i="0" baseline="0">
              <a:solidFill>
                <a:schemeClr val="dk1"/>
              </a:solidFill>
              <a:effectLst/>
              <a:latin typeface="+mn-lt"/>
              <a:ea typeface="+mn-ea"/>
              <a:cs typeface="+mn-cs"/>
            </a:rPr>
            <a:t>から前年度より</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ポイント増加した。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類似団体平均との比較では、単独で消防組織を有することや病院事業を実施していないことなどから、一部事務組合への負担金が類似団体に比較して少ないことが比率の低い要因であり、例年低い割合となっている。平成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年度は</a:t>
          </a:r>
          <a:r>
            <a:rPr lang="en-US" altLang="ja-JP" sz="1100" b="0" i="0" baseline="0">
              <a:solidFill>
                <a:schemeClr val="dk1"/>
              </a:solidFill>
              <a:effectLst/>
              <a:latin typeface="+mn-lt"/>
              <a:ea typeface="+mn-ea"/>
              <a:cs typeface="+mn-cs"/>
            </a:rPr>
            <a:t>5.2</a:t>
          </a:r>
          <a:r>
            <a:rPr lang="ja-JP" altLang="ja-JP" sz="1100" b="0" i="0" baseline="0">
              <a:solidFill>
                <a:schemeClr val="dk1"/>
              </a:solidFill>
              <a:effectLst/>
              <a:latin typeface="+mn-lt"/>
              <a:ea typeface="+mn-ea"/>
              <a:cs typeface="+mn-cs"/>
            </a:rPr>
            <a:t>ポイント下回る結果となった。</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124714</xdr:rowOff>
    </xdr:from>
    <xdr:to>
      <xdr:col>24</xdr:col>
      <xdr:colOff>31750</xdr:colOff>
      <xdr:row>39</xdr:row>
      <xdr:rowOff>115570</xdr:rowOff>
    </xdr:to>
    <xdr:cxnSp macro="">
      <xdr:nvCxnSpPr>
        <xdr:cNvPr id="304" name="直線コネクタ 303"/>
        <xdr:cNvCxnSpPr/>
      </xdr:nvCxnSpPr>
      <xdr:spPr>
        <a:xfrm flipV="1">
          <a:off x="16510000" y="5782564"/>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87647</xdr:rowOff>
    </xdr:from>
    <xdr:ext cx="762000" cy="259045"/>
    <xdr:sp macro="" textlink="">
      <xdr:nvSpPr>
        <xdr:cNvPr id="305" name="補助費等最小値テキスト"/>
        <xdr:cNvSpPr txBox="1"/>
      </xdr:nvSpPr>
      <xdr:spPr>
        <a:xfrm>
          <a:off x="16598900" y="67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23.5</a:t>
          </a:r>
          <a:endParaRPr kumimoji="1" lang="ja-JP" altLang="en-US" sz="1000" b="1">
            <a:latin typeface="ＭＳ Ｐゴシック"/>
          </a:endParaRPr>
        </a:p>
      </xdr:txBody>
    </xdr:sp>
    <xdr:clientData/>
  </xdr:oneCellAnchor>
  <xdr:twoCellAnchor>
    <xdr:from>
      <xdr:col>23</xdr:col>
      <xdr:colOff>628650</xdr:colOff>
      <xdr:row>39</xdr:row>
      <xdr:rowOff>115570</xdr:rowOff>
    </xdr:from>
    <xdr:to>
      <xdr:col>24</xdr:col>
      <xdr:colOff>120650</xdr:colOff>
      <xdr:row>39</xdr:row>
      <xdr:rowOff>115570</xdr:rowOff>
    </xdr:to>
    <xdr:cxnSp macro="">
      <xdr:nvCxnSpPr>
        <xdr:cNvPr id="306" name="直線コネクタ 305"/>
        <xdr:cNvCxnSpPr/>
      </xdr:nvCxnSpPr>
      <xdr:spPr>
        <a:xfrm>
          <a:off x="16421100" y="680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39641</xdr:rowOff>
    </xdr:from>
    <xdr:ext cx="762000" cy="259045"/>
    <xdr:sp macro="" textlink="">
      <xdr:nvSpPr>
        <xdr:cNvPr id="307" name="補助費等最大値テキスト"/>
        <xdr:cNvSpPr txBox="1"/>
      </xdr:nvSpPr>
      <xdr:spPr>
        <a:xfrm>
          <a:off x="16598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23</xdr:col>
      <xdr:colOff>628650</xdr:colOff>
      <xdr:row>33</xdr:row>
      <xdr:rowOff>124714</xdr:rowOff>
    </xdr:from>
    <xdr:to>
      <xdr:col>24</xdr:col>
      <xdr:colOff>120650</xdr:colOff>
      <xdr:row>33</xdr:row>
      <xdr:rowOff>124714</xdr:rowOff>
    </xdr:to>
    <xdr:cxnSp macro="">
      <xdr:nvCxnSpPr>
        <xdr:cNvPr id="308" name="直線コネクタ 307"/>
        <xdr:cNvCxnSpPr/>
      </xdr:nvCxnSpPr>
      <xdr:spPr>
        <a:xfrm>
          <a:off x="16421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34</xdr:row>
      <xdr:rowOff>117856</xdr:rowOff>
    </xdr:from>
    <xdr:to>
      <xdr:col>24</xdr:col>
      <xdr:colOff>31750</xdr:colOff>
      <xdr:row>34</xdr:row>
      <xdr:rowOff>136144</xdr:rowOff>
    </xdr:to>
    <xdr:cxnSp macro="">
      <xdr:nvCxnSpPr>
        <xdr:cNvPr id="309" name="直線コネクタ 308"/>
        <xdr:cNvCxnSpPr/>
      </xdr:nvCxnSpPr>
      <xdr:spPr>
        <a:xfrm>
          <a:off x="15671800" y="59471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123715</xdr:rowOff>
    </xdr:from>
    <xdr:ext cx="762000" cy="259045"/>
    <xdr:sp macro="" textlink="">
      <xdr:nvSpPr>
        <xdr:cNvPr id="310" name="補助費等平均値テキスト"/>
        <xdr:cNvSpPr txBox="1"/>
      </xdr:nvSpPr>
      <xdr:spPr>
        <a:xfrm>
          <a:off x="16598900" y="6124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151638</xdr:rowOff>
    </xdr:from>
    <xdr:to>
      <xdr:col>24</xdr:col>
      <xdr:colOff>82550</xdr:colOff>
      <xdr:row>36</xdr:row>
      <xdr:rowOff>81788</xdr:rowOff>
    </xdr:to>
    <xdr:sp macro="" textlink="">
      <xdr:nvSpPr>
        <xdr:cNvPr id="311" name="フローチャート : 判断 310"/>
        <xdr:cNvSpPr/>
      </xdr:nvSpPr>
      <xdr:spPr>
        <a:xfrm>
          <a:off x="164592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117856</xdr:rowOff>
    </xdr:from>
    <xdr:to>
      <xdr:col>22</xdr:col>
      <xdr:colOff>565150</xdr:colOff>
      <xdr:row>34</xdr:row>
      <xdr:rowOff>122428</xdr:rowOff>
    </xdr:to>
    <xdr:cxnSp macro="">
      <xdr:nvCxnSpPr>
        <xdr:cNvPr id="312" name="直線コネクタ 311"/>
        <xdr:cNvCxnSpPr/>
      </xdr:nvCxnSpPr>
      <xdr:spPr>
        <a:xfrm flipV="1">
          <a:off x="14782800" y="59471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16764</xdr:rowOff>
    </xdr:from>
    <xdr:to>
      <xdr:col>22</xdr:col>
      <xdr:colOff>615950</xdr:colOff>
      <xdr:row>36</xdr:row>
      <xdr:rowOff>118364</xdr:rowOff>
    </xdr:to>
    <xdr:sp macro="" textlink="">
      <xdr:nvSpPr>
        <xdr:cNvPr id="313" name="フローチャート : 判断 312"/>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103141</xdr:rowOff>
    </xdr:from>
    <xdr:ext cx="736600" cy="259045"/>
    <xdr:sp macro="" textlink="">
      <xdr:nvSpPr>
        <xdr:cNvPr id="314" name="テキスト ボックス 313"/>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99568</xdr:rowOff>
    </xdr:from>
    <xdr:to>
      <xdr:col>21</xdr:col>
      <xdr:colOff>361950</xdr:colOff>
      <xdr:row>34</xdr:row>
      <xdr:rowOff>122428</xdr:rowOff>
    </xdr:to>
    <xdr:cxnSp macro="">
      <xdr:nvCxnSpPr>
        <xdr:cNvPr id="315" name="直線コネクタ 314"/>
        <xdr:cNvCxnSpPr/>
      </xdr:nvCxnSpPr>
      <xdr:spPr>
        <a:xfrm>
          <a:off x="13893800" y="59288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169926</xdr:rowOff>
    </xdr:from>
    <xdr:to>
      <xdr:col>21</xdr:col>
      <xdr:colOff>412750</xdr:colOff>
      <xdr:row>36</xdr:row>
      <xdr:rowOff>100076</xdr:rowOff>
    </xdr:to>
    <xdr:sp macro="" textlink="">
      <xdr:nvSpPr>
        <xdr:cNvPr id="316" name="フローチャート : 判断 315"/>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84853</xdr:rowOff>
    </xdr:from>
    <xdr:ext cx="762000" cy="259045"/>
    <xdr:sp macro="" textlink="">
      <xdr:nvSpPr>
        <xdr:cNvPr id="317" name="テキスト ボックス 316"/>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85852</xdr:rowOff>
    </xdr:from>
    <xdr:to>
      <xdr:col>20</xdr:col>
      <xdr:colOff>158750</xdr:colOff>
      <xdr:row>34</xdr:row>
      <xdr:rowOff>99568</xdr:rowOff>
    </xdr:to>
    <xdr:cxnSp macro="">
      <xdr:nvCxnSpPr>
        <xdr:cNvPr id="318" name="直線コネクタ 317"/>
        <xdr:cNvCxnSpPr/>
      </xdr:nvCxnSpPr>
      <xdr:spPr>
        <a:xfrm>
          <a:off x="13004800" y="59151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xdr:rowOff>
    </xdr:from>
    <xdr:to>
      <xdr:col>20</xdr:col>
      <xdr:colOff>209550</xdr:colOff>
      <xdr:row>36</xdr:row>
      <xdr:rowOff>104648</xdr:rowOff>
    </xdr:to>
    <xdr:sp macro="" textlink="">
      <xdr:nvSpPr>
        <xdr:cNvPr id="319" name="フローチャート : 判断 318"/>
        <xdr:cNvSpPr/>
      </xdr:nvSpPr>
      <xdr:spPr>
        <a:xfrm>
          <a:off x="13843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89425</xdr:rowOff>
    </xdr:from>
    <xdr:ext cx="762000" cy="259045"/>
    <xdr:sp macro="" textlink="">
      <xdr:nvSpPr>
        <xdr:cNvPr id="320" name="テキスト ボックス 319"/>
        <xdr:cNvSpPr txBox="1"/>
      </xdr:nvSpPr>
      <xdr:spPr>
        <a:xfrm>
          <a:off x="13512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3048</xdr:rowOff>
    </xdr:from>
    <xdr:to>
      <xdr:col>19</xdr:col>
      <xdr:colOff>6350</xdr:colOff>
      <xdr:row>36</xdr:row>
      <xdr:rowOff>104648</xdr:rowOff>
    </xdr:to>
    <xdr:sp macro="" textlink="">
      <xdr:nvSpPr>
        <xdr:cNvPr id="321" name="フローチャート : 判断 320"/>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89425</xdr:rowOff>
    </xdr:from>
    <xdr:ext cx="762000" cy="259045"/>
    <xdr:sp macro="" textlink="">
      <xdr:nvSpPr>
        <xdr:cNvPr id="322" name="テキスト ボックス 321"/>
        <xdr:cNvSpPr txBox="1"/>
      </xdr:nvSpPr>
      <xdr:spPr>
        <a:xfrm>
          <a:off x="12623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34</xdr:row>
      <xdr:rowOff>85344</xdr:rowOff>
    </xdr:from>
    <xdr:to>
      <xdr:col>24</xdr:col>
      <xdr:colOff>82550</xdr:colOff>
      <xdr:row>35</xdr:row>
      <xdr:rowOff>15494</xdr:rowOff>
    </xdr:to>
    <xdr:sp macro="" textlink="">
      <xdr:nvSpPr>
        <xdr:cNvPr id="328" name="円/楕円 327"/>
        <xdr:cNvSpPr/>
      </xdr:nvSpPr>
      <xdr:spPr>
        <a:xfrm>
          <a:off x="164592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101871</xdr:rowOff>
    </xdr:from>
    <xdr:ext cx="762000" cy="259045"/>
    <xdr:sp macro="" textlink="">
      <xdr:nvSpPr>
        <xdr:cNvPr id="329" name="補助費等該当値テキスト"/>
        <xdr:cNvSpPr txBox="1"/>
      </xdr:nvSpPr>
      <xdr:spPr>
        <a:xfrm>
          <a:off x="16598900" y="575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67056</xdr:rowOff>
    </xdr:from>
    <xdr:to>
      <xdr:col>22</xdr:col>
      <xdr:colOff>615950</xdr:colOff>
      <xdr:row>34</xdr:row>
      <xdr:rowOff>168656</xdr:rowOff>
    </xdr:to>
    <xdr:sp macro="" textlink="">
      <xdr:nvSpPr>
        <xdr:cNvPr id="330" name="円/楕円 329"/>
        <xdr:cNvSpPr/>
      </xdr:nvSpPr>
      <xdr:spPr>
        <a:xfrm>
          <a:off x="15621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7383</xdr:rowOff>
    </xdr:from>
    <xdr:ext cx="736600" cy="259045"/>
    <xdr:sp macro="" textlink="">
      <xdr:nvSpPr>
        <xdr:cNvPr id="331" name="テキスト ボックス 330"/>
        <xdr:cNvSpPr txBox="1"/>
      </xdr:nvSpPr>
      <xdr:spPr>
        <a:xfrm>
          <a:off x="15290800" y="5665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71628</xdr:rowOff>
    </xdr:from>
    <xdr:to>
      <xdr:col>21</xdr:col>
      <xdr:colOff>412750</xdr:colOff>
      <xdr:row>35</xdr:row>
      <xdr:rowOff>1778</xdr:rowOff>
    </xdr:to>
    <xdr:sp macro="" textlink="">
      <xdr:nvSpPr>
        <xdr:cNvPr id="332" name="円/楕円 331"/>
        <xdr:cNvSpPr/>
      </xdr:nvSpPr>
      <xdr:spPr>
        <a:xfrm>
          <a:off x="14732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11955</xdr:rowOff>
    </xdr:from>
    <xdr:ext cx="762000" cy="259045"/>
    <xdr:sp macro="" textlink="">
      <xdr:nvSpPr>
        <xdr:cNvPr id="333" name="テキスト ボックス 332"/>
        <xdr:cNvSpPr txBox="1"/>
      </xdr:nvSpPr>
      <xdr:spPr>
        <a:xfrm>
          <a:off x="14401800" y="566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20</xdr:col>
      <xdr:colOff>107950</xdr:colOff>
      <xdr:row>34</xdr:row>
      <xdr:rowOff>48768</xdr:rowOff>
    </xdr:from>
    <xdr:to>
      <xdr:col>20</xdr:col>
      <xdr:colOff>209550</xdr:colOff>
      <xdr:row>34</xdr:row>
      <xdr:rowOff>150368</xdr:rowOff>
    </xdr:to>
    <xdr:sp macro="" textlink="">
      <xdr:nvSpPr>
        <xdr:cNvPr id="334" name="円/楕円 333"/>
        <xdr:cNvSpPr/>
      </xdr:nvSpPr>
      <xdr:spPr>
        <a:xfrm>
          <a:off x="13843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32</xdr:row>
      <xdr:rowOff>160545</xdr:rowOff>
    </xdr:from>
    <xdr:ext cx="762000" cy="259045"/>
    <xdr:sp macro="" textlink="">
      <xdr:nvSpPr>
        <xdr:cNvPr id="335" name="テキスト ボックス 334"/>
        <xdr:cNvSpPr txBox="1"/>
      </xdr:nvSpPr>
      <xdr:spPr>
        <a:xfrm>
          <a:off x="13512800" y="564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35052</xdr:rowOff>
    </xdr:from>
    <xdr:to>
      <xdr:col>19</xdr:col>
      <xdr:colOff>6350</xdr:colOff>
      <xdr:row>34</xdr:row>
      <xdr:rowOff>136652</xdr:rowOff>
    </xdr:to>
    <xdr:sp macro="" textlink="">
      <xdr:nvSpPr>
        <xdr:cNvPr id="336" name="円/楕円 335"/>
        <xdr:cNvSpPr/>
      </xdr:nvSpPr>
      <xdr:spPr>
        <a:xfrm>
          <a:off x="12954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32</xdr:row>
      <xdr:rowOff>146829</xdr:rowOff>
    </xdr:from>
    <xdr:ext cx="762000" cy="259045"/>
    <xdr:sp macro="" textlink="">
      <xdr:nvSpPr>
        <xdr:cNvPr id="337" name="テキスト ボックス 336"/>
        <xdr:cNvSpPr txBox="1"/>
      </xdr:nvSpPr>
      <xdr:spPr>
        <a:xfrm>
          <a:off x="12623800" y="563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44/119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平成2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年度は、これまでの繰上償還の効果により、前年度との比較で</a:t>
          </a:r>
          <a:r>
            <a:rPr lang="en-US" altLang="ja-JP" sz="1100" b="0" i="0" baseline="0">
              <a:solidFill>
                <a:schemeClr val="dk1"/>
              </a:solidFill>
              <a:effectLst/>
              <a:latin typeface="+mn-lt"/>
              <a:ea typeface="+mn-ea"/>
              <a:cs typeface="+mn-cs"/>
            </a:rPr>
            <a:t>0</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ポイント減少している。類似団体平均との比較では、</a:t>
          </a:r>
          <a:r>
            <a:rPr lang="en-US" altLang="ja-JP" sz="1100" b="0" i="0" baseline="0">
              <a:solidFill>
                <a:schemeClr val="dk1"/>
              </a:solidFill>
              <a:effectLst/>
              <a:latin typeface="+mn-lt"/>
              <a:ea typeface="+mn-ea"/>
              <a:cs typeface="+mn-cs"/>
            </a:rPr>
            <a:t>2.0</a:t>
          </a:r>
          <a:r>
            <a:rPr lang="ja-JP" altLang="ja-JP" sz="1100" b="0" i="0" baseline="0">
              <a:solidFill>
                <a:schemeClr val="dk1"/>
              </a:solidFill>
              <a:effectLst/>
              <a:latin typeface="+mn-lt"/>
              <a:ea typeface="+mn-ea"/>
              <a:cs typeface="+mn-cs"/>
            </a:rPr>
            <a:t>ポイント低い結果となった。今後、公債費の高い状態が続く見込みであることから、事業の選択と集中に努める。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2" name="直線コネクタ 35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3" name="テキスト ボックス 35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4" name="直線コネクタ 35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5" name="テキスト ボックス 35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6" name="直線コネクタ 35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7" name="テキスト ボックス 35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8" name="直線コネクタ 35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9" name="テキスト ボックス 35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0" name="直線コネクタ 35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1" name="テキスト ボックス 36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12700</xdr:rowOff>
    </xdr:from>
    <xdr:to>
      <xdr:col>7</xdr:col>
      <xdr:colOff>15875</xdr:colOff>
      <xdr:row>80</xdr:row>
      <xdr:rowOff>111761</xdr:rowOff>
    </xdr:to>
    <xdr:cxnSp macro="">
      <xdr:nvCxnSpPr>
        <xdr:cNvPr id="364" name="直線コネクタ 363"/>
        <xdr:cNvCxnSpPr/>
      </xdr:nvCxnSpPr>
      <xdr:spPr>
        <a:xfrm flipV="1">
          <a:off x="4826000" y="12700000"/>
          <a:ext cx="0" cy="1127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83838</xdr:rowOff>
    </xdr:from>
    <xdr:ext cx="762000" cy="259045"/>
    <xdr:sp macro="" textlink="">
      <xdr:nvSpPr>
        <xdr:cNvPr id="365" name="公債費最小値テキスト"/>
        <xdr:cNvSpPr txBox="1"/>
      </xdr:nvSpPr>
      <xdr:spPr>
        <a:xfrm>
          <a:off x="4914900" y="1379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69.2</a:t>
          </a:r>
          <a:endParaRPr kumimoji="1" lang="ja-JP" altLang="en-US" sz="1000" b="1">
            <a:latin typeface="ＭＳ Ｐゴシック"/>
          </a:endParaRPr>
        </a:p>
      </xdr:txBody>
    </xdr:sp>
    <xdr:clientData/>
  </xdr:oneCellAnchor>
  <xdr:twoCellAnchor>
    <xdr:from>
      <xdr:col>6</xdr:col>
      <xdr:colOff>612775</xdr:colOff>
      <xdr:row>80</xdr:row>
      <xdr:rowOff>111761</xdr:rowOff>
    </xdr:from>
    <xdr:to>
      <xdr:col>7</xdr:col>
      <xdr:colOff>104775</xdr:colOff>
      <xdr:row>80</xdr:row>
      <xdr:rowOff>111761</xdr:rowOff>
    </xdr:to>
    <xdr:cxnSp macro="">
      <xdr:nvCxnSpPr>
        <xdr:cNvPr id="366" name="直線コネクタ 365"/>
        <xdr:cNvCxnSpPr/>
      </xdr:nvCxnSpPr>
      <xdr:spPr>
        <a:xfrm>
          <a:off x="4737100" y="13827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99077</xdr:rowOff>
    </xdr:from>
    <xdr:ext cx="762000" cy="259045"/>
    <xdr:sp macro="" textlink="">
      <xdr:nvSpPr>
        <xdr:cNvPr id="367" name="公債費最大値テキスト"/>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6</xdr:col>
      <xdr:colOff>612775</xdr:colOff>
      <xdr:row>74</xdr:row>
      <xdr:rowOff>12700</xdr:rowOff>
    </xdr:from>
    <xdr:to>
      <xdr:col>7</xdr:col>
      <xdr:colOff>104775</xdr:colOff>
      <xdr:row>74</xdr:row>
      <xdr:rowOff>12700</xdr:rowOff>
    </xdr:to>
    <xdr:cxnSp macro="">
      <xdr:nvCxnSpPr>
        <xdr:cNvPr id="368" name="直線コネクタ 367"/>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74</xdr:row>
      <xdr:rowOff>155575</xdr:rowOff>
    </xdr:from>
    <xdr:to>
      <xdr:col>7</xdr:col>
      <xdr:colOff>15875</xdr:colOff>
      <xdr:row>74</xdr:row>
      <xdr:rowOff>170815</xdr:rowOff>
    </xdr:to>
    <xdr:cxnSp macro="">
      <xdr:nvCxnSpPr>
        <xdr:cNvPr id="369" name="直線コネクタ 368"/>
        <xdr:cNvCxnSpPr/>
      </xdr:nvCxnSpPr>
      <xdr:spPr>
        <a:xfrm flipV="1">
          <a:off x="3987800" y="1284287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74</xdr:row>
      <xdr:rowOff>114952</xdr:rowOff>
    </xdr:from>
    <xdr:ext cx="762000" cy="259045"/>
    <xdr:sp macro="" textlink="">
      <xdr:nvSpPr>
        <xdr:cNvPr id="370" name="公債費平均値テキスト"/>
        <xdr:cNvSpPr txBox="1"/>
      </xdr:nvSpPr>
      <xdr:spPr>
        <a:xfrm>
          <a:off x="4914900" y="12802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6</xdr:col>
      <xdr:colOff>650875</xdr:colOff>
      <xdr:row>74</xdr:row>
      <xdr:rowOff>142875</xdr:rowOff>
    </xdr:from>
    <xdr:to>
      <xdr:col>7</xdr:col>
      <xdr:colOff>66675</xdr:colOff>
      <xdr:row>75</xdr:row>
      <xdr:rowOff>73025</xdr:rowOff>
    </xdr:to>
    <xdr:sp macro="" textlink="">
      <xdr:nvSpPr>
        <xdr:cNvPr id="371" name="フローチャート : 判断 370"/>
        <xdr:cNvSpPr/>
      </xdr:nvSpPr>
      <xdr:spPr>
        <a:xfrm>
          <a:off x="47752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74</xdr:row>
      <xdr:rowOff>155575</xdr:rowOff>
    </xdr:from>
    <xdr:to>
      <xdr:col>5</xdr:col>
      <xdr:colOff>549275</xdr:colOff>
      <xdr:row>74</xdr:row>
      <xdr:rowOff>170815</xdr:rowOff>
    </xdr:to>
    <xdr:cxnSp macro="">
      <xdr:nvCxnSpPr>
        <xdr:cNvPr id="372" name="直線コネクタ 371"/>
        <xdr:cNvCxnSpPr/>
      </xdr:nvCxnSpPr>
      <xdr:spPr>
        <a:xfrm>
          <a:off x="3098800" y="128428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74</xdr:row>
      <xdr:rowOff>146685</xdr:rowOff>
    </xdr:from>
    <xdr:to>
      <xdr:col>5</xdr:col>
      <xdr:colOff>600075</xdr:colOff>
      <xdr:row>75</xdr:row>
      <xdr:rowOff>76835</xdr:rowOff>
    </xdr:to>
    <xdr:sp macro="" textlink="">
      <xdr:nvSpPr>
        <xdr:cNvPr id="373" name="フローチャート : 判断 372"/>
        <xdr:cNvSpPr/>
      </xdr:nvSpPr>
      <xdr:spPr>
        <a:xfrm>
          <a:off x="3937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61612</xdr:rowOff>
    </xdr:from>
    <xdr:ext cx="736600" cy="259045"/>
    <xdr:sp macro="" textlink="">
      <xdr:nvSpPr>
        <xdr:cNvPr id="374" name="テキスト ボックス 373"/>
        <xdr:cNvSpPr txBox="1"/>
      </xdr:nvSpPr>
      <xdr:spPr>
        <a:xfrm>
          <a:off x="3606800" y="1292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19.7</a:t>
          </a:r>
          <a:endParaRPr kumimoji="1" lang="ja-JP" altLang="en-US" sz="1000" b="1">
            <a:solidFill>
              <a:srgbClr val="000080"/>
            </a:solidFill>
            <a:latin typeface="ＭＳ Ｐゴシック"/>
          </a:endParaRPr>
        </a:p>
      </xdr:txBody>
    </xdr:sp>
    <xdr:clientData/>
  </xdr:oneCellAnchor>
  <xdr:twoCellAnchor>
    <xdr:from>
      <xdr:col>3</xdr:col>
      <xdr:colOff>142875</xdr:colOff>
      <xdr:row>74</xdr:row>
      <xdr:rowOff>153670</xdr:rowOff>
    </xdr:from>
    <xdr:to>
      <xdr:col>4</xdr:col>
      <xdr:colOff>346075</xdr:colOff>
      <xdr:row>74</xdr:row>
      <xdr:rowOff>155575</xdr:rowOff>
    </xdr:to>
    <xdr:cxnSp macro="">
      <xdr:nvCxnSpPr>
        <xdr:cNvPr id="375" name="直線コネクタ 374"/>
        <xdr:cNvCxnSpPr/>
      </xdr:nvCxnSpPr>
      <xdr:spPr>
        <a:xfrm>
          <a:off x="2209800" y="128409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74</xdr:row>
      <xdr:rowOff>148590</xdr:rowOff>
    </xdr:from>
    <xdr:to>
      <xdr:col>4</xdr:col>
      <xdr:colOff>396875</xdr:colOff>
      <xdr:row>75</xdr:row>
      <xdr:rowOff>78740</xdr:rowOff>
    </xdr:to>
    <xdr:sp macro="" textlink="">
      <xdr:nvSpPr>
        <xdr:cNvPr id="376" name="フローチャート : 判断 375"/>
        <xdr:cNvSpPr/>
      </xdr:nvSpPr>
      <xdr:spPr>
        <a:xfrm>
          <a:off x="3048000" y="128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63517</xdr:rowOff>
    </xdr:from>
    <xdr:ext cx="762000" cy="259045"/>
    <xdr:sp macro="" textlink="">
      <xdr:nvSpPr>
        <xdr:cNvPr id="377" name="テキスト ボックス 376"/>
        <xdr:cNvSpPr txBox="1"/>
      </xdr:nvSpPr>
      <xdr:spPr>
        <a:xfrm>
          <a:off x="2717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1</xdr:col>
      <xdr:colOff>625475</xdr:colOff>
      <xdr:row>74</xdr:row>
      <xdr:rowOff>153670</xdr:rowOff>
    </xdr:from>
    <xdr:to>
      <xdr:col>3</xdr:col>
      <xdr:colOff>142875</xdr:colOff>
      <xdr:row>74</xdr:row>
      <xdr:rowOff>155575</xdr:rowOff>
    </xdr:to>
    <xdr:cxnSp macro="">
      <xdr:nvCxnSpPr>
        <xdr:cNvPr id="378" name="直線コネクタ 377"/>
        <xdr:cNvCxnSpPr/>
      </xdr:nvCxnSpPr>
      <xdr:spPr>
        <a:xfrm flipV="1">
          <a:off x="1320800" y="128409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74</xdr:row>
      <xdr:rowOff>156210</xdr:rowOff>
    </xdr:from>
    <xdr:to>
      <xdr:col>3</xdr:col>
      <xdr:colOff>193675</xdr:colOff>
      <xdr:row>75</xdr:row>
      <xdr:rowOff>86360</xdr:rowOff>
    </xdr:to>
    <xdr:sp macro="" textlink="">
      <xdr:nvSpPr>
        <xdr:cNvPr id="379" name="フローチャート : 判断 378"/>
        <xdr:cNvSpPr/>
      </xdr:nvSpPr>
      <xdr:spPr>
        <a:xfrm>
          <a:off x="21590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71137</xdr:rowOff>
    </xdr:from>
    <xdr:ext cx="762000" cy="259045"/>
    <xdr:sp macro="" textlink="">
      <xdr:nvSpPr>
        <xdr:cNvPr id="380" name="テキスト ボックス 379"/>
        <xdr:cNvSpPr txBox="1"/>
      </xdr:nvSpPr>
      <xdr:spPr>
        <a:xfrm>
          <a:off x="1828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1</xdr:col>
      <xdr:colOff>574675</xdr:colOff>
      <xdr:row>74</xdr:row>
      <xdr:rowOff>161925</xdr:rowOff>
    </xdr:from>
    <xdr:to>
      <xdr:col>1</xdr:col>
      <xdr:colOff>676275</xdr:colOff>
      <xdr:row>75</xdr:row>
      <xdr:rowOff>92075</xdr:rowOff>
    </xdr:to>
    <xdr:sp macro="" textlink="">
      <xdr:nvSpPr>
        <xdr:cNvPr id="381" name="フローチャート : 判断 380"/>
        <xdr:cNvSpPr/>
      </xdr:nvSpPr>
      <xdr:spPr>
        <a:xfrm>
          <a:off x="1270000" y="1284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76852</xdr:rowOff>
    </xdr:from>
    <xdr:ext cx="762000" cy="259045"/>
    <xdr:sp macro="" textlink="">
      <xdr:nvSpPr>
        <xdr:cNvPr id="382" name="テキスト ボックス 381"/>
        <xdr:cNvSpPr txBox="1"/>
      </xdr:nvSpPr>
      <xdr:spPr>
        <a:xfrm>
          <a:off x="939800" y="1293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74</xdr:row>
      <xdr:rowOff>104775</xdr:rowOff>
    </xdr:from>
    <xdr:to>
      <xdr:col>7</xdr:col>
      <xdr:colOff>66675</xdr:colOff>
      <xdr:row>75</xdr:row>
      <xdr:rowOff>34925</xdr:rowOff>
    </xdr:to>
    <xdr:sp macro="" textlink="">
      <xdr:nvSpPr>
        <xdr:cNvPr id="388" name="円/楕円 387"/>
        <xdr:cNvSpPr/>
      </xdr:nvSpPr>
      <xdr:spPr>
        <a:xfrm>
          <a:off x="47752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73</xdr:row>
      <xdr:rowOff>121302</xdr:rowOff>
    </xdr:from>
    <xdr:ext cx="762000" cy="259045"/>
    <xdr:sp macro="" textlink="">
      <xdr:nvSpPr>
        <xdr:cNvPr id="389" name="公債費該当値テキスト"/>
        <xdr:cNvSpPr txBox="1"/>
      </xdr:nvSpPr>
      <xdr:spPr>
        <a:xfrm>
          <a:off x="4914900" y="1263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5</xdr:col>
      <xdr:colOff>498475</xdr:colOff>
      <xdr:row>74</xdr:row>
      <xdr:rowOff>120015</xdr:rowOff>
    </xdr:from>
    <xdr:to>
      <xdr:col>5</xdr:col>
      <xdr:colOff>600075</xdr:colOff>
      <xdr:row>75</xdr:row>
      <xdr:rowOff>50165</xdr:rowOff>
    </xdr:to>
    <xdr:sp macro="" textlink="">
      <xdr:nvSpPr>
        <xdr:cNvPr id="390" name="円/楕円 389"/>
        <xdr:cNvSpPr/>
      </xdr:nvSpPr>
      <xdr:spPr>
        <a:xfrm>
          <a:off x="3937000" y="1280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73</xdr:row>
      <xdr:rowOff>60342</xdr:rowOff>
    </xdr:from>
    <xdr:ext cx="736600" cy="259045"/>
    <xdr:sp macro="" textlink="">
      <xdr:nvSpPr>
        <xdr:cNvPr id="391" name="テキスト ボックス 390"/>
        <xdr:cNvSpPr txBox="1"/>
      </xdr:nvSpPr>
      <xdr:spPr>
        <a:xfrm>
          <a:off x="3606800" y="1257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4</xdr:col>
      <xdr:colOff>295275</xdr:colOff>
      <xdr:row>74</xdr:row>
      <xdr:rowOff>104775</xdr:rowOff>
    </xdr:from>
    <xdr:to>
      <xdr:col>4</xdr:col>
      <xdr:colOff>396875</xdr:colOff>
      <xdr:row>75</xdr:row>
      <xdr:rowOff>34925</xdr:rowOff>
    </xdr:to>
    <xdr:sp macro="" textlink="">
      <xdr:nvSpPr>
        <xdr:cNvPr id="392" name="円/楕円 391"/>
        <xdr:cNvSpPr/>
      </xdr:nvSpPr>
      <xdr:spPr>
        <a:xfrm>
          <a:off x="3048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45102</xdr:rowOff>
    </xdr:from>
    <xdr:ext cx="762000" cy="259045"/>
    <xdr:sp macro="" textlink="">
      <xdr:nvSpPr>
        <xdr:cNvPr id="393" name="テキスト ボックス 392"/>
        <xdr:cNvSpPr txBox="1"/>
      </xdr:nvSpPr>
      <xdr:spPr>
        <a:xfrm>
          <a:off x="2717800" y="1256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3</xdr:col>
      <xdr:colOff>92075</xdr:colOff>
      <xdr:row>74</xdr:row>
      <xdr:rowOff>102870</xdr:rowOff>
    </xdr:from>
    <xdr:to>
      <xdr:col>3</xdr:col>
      <xdr:colOff>193675</xdr:colOff>
      <xdr:row>75</xdr:row>
      <xdr:rowOff>33020</xdr:rowOff>
    </xdr:to>
    <xdr:sp macro="" textlink="">
      <xdr:nvSpPr>
        <xdr:cNvPr id="394" name="円/楕円 393"/>
        <xdr:cNvSpPr/>
      </xdr:nvSpPr>
      <xdr:spPr>
        <a:xfrm>
          <a:off x="2159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43197</xdr:rowOff>
    </xdr:from>
    <xdr:ext cx="762000" cy="259045"/>
    <xdr:sp macro="" textlink="">
      <xdr:nvSpPr>
        <xdr:cNvPr id="395" name="テキスト ボックス 394"/>
        <xdr:cNvSpPr txBox="1"/>
      </xdr:nvSpPr>
      <xdr:spPr>
        <a:xfrm>
          <a:off x="1828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xdr:col>
      <xdr:colOff>574675</xdr:colOff>
      <xdr:row>74</xdr:row>
      <xdr:rowOff>104775</xdr:rowOff>
    </xdr:from>
    <xdr:to>
      <xdr:col>1</xdr:col>
      <xdr:colOff>676275</xdr:colOff>
      <xdr:row>75</xdr:row>
      <xdr:rowOff>34925</xdr:rowOff>
    </xdr:to>
    <xdr:sp macro="" textlink="">
      <xdr:nvSpPr>
        <xdr:cNvPr id="396" name="円/楕円 395"/>
        <xdr:cNvSpPr/>
      </xdr:nvSpPr>
      <xdr:spPr>
        <a:xfrm>
          <a:off x="1270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45102</xdr:rowOff>
    </xdr:from>
    <xdr:ext cx="762000" cy="259045"/>
    <xdr:sp macro="" textlink="">
      <xdr:nvSpPr>
        <xdr:cNvPr id="397" name="テキスト ボックス 396"/>
        <xdr:cNvSpPr txBox="1"/>
      </xdr:nvSpPr>
      <xdr:spPr>
        <a:xfrm>
          <a:off x="939800" y="1256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90/119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人件費、物件費、繰出金に係る経常収支比率が類似団体平均より高いため、公債費以外の経常収支比率でも</a:t>
          </a:r>
          <a:r>
            <a:rPr lang="en-US" altLang="ja-JP" sz="1100" b="0" i="0" baseline="0">
              <a:solidFill>
                <a:schemeClr val="dk1"/>
              </a:solidFill>
              <a:effectLst/>
              <a:latin typeface="+mn-lt"/>
              <a:ea typeface="+mn-ea"/>
              <a:cs typeface="+mn-cs"/>
            </a:rPr>
            <a:t>3.8</a:t>
          </a:r>
          <a:r>
            <a:rPr lang="ja-JP" altLang="ja-JP" sz="1100" b="0" i="0" baseline="0">
              <a:solidFill>
                <a:schemeClr val="dk1"/>
              </a:solidFill>
              <a:effectLst/>
              <a:latin typeface="+mn-lt"/>
              <a:ea typeface="+mn-ea"/>
              <a:cs typeface="+mn-cs"/>
            </a:rPr>
            <a:t>ポイント上回る結果となった。人件費は高齢層職員の退職等により減少傾向となっているが、繰出金は近年増加傾向が顕著であり、平成20年度以降は類似団体平均を上回っている。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2" name="直線コネクタ 411"/>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3" name="テキスト ボックス 412"/>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4" name="直線コネクタ 413"/>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5" name="テキスト ボックス 414"/>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6" name="直線コネクタ 415"/>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7" name="テキスト ボックス 416"/>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8" name="直線コネクタ 417"/>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9" name="テキスト ボックス 418"/>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138430</xdr:rowOff>
    </xdr:from>
    <xdr:to>
      <xdr:col>24</xdr:col>
      <xdr:colOff>31750</xdr:colOff>
      <xdr:row>81</xdr:row>
      <xdr:rowOff>124713</xdr:rowOff>
    </xdr:to>
    <xdr:cxnSp macro="">
      <xdr:nvCxnSpPr>
        <xdr:cNvPr id="423" name="直線コネクタ 422"/>
        <xdr:cNvCxnSpPr/>
      </xdr:nvCxnSpPr>
      <xdr:spPr>
        <a:xfrm flipV="1">
          <a:off x="16510000" y="12654280"/>
          <a:ext cx="0" cy="135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96790</xdr:rowOff>
    </xdr:from>
    <xdr:ext cx="762000" cy="259045"/>
    <xdr:sp macro="" textlink="">
      <xdr:nvSpPr>
        <xdr:cNvPr id="424" name="公債費以外最小値テキスト"/>
        <xdr:cNvSpPr txBox="1"/>
      </xdr:nvSpPr>
      <xdr:spPr>
        <a:xfrm>
          <a:off x="16598900" y="13984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81.2</a:t>
          </a:r>
          <a:endParaRPr kumimoji="1" lang="ja-JP" altLang="en-US" sz="1000" b="1">
            <a:latin typeface="ＭＳ Ｐゴシック"/>
          </a:endParaRPr>
        </a:p>
      </xdr:txBody>
    </xdr:sp>
    <xdr:clientData/>
  </xdr:oneCellAnchor>
  <xdr:twoCellAnchor>
    <xdr:from>
      <xdr:col>23</xdr:col>
      <xdr:colOff>628650</xdr:colOff>
      <xdr:row>81</xdr:row>
      <xdr:rowOff>124713</xdr:rowOff>
    </xdr:from>
    <xdr:to>
      <xdr:col>24</xdr:col>
      <xdr:colOff>120650</xdr:colOff>
      <xdr:row>81</xdr:row>
      <xdr:rowOff>124713</xdr:rowOff>
    </xdr:to>
    <xdr:cxnSp macro="">
      <xdr:nvCxnSpPr>
        <xdr:cNvPr id="425" name="直線コネクタ 424"/>
        <xdr:cNvCxnSpPr/>
      </xdr:nvCxnSpPr>
      <xdr:spPr>
        <a:xfrm>
          <a:off x="16421100" y="14012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53357</xdr:rowOff>
    </xdr:from>
    <xdr:ext cx="762000" cy="259045"/>
    <xdr:sp macro="" textlink="">
      <xdr:nvSpPr>
        <xdr:cNvPr id="426" name="公債費以外最大値テキスト"/>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51.5</a:t>
          </a:r>
          <a:endParaRPr kumimoji="1" lang="ja-JP" altLang="en-US" sz="1000" b="1">
            <a:latin typeface="ＭＳ Ｐゴシック"/>
          </a:endParaRPr>
        </a:p>
      </xdr:txBody>
    </xdr:sp>
    <xdr:clientData/>
  </xdr:oneCellAnchor>
  <xdr:twoCellAnchor>
    <xdr:from>
      <xdr:col>23</xdr:col>
      <xdr:colOff>628650</xdr:colOff>
      <xdr:row>73</xdr:row>
      <xdr:rowOff>138430</xdr:rowOff>
    </xdr:from>
    <xdr:to>
      <xdr:col>24</xdr:col>
      <xdr:colOff>120650</xdr:colOff>
      <xdr:row>73</xdr:row>
      <xdr:rowOff>138430</xdr:rowOff>
    </xdr:to>
    <xdr:cxnSp macro="">
      <xdr:nvCxnSpPr>
        <xdr:cNvPr id="427" name="直線コネクタ 426"/>
        <xdr:cNvCxnSpPr/>
      </xdr:nvCxnSpPr>
      <xdr:spPr>
        <a:xfrm>
          <a:off x="16421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79</xdr:row>
      <xdr:rowOff>101854</xdr:rowOff>
    </xdr:from>
    <xdr:to>
      <xdr:col>24</xdr:col>
      <xdr:colOff>31750</xdr:colOff>
      <xdr:row>80</xdr:row>
      <xdr:rowOff>35561</xdr:rowOff>
    </xdr:to>
    <xdr:cxnSp macro="">
      <xdr:nvCxnSpPr>
        <xdr:cNvPr id="428" name="直線コネクタ 427"/>
        <xdr:cNvCxnSpPr/>
      </xdr:nvCxnSpPr>
      <xdr:spPr>
        <a:xfrm flipV="1">
          <a:off x="15671800" y="13646404"/>
          <a:ext cx="8382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65295</xdr:rowOff>
    </xdr:from>
    <xdr:ext cx="762000" cy="259045"/>
    <xdr:sp macro="" textlink="">
      <xdr:nvSpPr>
        <xdr:cNvPr id="429" name="公債費以外平均値テキスト"/>
        <xdr:cNvSpPr txBox="1"/>
      </xdr:nvSpPr>
      <xdr:spPr>
        <a:xfrm>
          <a:off x="16598900" y="132669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23</xdr:col>
      <xdr:colOff>666750</xdr:colOff>
      <xdr:row>78</xdr:row>
      <xdr:rowOff>48768</xdr:rowOff>
    </xdr:from>
    <xdr:to>
      <xdr:col>24</xdr:col>
      <xdr:colOff>82550</xdr:colOff>
      <xdr:row>78</xdr:row>
      <xdr:rowOff>150368</xdr:rowOff>
    </xdr:to>
    <xdr:sp macro="" textlink="">
      <xdr:nvSpPr>
        <xdr:cNvPr id="430" name="フローチャート : 判断 429"/>
        <xdr:cNvSpPr/>
      </xdr:nvSpPr>
      <xdr:spPr>
        <a:xfrm>
          <a:off x="16459200" y="1342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79</xdr:row>
      <xdr:rowOff>165863</xdr:rowOff>
    </xdr:from>
    <xdr:to>
      <xdr:col>22</xdr:col>
      <xdr:colOff>565150</xdr:colOff>
      <xdr:row>80</xdr:row>
      <xdr:rowOff>35561</xdr:rowOff>
    </xdr:to>
    <xdr:cxnSp macro="">
      <xdr:nvCxnSpPr>
        <xdr:cNvPr id="431" name="直線コネクタ 430"/>
        <xdr:cNvCxnSpPr/>
      </xdr:nvCxnSpPr>
      <xdr:spPr>
        <a:xfrm>
          <a:off x="14782800" y="13710413"/>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94487</xdr:rowOff>
    </xdr:from>
    <xdr:to>
      <xdr:col>22</xdr:col>
      <xdr:colOff>615950</xdr:colOff>
      <xdr:row>79</xdr:row>
      <xdr:rowOff>24637</xdr:rowOff>
    </xdr:to>
    <xdr:sp macro="" textlink="">
      <xdr:nvSpPr>
        <xdr:cNvPr id="432" name="フローチャート : 判断 431"/>
        <xdr:cNvSpPr/>
      </xdr:nvSpPr>
      <xdr:spPr>
        <a:xfrm>
          <a:off x="15621000" y="1346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34814</xdr:rowOff>
    </xdr:from>
    <xdr:ext cx="736600" cy="259045"/>
    <xdr:sp macro="" textlink="">
      <xdr:nvSpPr>
        <xdr:cNvPr id="433" name="テキスト ボックス 432"/>
        <xdr:cNvSpPr txBox="1"/>
      </xdr:nvSpPr>
      <xdr:spPr>
        <a:xfrm>
          <a:off x="15290800" y="13236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20</xdr:col>
      <xdr:colOff>158750</xdr:colOff>
      <xdr:row>79</xdr:row>
      <xdr:rowOff>165863</xdr:rowOff>
    </xdr:from>
    <xdr:to>
      <xdr:col>21</xdr:col>
      <xdr:colOff>361950</xdr:colOff>
      <xdr:row>80</xdr:row>
      <xdr:rowOff>67563</xdr:rowOff>
    </xdr:to>
    <xdr:cxnSp macro="">
      <xdr:nvCxnSpPr>
        <xdr:cNvPr id="434" name="直線コネクタ 433"/>
        <xdr:cNvCxnSpPr/>
      </xdr:nvCxnSpPr>
      <xdr:spPr>
        <a:xfrm flipV="1">
          <a:off x="13893800" y="13710413"/>
          <a:ext cx="889000" cy="7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78</xdr:row>
      <xdr:rowOff>25908</xdr:rowOff>
    </xdr:from>
    <xdr:to>
      <xdr:col>21</xdr:col>
      <xdr:colOff>412750</xdr:colOff>
      <xdr:row>78</xdr:row>
      <xdr:rowOff>127508</xdr:rowOff>
    </xdr:to>
    <xdr:sp macro="" textlink="">
      <xdr:nvSpPr>
        <xdr:cNvPr id="435" name="フローチャート : 判断 434"/>
        <xdr:cNvSpPr/>
      </xdr:nvSpPr>
      <xdr:spPr>
        <a:xfrm>
          <a:off x="14732000" y="133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137685</xdr:rowOff>
    </xdr:from>
    <xdr:ext cx="762000" cy="259045"/>
    <xdr:sp macro="" textlink="">
      <xdr:nvSpPr>
        <xdr:cNvPr id="436" name="テキスト ボックス 435"/>
        <xdr:cNvSpPr txBox="1"/>
      </xdr:nvSpPr>
      <xdr:spPr>
        <a:xfrm>
          <a:off x="14401800" y="1316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18</xdr:col>
      <xdr:colOff>641350</xdr:colOff>
      <xdr:row>79</xdr:row>
      <xdr:rowOff>60706</xdr:rowOff>
    </xdr:from>
    <xdr:to>
      <xdr:col>20</xdr:col>
      <xdr:colOff>158750</xdr:colOff>
      <xdr:row>80</xdr:row>
      <xdr:rowOff>67563</xdr:rowOff>
    </xdr:to>
    <xdr:cxnSp macro="">
      <xdr:nvCxnSpPr>
        <xdr:cNvPr id="437" name="直線コネクタ 436"/>
        <xdr:cNvCxnSpPr/>
      </xdr:nvCxnSpPr>
      <xdr:spPr>
        <a:xfrm>
          <a:off x="13004800" y="13605256"/>
          <a:ext cx="8890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78</xdr:row>
      <xdr:rowOff>48768</xdr:rowOff>
    </xdr:from>
    <xdr:to>
      <xdr:col>20</xdr:col>
      <xdr:colOff>209550</xdr:colOff>
      <xdr:row>78</xdr:row>
      <xdr:rowOff>150368</xdr:rowOff>
    </xdr:to>
    <xdr:sp macro="" textlink="">
      <xdr:nvSpPr>
        <xdr:cNvPr id="438" name="フローチャート : 判断 437"/>
        <xdr:cNvSpPr/>
      </xdr:nvSpPr>
      <xdr:spPr>
        <a:xfrm>
          <a:off x="13843000" y="1342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160545</xdr:rowOff>
    </xdr:from>
    <xdr:ext cx="762000" cy="259045"/>
    <xdr:sp macro="" textlink="">
      <xdr:nvSpPr>
        <xdr:cNvPr id="439" name="テキスト ボックス 438"/>
        <xdr:cNvSpPr txBox="1"/>
      </xdr:nvSpPr>
      <xdr:spPr>
        <a:xfrm>
          <a:off x="13512800" y="13190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18</xdr:col>
      <xdr:colOff>590550</xdr:colOff>
      <xdr:row>78</xdr:row>
      <xdr:rowOff>7620</xdr:rowOff>
    </xdr:from>
    <xdr:to>
      <xdr:col>19</xdr:col>
      <xdr:colOff>6350</xdr:colOff>
      <xdr:row>78</xdr:row>
      <xdr:rowOff>109220</xdr:rowOff>
    </xdr:to>
    <xdr:sp macro="" textlink="">
      <xdr:nvSpPr>
        <xdr:cNvPr id="440" name="フローチャート : 判断 439"/>
        <xdr:cNvSpPr/>
      </xdr:nvSpPr>
      <xdr:spPr>
        <a:xfrm>
          <a:off x="12954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119397</xdr:rowOff>
    </xdr:from>
    <xdr:ext cx="762000" cy="259045"/>
    <xdr:sp macro="" textlink="">
      <xdr:nvSpPr>
        <xdr:cNvPr id="441" name="テキスト ボックス 440"/>
        <xdr:cNvSpPr txBox="1"/>
      </xdr:nvSpPr>
      <xdr:spPr>
        <a:xfrm>
          <a:off x="12623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68.5</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79</xdr:row>
      <xdr:rowOff>51054</xdr:rowOff>
    </xdr:from>
    <xdr:to>
      <xdr:col>24</xdr:col>
      <xdr:colOff>82550</xdr:colOff>
      <xdr:row>79</xdr:row>
      <xdr:rowOff>152654</xdr:rowOff>
    </xdr:to>
    <xdr:sp macro="" textlink="">
      <xdr:nvSpPr>
        <xdr:cNvPr id="447" name="円/楕円 446"/>
        <xdr:cNvSpPr/>
      </xdr:nvSpPr>
      <xdr:spPr>
        <a:xfrm>
          <a:off x="164592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79</xdr:row>
      <xdr:rowOff>23131</xdr:rowOff>
    </xdr:from>
    <xdr:ext cx="762000" cy="259045"/>
    <xdr:sp macro="" textlink="">
      <xdr:nvSpPr>
        <xdr:cNvPr id="448" name="公債費以外該当値テキスト"/>
        <xdr:cNvSpPr txBox="1"/>
      </xdr:nvSpPr>
      <xdr:spPr>
        <a:xfrm>
          <a:off x="165989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twoCellAnchor>
    <xdr:from>
      <xdr:col>22</xdr:col>
      <xdr:colOff>514350</xdr:colOff>
      <xdr:row>79</xdr:row>
      <xdr:rowOff>156211</xdr:rowOff>
    </xdr:from>
    <xdr:to>
      <xdr:col>22</xdr:col>
      <xdr:colOff>615950</xdr:colOff>
      <xdr:row>80</xdr:row>
      <xdr:rowOff>86361</xdr:rowOff>
    </xdr:to>
    <xdr:sp macro="" textlink="">
      <xdr:nvSpPr>
        <xdr:cNvPr id="449" name="円/楕円 448"/>
        <xdr:cNvSpPr/>
      </xdr:nvSpPr>
      <xdr:spPr>
        <a:xfrm>
          <a:off x="15621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80</xdr:row>
      <xdr:rowOff>71138</xdr:rowOff>
    </xdr:from>
    <xdr:ext cx="736600" cy="259045"/>
    <xdr:sp macro="" textlink="">
      <xdr:nvSpPr>
        <xdr:cNvPr id="450" name="テキスト ボックス 449"/>
        <xdr:cNvSpPr txBox="1"/>
      </xdr:nvSpPr>
      <xdr:spPr>
        <a:xfrm>
          <a:off x="15290800" y="13787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75.5</a:t>
          </a:r>
          <a:endParaRPr kumimoji="1" lang="ja-JP" altLang="en-US" sz="1000" b="1">
            <a:solidFill>
              <a:srgbClr val="FF0000"/>
            </a:solidFill>
            <a:latin typeface="ＭＳ Ｐゴシック"/>
          </a:endParaRPr>
        </a:p>
      </xdr:txBody>
    </xdr:sp>
    <xdr:clientData/>
  </xdr:oneCellAnchor>
  <xdr:twoCellAnchor>
    <xdr:from>
      <xdr:col>21</xdr:col>
      <xdr:colOff>311150</xdr:colOff>
      <xdr:row>79</xdr:row>
      <xdr:rowOff>115063</xdr:rowOff>
    </xdr:from>
    <xdr:to>
      <xdr:col>21</xdr:col>
      <xdr:colOff>412750</xdr:colOff>
      <xdr:row>80</xdr:row>
      <xdr:rowOff>45213</xdr:rowOff>
    </xdr:to>
    <xdr:sp macro="" textlink="">
      <xdr:nvSpPr>
        <xdr:cNvPr id="451" name="円/楕円 450"/>
        <xdr:cNvSpPr/>
      </xdr:nvSpPr>
      <xdr:spPr>
        <a:xfrm>
          <a:off x="14732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80</xdr:row>
      <xdr:rowOff>29990</xdr:rowOff>
    </xdr:from>
    <xdr:ext cx="762000" cy="259045"/>
    <xdr:sp macro="" textlink="">
      <xdr:nvSpPr>
        <xdr:cNvPr id="452" name="テキスト ボックス 451"/>
        <xdr:cNvSpPr txBox="1"/>
      </xdr:nvSpPr>
      <xdr:spPr>
        <a:xfrm>
          <a:off x="14401800" y="137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74.6</a:t>
          </a:r>
          <a:endParaRPr kumimoji="1" lang="ja-JP" altLang="en-US" sz="1000" b="1">
            <a:solidFill>
              <a:srgbClr val="FF0000"/>
            </a:solidFill>
            <a:latin typeface="ＭＳ Ｐゴシック"/>
          </a:endParaRPr>
        </a:p>
      </xdr:txBody>
    </xdr:sp>
    <xdr:clientData/>
  </xdr:oneCellAnchor>
  <xdr:twoCellAnchor>
    <xdr:from>
      <xdr:col>20</xdr:col>
      <xdr:colOff>107950</xdr:colOff>
      <xdr:row>80</xdr:row>
      <xdr:rowOff>16763</xdr:rowOff>
    </xdr:from>
    <xdr:to>
      <xdr:col>20</xdr:col>
      <xdr:colOff>209550</xdr:colOff>
      <xdr:row>80</xdr:row>
      <xdr:rowOff>118363</xdr:rowOff>
    </xdr:to>
    <xdr:sp macro="" textlink="">
      <xdr:nvSpPr>
        <xdr:cNvPr id="453" name="円/楕円 452"/>
        <xdr:cNvSpPr/>
      </xdr:nvSpPr>
      <xdr:spPr>
        <a:xfrm>
          <a:off x="13843000" y="13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80</xdr:row>
      <xdr:rowOff>103140</xdr:rowOff>
    </xdr:from>
    <xdr:ext cx="762000" cy="259045"/>
    <xdr:sp macro="" textlink="">
      <xdr:nvSpPr>
        <xdr:cNvPr id="454" name="テキスト ボックス 453"/>
        <xdr:cNvSpPr txBox="1"/>
      </xdr:nvSpPr>
      <xdr:spPr>
        <a:xfrm>
          <a:off x="13512800" y="1381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76.2</a:t>
          </a:r>
          <a:endParaRPr kumimoji="1" lang="ja-JP" altLang="en-US" sz="1000" b="1">
            <a:solidFill>
              <a:srgbClr val="FF0000"/>
            </a:solidFill>
            <a:latin typeface="ＭＳ Ｐゴシック"/>
          </a:endParaRPr>
        </a:p>
      </xdr:txBody>
    </xdr:sp>
    <xdr:clientData/>
  </xdr:oneCellAnchor>
  <xdr:twoCellAnchor>
    <xdr:from>
      <xdr:col>18</xdr:col>
      <xdr:colOff>590550</xdr:colOff>
      <xdr:row>79</xdr:row>
      <xdr:rowOff>9906</xdr:rowOff>
    </xdr:from>
    <xdr:to>
      <xdr:col>19</xdr:col>
      <xdr:colOff>6350</xdr:colOff>
      <xdr:row>79</xdr:row>
      <xdr:rowOff>111506</xdr:rowOff>
    </xdr:to>
    <xdr:sp macro="" textlink="">
      <xdr:nvSpPr>
        <xdr:cNvPr id="455" name="円/楕円 454"/>
        <xdr:cNvSpPr/>
      </xdr:nvSpPr>
      <xdr:spPr>
        <a:xfrm>
          <a:off x="129540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79</xdr:row>
      <xdr:rowOff>96283</xdr:rowOff>
    </xdr:from>
    <xdr:ext cx="762000" cy="259045"/>
    <xdr:sp macro="" textlink="">
      <xdr:nvSpPr>
        <xdr:cNvPr id="456" name="テキスト ボックス 455"/>
        <xdr:cNvSpPr txBox="1"/>
      </xdr:nvSpPr>
      <xdr:spPr>
        <a:xfrm>
          <a:off x="12623800" y="1364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72.3</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山形県上山市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10</xdr:row>
      <xdr:rowOff>160452</xdr:rowOff>
    </xdr:from>
    <xdr:to>
      <xdr:col>4</xdr:col>
      <xdr:colOff>1117600</xdr:colOff>
      <xdr:row>20</xdr:row>
      <xdr:rowOff>40959</xdr:rowOff>
    </xdr:to>
    <xdr:cxnSp macro="">
      <xdr:nvCxnSpPr>
        <xdr:cNvPr id="47" name="直線コネクタ 46"/>
        <xdr:cNvCxnSpPr/>
      </xdr:nvCxnSpPr>
      <xdr:spPr bwMode="auto">
        <a:xfrm flipV="1">
          <a:off x="5651500" y="1922577"/>
          <a:ext cx="0" cy="15950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13036</xdr:rowOff>
    </xdr:from>
    <xdr:ext cx="762000" cy="259045"/>
    <xdr:sp macro="" textlink="">
      <xdr:nvSpPr>
        <xdr:cNvPr id="48" name="人口1人当たり決算額の推移最小値テキスト130"/>
        <xdr:cNvSpPr txBox="1"/>
      </xdr:nvSpPr>
      <xdr:spPr>
        <a:xfrm>
          <a:off x="5740400" y="348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65,686</a:t>
          </a:r>
          <a:endParaRPr kumimoji="1" lang="ja-JP" altLang="en-US" sz="1000" b="1">
            <a:latin typeface="ＭＳ Ｐゴシック"/>
          </a:endParaRPr>
        </a:p>
      </xdr:txBody>
    </xdr:sp>
    <xdr:clientData/>
  </xdr:oneCellAnchor>
  <xdr:twoCellAnchor>
    <xdr:from>
      <xdr:col>4</xdr:col>
      <xdr:colOff>1028700</xdr:colOff>
      <xdr:row>20</xdr:row>
      <xdr:rowOff>40959</xdr:rowOff>
    </xdr:from>
    <xdr:to>
      <xdr:col>5</xdr:col>
      <xdr:colOff>73025</xdr:colOff>
      <xdr:row>20</xdr:row>
      <xdr:rowOff>40959</xdr:rowOff>
    </xdr:to>
    <xdr:cxnSp macro="">
      <xdr:nvCxnSpPr>
        <xdr:cNvPr id="49" name="直線コネクタ 48"/>
        <xdr:cNvCxnSpPr/>
      </xdr:nvCxnSpPr>
      <xdr:spPr bwMode="auto">
        <a:xfrm>
          <a:off x="5562600" y="3517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75379</xdr:rowOff>
    </xdr:from>
    <xdr:ext cx="762000" cy="259045"/>
    <xdr:sp macro="" textlink="">
      <xdr:nvSpPr>
        <xdr:cNvPr id="50" name="人口1人当たり決算額の推移最大値テキスト130"/>
        <xdr:cNvSpPr txBox="1"/>
      </xdr:nvSpPr>
      <xdr:spPr>
        <a:xfrm>
          <a:off x="5740400" y="166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163,368</a:t>
          </a:r>
          <a:endParaRPr kumimoji="1" lang="ja-JP" altLang="en-US" sz="1000" b="1">
            <a:latin typeface="ＭＳ Ｐゴシック"/>
          </a:endParaRPr>
        </a:p>
      </xdr:txBody>
    </xdr:sp>
    <xdr:clientData/>
  </xdr:oneCellAnchor>
  <xdr:twoCellAnchor>
    <xdr:from>
      <xdr:col>4</xdr:col>
      <xdr:colOff>1028700</xdr:colOff>
      <xdr:row>10</xdr:row>
      <xdr:rowOff>160452</xdr:rowOff>
    </xdr:from>
    <xdr:to>
      <xdr:col>5</xdr:col>
      <xdr:colOff>73025</xdr:colOff>
      <xdr:row>10</xdr:row>
      <xdr:rowOff>160452</xdr:rowOff>
    </xdr:to>
    <xdr:cxnSp macro="">
      <xdr:nvCxnSpPr>
        <xdr:cNvPr id="51" name="直線コネクタ 50"/>
        <xdr:cNvCxnSpPr/>
      </xdr:nvCxnSpPr>
      <xdr:spPr bwMode="auto">
        <a:xfrm>
          <a:off x="5562600" y="192257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140253</xdr:rowOff>
    </xdr:from>
    <xdr:to>
      <xdr:col>4</xdr:col>
      <xdr:colOff>1117600</xdr:colOff>
      <xdr:row>18</xdr:row>
      <xdr:rowOff>149201</xdr:rowOff>
    </xdr:to>
    <xdr:cxnSp macro="">
      <xdr:nvCxnSpPr>
        <xdr:cNvPr id="52" name="直線コネクタ 51"/>
        <xdr:cNvCxnSpPr/>
      </xdr:nvCxnSpPr>
      <xdr:spPr bwMode="auto">
        <a:xfrm flipV="1">
          <a:off x="5003800" y="3273978"/>
          <a:ext cx="647700" cy="8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101441</xdr:rowOff>
    </xdr:from>
    <xdr:ext cx="762000" cy="259045"/>
    <xdr:sp macro="" textlink="">
      <xdr:nvSpPr>
        <xdr:cNvPr id="53" name="人口1人当たり決算額の推移平均値テキスト130"/>
        <xdr:cNvSpPr txBox="1"/>
      </xdr:nvSpPr>
      <xdr:spPr>
        <a:xfrm>
          <a:off x="5740400" y="27208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101,883</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84914</xdr:rowOff>
    </xdr:from>
    <xdr:to>
      <xdr:col>5</xdr:col>
      <xdr:colOff>34925</xdr:colOff>
      <xdr:row>17</xdr:row>
      <xdr:rowOff>15064</xdr:rowOff>
    </xdr:to>
    <xdr:sp macro="" textlink="">
      <xdr:nvSpPr>
        <xdr:cNvPr id="54" name="フローチャート : 判断 53"/>
        <xdr:cNvSpPr/>
      </xdr:nvSpPr>
      <xdr:spPr bwMode="auto">
        <a:xfrm>
          <a:off x="5600700" y="287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149201</xdr:rowOff>
    </xdr:from>
    <xdr:to>
      <xdr:col>4</xdr:col>
      <xdr:colOff>469900</xdr:colOff>
      <xdr:row>19</xdr:row>
      <xdr:rowOff>13576</xdr:rowOff>
    </xdr:to>
    <xdr:cxnSp macro="">
      <xdr:nvCxnSpPr>
        <xdr:cNvPr id="55" name="直線コネクタ 54"/>
        <xdr:cNvCxnSpPr/>
      </xdr:nvCxnSpPr>
      <xdr:spPr bwMode="auto">
        <a:xfrm flipV="1">
          <a:off x="4305300" y="3282926"/>
          <a:ext cx="698500" cy="35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148269</xdr:rowOff>
    </xdr:from>
    <xdr:to>
      <xdr:col>4</xdr:col>
      <xdr:colOff>520700</xdr:colOff>
      <xdr:row>17</xdr:row>
      <xdr:rowOff>78419</xdr:rowOff>
    </xdr:to>
    <xdr:sp macro="" textlink="">
      <xdr:nvSpPr>
        <xdr:cNvPr id="56" name="フローチャート : 判断 55"/>
        <xdr:cNvSpPr/>
      </xdr:nvSpPr>
      <xdr:spPr bwMode="auto">
        <a:xfrm>
          <a:off x="4953000" y="2939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88596</xdr:rowOff>
    </xdr:from>
    <xdr:ext cx="736600" cy="259045"/>
    <xdr:sp macro="" textlink="">
      <xdr:nvSpPr>
        <xdr:cNvPr id="57" name="テキスト ボックス 56"/>
        <xdr:cNvSpPr txBox="1"/>
      </xdr:nvSpPr>
      <xdr:spPr>
        <a:xfrm>
          <a:off x="4622800" y="2707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98,003</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149381</xdr:rowOff>
    </xdr:from>
    <xdr:to>
      <xdr:col>3</xdr:col>
      <xdr:colOff>904875</xdr:colOff>
      <xdr:row>19</xdr:row>
      <xdr:rowOff>13576</xdr:rowOff>
    </xdr:to>
    <xdr:cxnSp macro="">
      <xdr:nvCxnSpPr>
        <xdr:cNvPr id="58" name="直線コネクタ 57"/>
        <xdr:cNvCxnSpPr/>
      </xdr:nvCxnSpPr>
      <xdr:spPr bwMode="auto">
        <a:xfrm>
          <a:off x="3606800" y="3283106"/>
          <a:ext cx="698500" cy="356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25396</xdr:rowOff>
    </xdr:from>
    <xdr:to>
      <xdr:col>3</xdr:col>
      <xdr:colOff>955675</xdr:colOff>
      <xdr:row>17</xdr:row>
      <xdr:rowOff>126996</xdr:rowOff>
    </xdr:to>
    <xdr:sp macro="" textlink="">
      <xdr:nvSpPr>
        <xdr:cNvPr id="59" name="フローチャート : 判断 58"/>
        <xdr:cNvSpPr/>
      </xdr:nvSpPr>
      <xdr:spPr bwMode="auto">
        <a:xfrm>
          <a:off x="4254500" y="29876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137173</xdr:rowOff>
    </xdr:from>
    <xdr:ext cx="762000" cy="259045"/>
    <xdr:sp macro="" textlink="">
      <xdr:nvSpPr>
        <xdr:cNvPr id="60" name="テキスト ボックス 59"/>
        <xdr:cNvSpPr txBox="1"/>
      </xdr:nvSpPr>
      <xdr:spPr>
        <a:xfrm>
          <a:off x="3924300" y="275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95,028</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113164</xdr:rowOff>
    </xdr:from>
    <xdr:to>
      <xdr:col>3</xdr:col>
      <xdr:colOff>206375</xdr:colOff>
      <xdr:row>18</xdr:row>
      <xdr:rowOff>149381</xdr:rowOff>
    </xdr:to>
    <xdr:cxnSp macro="">
      <xdr:nvCxnSpPr>
        <xdr:cNvPr id="61" name="直線コネクタ 60"/>
        <xdr:cNvCxnSpPr/>
      </xdr:nvCxnSpPr>
      <xdr:spPr bwMode="auto">
        <a:xfrm>
          <a:off x="2908300" y="3246889"/>
          <a:ext cx="698500" cy="36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1034</xdr:rowOff>
    </xdr:from>
    <xdr:to>
      <xdr:col>3</xdr:col>
      <xdr:colOff>257175</xdr:colOff>
      <xdr:row>17</xdr:row>
      <xdr:rowOff>102634</xdr:rowOff>
    </xdr:to>
    <xdr:sp macro="" textlink="">
      <xdr:nvSpPr>
        <xdr:cNvPr id="62" name="フローチャート : 判断 61"/>
        <xdr:cNvSpPr/>
      </xdr:nvSpPr>
      <xdr:spPr bwMode="auto">
        <a:xfrm>
          <a:off x="3556000" y="29633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112811</xdr:rowOff>
    </xdr:from>
    <xdr:ext cx="762000" cy="259045"/>
    <xdr:sp macro="" textlink="">
      <xdr:nvSpPr>
        <xdr:cNvPr id="63" name="テキスト ボックス 62"/>
        <xdr:cNvSpPr txBox="1"/>
      </xdr:nvSpPr>
      <xdr:spPr>
        <a:xfrm>
          <a:off x="3225800" y="273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96,520</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134586</xdr:rowOff>
    </xdr:from>
    <xdr:to>
      <xdr:col>2</xdr:col>
      <xdr:colOff>692150</xdr:colOff>
      <xdr:row>17</xdr:row>
      <xdr:rowOff>64736</xdr:rowOff>
    </xdr:to>
    <xdr:sp macro="" textlink="">
      <xdr:nvSpPr>
        <xdr:cNvPr id="64" name="フローチャート : 判断 63"/>
        <xdr:cNvSpPr/>
      </xdr:nvSpPr>
      <xdr:spPr bwMode="auto">
        <a:xfrm>
          <a:off x="2857500" y="29254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74913</xdr:rowOff>
    </xdr:from>
    <xdr:ext cx="762000" cy="259045"/>
    <xdr:sp macro="" textlink="">
      <xdr:nvSpPr>
        <xdr:cNvPr id="65" name="テキスト ボックス 64"/>
        <xdr:cNvSpPr txBox="1"/>
      </xdr:nvSpPr>
      <xdr:spPr>
        <a:xfrm>
          <a:off x="2527300" y="269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98,841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89453</xdr:rowOff>
    </xdr:from>
    <xdr:to>
      <xdr:col>5</xdr:col>
      <xdr:colOff>34925</xdr:colOff>
      <xdr:row>19</xdr:row>
      <xdr:rowOff>19603</xdr:rowOff>
    </xdr:to>
    <xdr:sp macro="" textlink="">
      <xdr:nvSpPr>
        <xdr:cNvPr id="71" name="円/楕円 70"/>
        <xdr:cNvSpPr/>
      </xdr:nvSpPr>
      <xdr:spPr bwMode="auto">
        <a:xfrm>
          <a:off x="5600700" y="3223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61530</xdr:rowOff>
    </xdr:from>
    <xdr:ext cx="762000" cy="259045"/>
    <xdr:sp macro="" textlink="">
      <xdr:nvSpPr>
        <xdr:cNvPr id="72" name="人口1人当たり決算額の推移該当値テキスト130"/>
        <xdr:cNvSpPr txBox="1"/>
      </xdr:nvSpPr>
      <xdr:spPr>
        <a:xfrm>
          <a:off x="5740400" y="319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80,605</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98401</xdr:rowOff>
    </xdr:from>
    <xdr:to>
      <xdr:col>4</xdr:col>
      <xdr:colOff>520700</xdr:colOff>
      <xdr:row>19</xdr:row>
      <xdr:rowOff>28551</xdr:rowOff>
    </xdr:to>
    <xdr:sp macro="" textlink="">
      <xdr:nvSpPr>
        <xdr:cNvPr id="73" name="円/楕円 72"/>
        <xdr:cNvSpPr/>
      </xdr:nvSpPr>
      <xdr:spPr bwMode="auto">
        <a:xfrm>
          <a:off x="4953000" y="3232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13328</xdr:rowOff>
    </xdr:from>
    <xdr:ext cx="736600" cy="259045"/>
    <xdr:sp macro="" textlink="">
      <xdr:nvSpPr>
        <xdr:cNvPr id="74" name="テキスト ボックス 73"/>
        <xdr:cNvSpPr txBox="1"/>
      </xdr:nvSpPr>
      <xdr:spPr>
        <a:xfrm>
          <a:off x="4622800" y="3318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80,057</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134226</xdr:rowOff>
    </xdr:from>
    <xdr:to>
      <xdr:col>3</xdr:col>
      <xdr:colOff>955675</xdr:colOff>
      <xdr:row>19</xdr:row>
      <xdr:rowOff>64376</xdr:rowOff>
    </xdr:to>
    <xdr:sp macro="" textlink="">
      <xdr:nvSpPr>
        <xdr:cNvPr id="75" name="円/楕円 74"/>
        <xdr:cNvSpPr/>
      </xdr:nvSpPr>
      <xdr:spPr bwMode="auto">
        <a:xfrm>
          <a:off x="4254500" y="3267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49153</xdr:rowOff>
    </xdr:from>
    <xdr:ext cx="762000" cy="259045"/>
    <xdr:sp macro="" textlink="">
      <xdr:nvSpPr>
        <xdr:cNvPr id="76" name="テキスト ボックス 75"/>
        <xdr:cNvSpPr txBox="1"/>
      </xdr:nvSpPr>
      <xdr:spPr>
        <a:xfrm>
          <a:off x="3924300" y="3354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77,863</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98581</xdr:rowOff>
    </xdr:from>
    <xdr:to>
      <xdr:col>3</xdr:col>
      <xdr:colOff>257175</xdr:colOff>
      <xdr:row>19</xdr:row>
      <xdr:rowOff>28731</xdr:rowOff>
    </xdr:to>
    <xdr:sp macro="" textlink="">
      <xdr:nvSpPr>
        <xdr:cNvPr id="77" name="円/楕円 76"/>
        <xdr:cNvSpPr/>
      </xdr:nvSpPr>
      <xdr:spPr bwMode="auto">
        <a:xfrm>
          <a:off x="3556000" y="32323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13508</xdr:rowOff>
    </xdr:from>
    <xdr:ext cx="762000" cy="259045"/>
    <xdr:sp macro="" textlink="">
      <xdr:nvSpPr>
        <xdr:cNvPr id="78" name="テキスト ボックス 77"/>
        <xdr:cNvSpPr txBox="1"/>
      </xdr:nvSpPr>
      <xdr:spPr>
        <a:xfrm>
          <a:off x="3225800" y="3318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80,046</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62364</xdr:rowOff>
    </xdr:from>
    <xdr:to>
      <xdr:col>2</xdr:col>
      <xdr:colOff>692150</xdr:colOff>
      <xdr:row>18</xdr:row>
      <xdr:rowOff>163964</xdr:rowOff>
    </xdr:to>
    <xdr:sp macro="" textlink="">
      <xdr:nvSpPr>
        <xdr:cNvPr id="79" name="円/楕円 78"/>
        <xdr:cNvSpPr/>
      </xdr:nvSpPr>
      <xdr:spPr bwMode="auto">
        <a:xfrm>
          <a:off x="2857500" y="3196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148741</xdr:rowOff>
    </xdr:from>
    <xdr:ext cx="762000" cy="259045"/>
    <xdr:sp macro="" textlink="">
      <xdr:nvSpPr>
        <xdr:cNvPr id="80" name="テキスト ボックス 79"/>
        <xdr:cNvSpPr txBox="1"/>
      </xdr:nvSpPr>
      <xdr:spPr>
        <a:xfrm>
          <a:off x="2527300" y="328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82,264</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7" name="テキスト ボックス 96"/>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9" name="テキスト ボックス 98"/>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1" name="テキスト ボックス 100"/>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3" name="テキスト ボックス 102"/>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5" name="テキスト ボックス 104"/>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7" name="テキスト ボックス 106"/>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300149</xdr:rowOff>
    </xdr:from>
    <xdr:to>
      <xdr:col>4</xdr:col>
      <xdr:colOff>1117600</xdr:colOff>
      <xdr:row>38</xdr:row>
      <xdr:rowOff>58306</xdr:rowOff>
    </xdr:to>
    <xdr:cxnSp macro="">
      <xdr:nvCxnSpPr>
        <xdr:cNvPr id="109" name="直線コネクタ 108"/>
        <xdr:cNvCxnSpPr/>
      </xdr:nvCxnSpPr>
      <xdr:spPr bwMode="auto">
        <a:xfrm flipV="1">
          <a:off x="5651500" y="6224699"/>
          <a:ext cx="0" cy="13012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46424</xdr:rowOff>
    </xdr:from>
    <xdr:ext cx="762000" cy="259045"/>
    <xdr:sp macro="" textlink="">
      <xdr:nvSpPr>
        <xdr:cNvPr id="110" name="人口1人当たり決算額の推移最小値テキスト445"/>
        <xdr:cNvSpPr txBox="1"/>
      </xdr:nvSpPr>
      <xdr:spPr>
        <a:xfrm>
          <a:off x="5740400" y="751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8,030</a:t>
          </a:r>
          <a:endParaRPr kumimoji="1" lang="ja-JP" altLang="en-US" sz="1000" b="1">
            <a:latin typeface="ＭＳ Ｐゴシック"/>
          </a:endParaRPr>
        </a:p>
      </xdr:txBody>
    </xdr:sp>
    <xdr:clientData/>
  </xdr:oneCellAnchor>
  <xdr:twoCellAnchor>
    <xdr:from>
      <xdr:col>4</xdr:col>
      <xdr:colOff>1028700</xdr:colOff>
      <xdr:row>38</xdr:row>
      <xdr:rowOff>58306</xdr:rowOff>
    </xdr:from>
    <xdr:to>
      <xdr:col>5</xdr:col>
      <xdr:colOff>73025</xdr:colOff>
      <xdr:row>38</xdr:row>
      <xdr:rowOff>58306</xdr:rowOff>
    </xdr:to>
    <xdr:cxnSp macro="">
      <xdr:nvCxnSpPr>
        <xdr:cNvPr id="111" name="直線コネクタ 110"/>
        <xdr:cNvCxnSpPr/>
      </xdr:nvCxnSpPr>
      <xdr:spPr bwMode="auto">
        <a:xfrm>
          <a:off x="5562600" y="75259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43626</xdr:rowOff>
    </xdr:from>
    <xdr:ext cx="762000" cy="259045"/>
    <xdr:sp macro="" textlink="">
      <xdr:nvSpPr>
        <xdr:cNvPr id="112" name="人口1人当たり決算額の推移最大値テキスト445"/>
        <xdr:cNvSpPr txBox="1"/>
      </xdr:nvSpPr>
      <xdr:spPr>
        <a:xfrm>
          <a:off x="5740400" y="5968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349,554</a:t>
          </a:r>
          <a:endParaRPr kumimoji="1" lang="ja-JP" altLang="en-US" sz="1000" b="1">
            <a:latin typeface="ＭＳ Ｐゴシック"/>
          </a:endParaRPr>
        </a:p>
      </xdr:txBody>
    </xdr:sp>
    <xdr:clientData/>
  </xdr:oneCellAnchor>
  <xdr:twoCellAnchor>
    <xdr:from>
      <xdr:col>4</xdr:col>
      <xdr:colOff>1028700</xdr:colOff>
      <xdr:row>33</xdr:row>
      <xdr:rowOff>300149</xdr:rowOff>
    </xdr:from>
    <xdr:to>
      <xdr:col>5</xdr:col>
      <xdr:colOff>73025</xdr:colOff>
      <xdr:row>33</xdr:row>
      <xdr:rowOff>300149</xdr:rowOff>
    </xdr:to>
    <xdr:cxnSp macro="">
      <xdr:nvCxnSpPr>
        <xdr:cNvPr id="113" name="直線コネクタ 112"/>
        <xdr:cNvCxnSpPr/>
      </xdr:nvCxnSpPr>
      <xdr:spPr bwMode="auto">
        <a:xfrm>
          <a:off x="5562600" y="62246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38</xdr:row>
      <xdr:rowOff>9069</xdr:rowOff>
    </xdr:from>
    <xdr:to>
      <xdr:col>4</xdr:col>
      <xdr:colOff>1117600</xdr:colOff>
      <xdr:row>38</xdr:row>
      <xdr:rowOff>9088</xdr:rowOff>
    </xdr:to>
    <xdr:cxnSp macro="">
      <xdr:nvCxnSpPr>
        <xdr:cNvPr id="114" name="直線コネクタ 113"/>
        <xdr:cNvCxnSpPr/>
      </xdr:nvCxnSpPr>
      <xdr:spPr bwMode="auto">
        <a:xfrm>
          <a:off x="5003800" y="7476669"/>
          <a:ext cx="647700" cy="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37</xdr:row>
      <xdr:rowOff>122624</xdr:rowOff>
    </xdr:from>
    <xdr:ext cx="762000" cy="259045"/>
    <xdr:sp macro="" textlink="">
      <xdr:nvSpPr>
        <xdr:cNvPr id="115" name="人口1人当たり決算額の推移平均値テキスト445"/>
        <xdr:cNvSpPr txBox="1"/>
      </xdr:nvSpPr>
      <xdr:spPr>
        <a:xfrm>
          <a:off x="5740400" y="72473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27,153</a:t>
          </a:r>
          <a:endParaRPr kumimoji="1" lang="ja-JP" altLang="en-US" sz="1000" b="1">
            <a:solidFill>
              <a:srgbClr val="000080"/>
            </a:solidFill>
            <a:latin typeface="ＭＳ Ｐゴシック"/>
          </a:endParaRPr>
        </a:p>
      </xdr:txBody>
    </xdr:sp>
    <xdr:clientData/>
  </xdr:oneCellAnchor>
  <xdr:twoCellAnchor>
    <xdr:from>
      <xdr:col>4</xdr:col>
      <xdr:colOff>1066800</xdr:colOff>
      <xdr:row>37</xdr:row>
      <xdr:rowOff>277547</xdr:rowOff>
    </xdr:from>
    <xdr:to>
      <xdr:col>5</xdr:col>
      <xdr:colOff>34925</xdr:colOff>
      <xdr:row>38</xdr:row>
      <xdr:rowOff>36247</xdr:rowOff>
    </xdr:to>
    <xdr:sp macro="" textlink="">
      <xdr:nvSpPr>
        <xdr:cNvPr id="116" name="フローチャート : 判断 115"/>
        <xdr:cNvSpPr/>
      </xdr:nvSpPr>
      <xdr:spPr bwMode="auto">
        <a:xfrm>
          <a:off x="56007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38</xdr:row>
      <xdr:rowOff>4307</xdr:rowOff>
    </xdr:from>
    <xdr:to>
      <xdr:col>4</xdr:col>
      <xdr:colOff>469900</xdr:colOff>
      <xdr:row>38</xdr:row>
      <xdr:rowOff>9069</xdr:rowOff>
    </xdr:to>
    <xdr:cxnSp macro="">
      <xdr:nvCxnSpPr>
        <xdr:cNvPr id="117" name="直線コネクタ 116"/>
        <xdr:cNvCxnSpPr/>
      </xdr:nvCxnSpPr>
      <xdr:spPr bwMode="auto">
        <a:xfrm>
          <a:off x="4305300" y="7471907"/>
          <a:ext cx="698500" cy="4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37</xdr:row>
      <xdr:rowOff>280466</xdr:rowOff>
    </xdr:from>
    <xdr:to>
      <xdr:col>4</xdr:col>
      <xdr:colOff>520700</xdr:colOff>
      <xdr:row>38</xdr:row>
      <xdr:rowOff>39166</xdr:rowOff>
    </xdr:to>
    <xdr:sp macro="" textlink="">
      <xdr:nvSpPr>
        <xdr:cNvPr id="118" name="フローチャート : 判断 117"/>
        <xdr:cNvSpPr/>
      </xdr:nvSpPr>
      <xdr:spPr bwMode="auto">
        <a:xfrm>
          <a:off x="49530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49343</xdr:rowOff>
    </xdr:from>
    <xdr:ext cx="736600" cy="259045"/>
    <xdr:sp macro="" textlink="">
      <xdr:nvSpPr>
        <xdr:cNvPr id="119" name="テキスト ボックス 118"/>
        <xdr:cNvSpPr txBox="1"/>
      </xdr:nvSpPr>
      <xdr:spPr>
        <a:xfrm>
          <a:off x="4622800" y="717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26,387</a:t>
          </a:r>
          <a:endParaRPr kumimoji="1" lang="ja-JP" altLang="en-US" sz="1000" b="1">
            <a:solidFill>
              <a:srgbClr val="000080"/>
            </a:solidFill>
            <a:latin typeface="ＭＳ Ｐゴシック"/>
          </a:endParaRPr>
        </a:p>
      </xdr:txBody>
    </xdr:sp>
    <xdr:clientData/>
  </xdr:oneCellAnchor>
  <xdr:twoCellAnchor>
    <xdr:from>
      <xdr:col>3</xdr:col>
      <xdr:colOff>206375</xdr:colOff>
      <xdr:row>38</xdr:row>
      <xdr:rowOff>4219</xdr:rowOff>
    </xdr:from>
    <xdr:to>
      <xdr:col>3</xdr:col>
      <xdr:colOff>904875</xdr:colOff>
      <xdr:row>38</xdr:row>
      <xdr:rowOff>4307</xdr:rowOff>
    </xdr:to>
    <xdr:cxnSp macro="">
      <xdr:nvCxnSpPr>
        <xdr:cNvPr id="120" name="直線コネクタ 119"/>
        <xdr:cNvCxnSpPr/>
      </xdr:nvCxnSpPr>
      <xdr:spPr bwMode="auto">
        <a:xfrm>
          <a:off x="3606800" y="7471819"/>
          <a:ext cx="698500" cy="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271039</xdr:rowOff>
    </xdr:from>
    <xdr:to>
      <xdr:col>3</xdr:col>
      <xdr:colOff>955675</xdr:colOff>
      <xdr:row>38</xdr:row>
      <xdr:rowOff>29739</xdr:rowOff>
    </xdr:to>
    <xdr:sp macro="" textlink="">
      <xdr:nvSpPr>
        <xdr:cNvPr id="121" name="フローチャート : 判断 120"/>
        <xdr:cNvSpPr/>
      </xdr:nvSpPr>
      <xdr:spPr bwMode="auto">
        <a:xfrm>
          <a:off x="4254500" y="739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39916</xdr:rowOff>
    </xdr:from>
    <xdr:ext cx="762000" cy="259045"/>
    <xdr:sp macro="" textlink="">
      <xdr:nvSpPr>
        <xdr:cNvPr id="122" name="テキスト ボックス 121"/>
        <xdr:cNvSpPr txBox="1"/>
      </xdr:nvSpPr>
      <xdr:spPr>
        <a:xfrm>
          <a:off x="3924300" y="716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28,861</a:t>
          </a:r>
          <a:endParaRPr kumimoji="1" lang="ja-JP" altLang="en-US" sz="1000" b="1">
            <a:solidFill>
              <a:srgbClr val="000080"/>
            </a:solidFill>
            <a:latin typeface="ＭＳ Ｐゴシック"/>
          </a:endParaRPr>
        </a:p>
      </xdr:txBody>
    </xdr:sp>
    <xdr:clientData/>
  </xdr:oneCellAnchor>
  <xdr:twoCellAnchor>
    <xdr:from>
      <xdr:col>2</xdr:col>
      <xdr:colOff>641350</xdr:colOff>
      <xdr:row>38</xdr:row>
      <xdr:rowOff>89</xdr:rowOff>
    </xdr:from>
    <xdr:to>
      <xdr:col>3</xdr:col>
      <xdr:colOff>206375</xdr:colOff>
      <xdr:row>38</xdr:row>
      <xdr:rowOff>4219</xdr:rowOff>
    </xdr:to>
    <xdr:cxnSp macro="">
      <xdr:nvCxnSpPr>
        <xdr:cNvPr id="123" name="直線コネクタ 122"/>
        <xdr:cNvCxnSpPr/>
      </xdr:nvCxnSpPr>
      <xdr:spPr bwMode="auto">
        <a:xfrm>
          <a:off x="2908300" y="7467689"/>
          <a:ext cx="698500" cy="41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37</xdr:row>
      <xdr:rowOff>263640</xdr:rowOff>
    </xdr:from>
    <xdr:to>
      <xdr:col>3</xdr:col>
      <xdr:colOff>257175</xdr:colOff>
      <xdr:row>38</xdr:row>
      <xdr:rowOff>22340</xdr:rowOff>
    </xdr:to>
    <xdr:sp macro="" textlink="">
      <xdr:nvSpPr>
        <xdr:cNvPr id="124" name="フローチャート : 判断 123"/>
        <xdr:cNvSpPr/>
      </xdr:nvSpPr>
      <xdr:spPr bwMode="auto">
        <a:xfrm>
          <a:off x="3556000" y="7388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32517</xdr:rowOff>
    </xdr:from>
    <xdr:ext cx="762000" cy="259045"/>
    <xdr:sp macro="" textlink="">
      <xdr:nvSpPr>
        <xdr:cNvPr id="125" name="テキスト ボックス 124"/>
        <xdr:cNvSpPr txBox="1"/>
      </xdr:nvSpPr>
      <xdr:spPr>
        <a:xfrm>
          <a:off x="3225800" y="715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30,803</a:t>
          </a:r>
          <a:endParaRPr kumimoji="1" lang="ja-JP" altLang="en-US" sz="1000" b="1">
            <a:solidFill>
              <a:srgbClr val="000080"/>
            </a:solidFill>
            <a:latin typeface="ＭＳ Ｐゴシック"/>
          </a:endParaRPr>
        </a:p>
      </xdr:txBody>
    </xdr:sp>
    <xdr:clientData/>
  </xdr:oneCellAnchor>
  <xdr:twoCellAnchor>
    <xdr:from>
      <xdr:col>2</xdr:col>
      <xdr:colOff>590550</xdr:colOff>
      <xdr:row>37</xdr:row>
      <xdr:rowOff>253735</xdr:rowOff>
    </xdr:from>
    <xdr:to>
      <xdr:col>2</xdr:col>
      <xdr:colOff>692150</xdr:colOff>
      <xdr:row>38</xdr:row>
      <xdr:rowOff>12435</xdr:rowOff>
    </xdr:to>
    <xdr:sp macro="" textlink="">
      <xdr:nvSpPr>
        <xdr:cNvPr id="126" name="フローチャート : 判断 125"/>
        <xdr:cNvSpPr/>
      </xdr:nvSpPr>
      <xdr:spPr bwMode="auto">
        <a:xfrm>
          <a:off x="2857500" y="7378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22612</xdr:rowOff>
    </xdr:from>
    <xdr:ext cx="762000" cy="259045"/>
    <xdr:sp macro="" textlink="">
      <xdr:nvSpPr>
        <xdr:cNvPr id="127" name="テキスト ボックス 126"/>
        <xdr:cNvSpPr txBox="1"/>
      </xdr:nvSpPr>
      <xdr:spPr>
        <a:xfrm>
          <a:off x="2527300" y="7147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33,403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37</xdr:row>
      <xdr:rowOff>301188</xdr:rowOff>
    </xdr:from>
    <xdr:to>
      <xdr:col>5</xdr:col>
      <xdr:colOff>34925</xdr:colOff>
      <xdr:row>38</xdr:row>
      <xdr:rowOff>59888</xdr:rowOff>
    </xdr:to>
    <xdr:sp macro="" textlink="">
      <xdr:nvSpPr>
        <xdr:cNvPr id="133" name="円/楕円 132"/>
        <xdr:cNvSpPr/>
      </xdr:nvSpPr>
      <xdr:spPr bwMode="auto">
        <a:xfrm>
          <a:off x="5600700" y="7425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236924</xdr:rowOff>
    </xdr:from>
    <xdr:ext cx="762000" cy="259045"/>
    <xdr:sp macro="" textlink="">
      <xdr:nvSpPr>
        <xdr:cNvPr id="134" name="人口1人当たり決算額の推移該当値テキスト445"/>
        <xdr:cNvSpPr txBox="1"/>
      </xdr:nvSpPr>
      <xdr:spPr>
        <a:xfrm>
          <a:off x="5740400" y="736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20,948</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301169</xdr:rowOff>
    </xdr:from>
    <xdr:to>
      <xdr:col>4</xdr:col>
      <xdr:colOff>520700</xdr:colOff>
      <xdr:row>38</xdr:row>
      <xdr:rowOff>59869</xdr:rowOff>
    </xdr:to>
    <xdr:sp macro="" textlink="">
      <xdr:nvSpPr>
        <xdr:cNvPr id="135" name="円/楕円 134"/>
        <xdr:cNvSpPr/>
      </xdr:nvSpPr>
      <xdr:spPr bwMode="auto">
        <a:xfrm>
          <a:off x="4953000" y="7425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44646</xdr:rowOff>
    </xdr:from>
    <xdr:ext cx="736600" cy="259045"/>
    <xdr:sp macro="" textlink="">
      <xdr:nvSpPr>
        <xdr:cNvPr id="136" name="テキスト ボックス 135"/>
        <xdr:cNvSpPr txBox="1"/>
      </xdr:nvSpPr>
      <xdr:spPr>
        <a:xfrm>
          <a:off x="4622800" y="7512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20,953</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296407</xdr:rowOff>
    </xdr:from>
    <xdr:to>
      <xdr:col>3</xdr:col>
      <xdr:colOff>955675</xdr:colOff>
      <xdr:row>38</xdr:row>
      <xdr:rowOff>55107</xdr:rowOff>
    </xdr:to>
    <xdr:sp macro="" textlink="">
      <xdr:nvSpPr>
        <xdr:cNvPr id="137" name="円/楕円 136"/>
        <xdr:cNvSpPr/>
      </xdr:nvSpPr>
      <xdr:spPr bwMode="auto">
        <a:xfrm>
          <a:off x="4254500" y="7421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38</xdr:row>
      <xdr:rowOff>39884</xdr:rowOff>
    </xdr:from>
    <xdr:ext cx="762000" cy="259045"/>
    <xdr:sp macro="" textlink="">
      <xdr:nvSpPr>
        <xdr:cNvPr id="138" name="テキスト ボックス 137"/>
        <xdr:cNvSpPr txBox="1"/>
      </xdr:nvSpPr>
      <xdr:spPr>
        <a:xfrm>
          <a:off x="3924300" y="750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22,203</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296319</xdr:rowOff>
    </xdr:from>
    <xdr:to>
      <xdr:col>3</xdr:col>
      <xdr:colOff>257175</xdr:colOff>
      <xdr:row>38</xdr:row>
      <xdr:rowOff>55019</xdr:rowOff>
    </xdr:to>
    <xdr:sp macro="" textlink="">
      <xdr:nvSpPr>
        <xdr:cNvPr id="139" name="円/楕円 138"/>
        <xdr:cNvSpPr/>
      </xdr:nvSpPr>
      <xdr:spPr bwMode="auto">
        <a:xfrm>
          <a:off x="3556000" y="7421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38</xdr:row>
      <xdr:rowOff>39796</xdr:rowOff>
    </xdr:from>
    <xdr:ext cx="762000" cy="259045"/>
    <xdr:sp macro="" textlink="">
      <xdr:nvSpPr>
        <xdr:cNvPr id="140" name="テキスト ボックス 139"/>
        <xdr:cNvSpPr txBox="1"/>
      </xdr:nvSpPr>
      <xdr:spPr>
        <a:xfrm>
          <a:off x="3225800" y="7507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22,226</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292189</xdr:rowOff>
    </xdr:from>
    <xdr:to>
      <xdr:col>2</xdr:col>
      <xdr:colOff>692150</xdr:colOff>
      <xdr:row>38</xdr:row>
      <xdr:rowOff>50889</xdr:rowOff>
    </xdr:to>
    <xdr:sp macro="" textlink="">
      <xdr:nvSpPr>
        <xdr:cNvPr id="141" name="円/楕円 140"/>
        <xdr:cNvSpPr/>
      </xdr:nvSpPr>
      <xdr:spPr bwMode="auto">
        <a:xfrm>
          <a:off x="2857500" y="7416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38</xdr:row>
      <xdr:rowOff>35666</xdr:rowOff>
    </xdr:from>
    <xdr:ext cx="762000" cy="259045"/>
    <xdr:sp macro="" textlink="">
      <xdr:nvSpPr>
        <xdr:cNvPr id="142" name="テキスト ボックス 141"/>
        <xdr:cNvSpPr txBox="1"/>
      </xdr:nvSpPr>
      <xdr:spPr>
        <a:xfrm>
          <a:off x="2527300" y="75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23,310</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31,834
31,712
240.93
15,339,549
14,510,633
773,332
8,048,446
17,121,727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121.6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77/119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139700</xdr:rowOff>
    </xdr:from>
    <xdr:to>
      <xdr:col>7</xdr:col>
      <xdr:colOff>638175</xdr:colOff>
      <xdr:row>39</xdr:row>
      <xdr:rowOff>139700</xdr:rowOff>
    </xdr:to>
    <xdr:cxnSp macro="">
      <xdr:nvCxnSpPr>
        <xdr:cNvPr id="43" name="直線コネクタ 42"/>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168927</xdr:rowOff>
    </xdr:from>
    <xdr:ext cx="531299" cy="259045"/>
    <xdr:sp macro="" textlink="">
      <xdr:nvSpPr>
        <xdr:cNvPr id="44" name="テキスト ボックス 43"/>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38</xdr:row>
      <xdr:rowOff>25400</xdr:rowOff>
    </xdr:from>
    <xdr:to>
      <xdr:col>7</xdr:col>
      <xdr:colOff>638175</xdr:colOff>
      <xdr:row>38</xdr:row>
      <xdr:rowOff>25400</xdr:rowOff>
    </xdr:to>
    <xdr:cxnSp macro="">
      <xdr:nvCxnSpPr>
        <xdr:cNvPr id="45" name="直線コネクタ 44"/>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54627</xdr:rowOff>
    </xdr:from>
    <xdr:ext cx="531299" cy="259045"/>
    <xdr:sp macro="" textlink="">
      <xdr:nvSpPr>
        <xdr:cNvPr id="46" name="テキスト ボックス 45"/>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36</xdr:row>
      <xdr:rowOff>82550</xdr:rowOff>
    </xdr:from>
    <xdr:to>
      <xdr:col>7</xdr:col>
      <xdr:colOff>638175</xdr:colOff>
      <xdr:row>36</xdr:row>
      <xdr:rowOff>82550</xdr:rowOff>
    </xdr:to>
    <xdr:cxnSp macro="">
      <xdr:nvCxnSpPr>
        <xdr:cNvPr id="47" name="直線コネクタ 46"/>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111777</xdr:rowOff>
    </xdr:from>
    <xdr:ext cx="531299" cy="259045"/>
    <xdr:sp macro="" textlink="">
      <xdr:nvSpPr>
        <xdr:cNvPr id="48" name="テキスト ボックス 47"/>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9" name="直線コネクタ 48"/>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33</xdr:row>
      <xdr:rowOff>25400</xdr:rowOff>
    </xdr:from>
    <xdr:to>
      <xdr:col>7</xdr:col>
      <xdr:colOff>638175</xdr:colOff>
      <xdr:row>33</xdr:row>
      <xdr:rowOff>25400</xdr:rowOff>
    </xdr:to>
    <xdr:cxnSp macro="">
      <xdr:nvCxnSpPr>
        <xdr:cNvPr id="51" name="直線コネクタ 50"/>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82550</xdr:rowOff>
    </xdr:from>
    <xdr:to>
      <xdr:col>7</xdr:col>
      <xdr:colOff>638175</xdr:colOff>
      <xdr:row>31</xdr:row>
      <xdr:rowOff>82550</xdr:rowOff>
    </xdr:to>
    <xdr:cxnSp macro="">
      <xdr:nvCxnSpPr>
        <xdr:cNvPr id="53" name="直線コネクタ 52"/>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29</xdr:row>
      <xdr:rowOff>139700</xdr:rowOff>
    </xdr:from>
    <xdr:to>
      <xdr:col>7</xdr:col>
      <xdr:colOff>638175</xdr:colOff>
      <xdr:row>29</xdr:row>
      <xdr:rowOff>139700</xdr:rowOff>
    </xdr:to>
    <xdr:cxnSp macro="">
      <xdr:nvCxnSpPr>
        <xdr:cNvPr id="55" name="直線コネクタ 54"/>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7" name="直線コネクタ 56"/>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9"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96338</xdr:rowOff>
    </xdr:from>
    <xdr:to>
      <xdr:col>6</xdr:col>
      <xdr:colOff>510540</xdr:colOff>
      <xdr:row>38</xdr:row>
      <xdr:rowOff>102553</xdr:rowOff>
    </xdr:to>
    <xdr:cxnSp macro="">
      <xdr:nvCxnSpPr>
        <xdr:cNvPr id="60" name="直線コネクタ 59"/>
        <xdr:cNvCxnSpPr/>
      </xdr:nvCxnSpPr>
      <xdr:spPr>
        <a:xfrm flipV="1">
          <a:off x="4633595" y="5239838"/>
          <a:ext cx="1270" cy="1377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106380</xdr:rowOff>
    </xdr:from>
    <xdr:ext cx="534377" cy="259045"/>
    <xdr:sp macro="" textlink="">
      <xdr:nvSpPr>
        <xdr:cNvPr id="61" name="人件費最小値テキスト"/>
        <xdr:cNvSpPr txBox="1"/>
      </xdr:nvSpPr>
      <xdr:spPr>
        <a:xfrm>
          <a:off x="4686300" y="662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54,600</a:t>
          </a:r>
          <a:endParaRPr kumimoji="1" lang="ja-JP" altLang="en-US" sz="1000" b="1">
            <a:latin typeface="ＭＳ Ｐゴシック"/>
          </a:endParaRPr>
        </a:p>
      </xdr:txBody>
    </xdr:sp>
    <xdr:clientData/>
  </xdr:oneCellAnchor>
  <xdr:twoCellAnchor>
    <xdr:from>
      <xdr:col>6</xdr:col>
      <xdr:colOff>422275</xdr:colOff>
      <xdr:row>38</xdr:row>
      <xdr:rowOff>102553</xdr:rowOff>
    </xdr:from>
    <xdr:to>
      <xdr:col>6</xdr:col>
      <xdr:colOff>600075</xdr:colOff>
      <xdr:row>38</xdr:row>
      <xdr:rowOff>102553</xdr:rowOff>
    </xdr:to>
    <xdr:cxnSp macro="">
      <xdr:nvCxnSpPr>
        <xdr:cNvPr id="62" name="直線コネクタ 61"/>
        <xdr:cNvCxnSpPr/>
      </xdr:nvCxnSpPr>
      <xdr:spPr>
        <a:xfrm>
          <a:off x="4546600" y="661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43015</xdr:rowOff>
    </xdr:from>
    <xdr:ext cx="599010" cy="259045"/>
    <xdr:sp macro="" textlink="">
      <xdr:nvSpPr>
        <xdr:cNvPr id="63" name="人件費最大値テキスト"/>
        <xdr:cNvSpPr txBox="1"/>
      </xdr:nvSpPr>
      <xdr:spPr>
        <a:xfrm>
          <a:off x="4686300" y="5015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151,035</a:t>
          </a:r>
          <a:endParaRPr kumimoji="1" lang="ja-JP" altLang="en-US" sz="1000" b="1">
            <a:latin typeface="ＭＳ Ｐゴシック"/>
          </a:endParaRPr>
        </a:p>
      </xdr:txBody>
    </xdr:sp>
    <xdr:clientData/>
  </xdr:oneCellAnchor>
  <xdr:twoCellAnchor>
    <xdr:from>
      <xdr:col>6</xdr:col>
      <xdr:colOff>422275</xdr:colOff>
      <xdr:row>30</xdr:row>
      <xdr:rowOff>96338</xdr:rowOff>
    </xdr:from>
    <xdr:to>
      <xdr:col>6</xdr:col>
      <xdr:colOff>600075</xdr:colOff>
      <xdr:row>30</xdr:row>
      <xdr:rowOff>96338</xdr:rowOff>
    </xdr:to>
    <xdr:cxnSp macro="">
      <xdr:nvCxnSpPr>
        <xdr:cNvPr id="64" name="直線コネクタ 63"/>
        <xdr:cNvCxnSpPr/>
      </xdr:nvCxnSpPr>
      <xdr:spPr>
        <a:xfrm>
          <a:off x="4546600" y="5239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52318</xdr:rowOff>
    </xdr:from>
    <xdr:to>
      <xdr:col>6</xdr:col>
      <xdr:colOff>511175</xdr:colOff>
      <xdr:row>36</xdr:row>
      <xdr:rowOff>60919</xdr:rowOff>
    </xdr:to>
    <xdr:cxnSp macro="">
      <xdr:nvCxnSpPr>
        <xdr:cNvPr id="65" name="直線コネクタ 64"/>
        <xdr:cNvCxnSpPr/>
      </xdr:nvCxnSpPr>
      <xdr:spPr>
        <a:xfrm flipV="1">
          <a:off x="3797300" y="6224518"/>
          <a:ext cx="838200" cy="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103519</xdr:rowOff>
    </xdr:from>
    <xdr:ext cx="534377" cy="259045"/>
    <xdr:sp macro="" textlink="">
      <xdr:nvSpPr>
        <xdr:cNvPr id="66" name="人件費平均値テキスト"/>
        <xdr:cNvSpPr txBox="1"/>
      </xdr:nvSpPr>
      <xdr:spPr>
        <a:xfrm>
          <a:off x="4686300" y="59328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88,578</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80642</xdr:rowOff>
    </xdr:from>
    <xdr:to>
      <xdr:col>6</xdr:col>
      <xdr:colOff>561975</xdr:colOff>
      <xdr:row>36</xdr:row>
      <xdr:rowOff>10792</xdr:rowOff>
    </xdr:to>
    <xdr:sp macro="" textlink="">
      <xdr:nvSpPr>
        <xdr:cNvPr id="67" name="フローチャート : 判断 66"/>
        <xdr:cNvSpPr/>
      </xdr:nvSpPr>
      <xdr:spPr>
        <a:xfrm>
          <a:off x="4584700" y="6081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60919</xdr:rowOff>
    </xdr:from>
    <xdr:to>
      <xdr:col>5</xdr:col>
      <xdr:colOff>358775</xdr:colOff>
      <xdr:row>36</xdr:row>
      <xdr:rowOff>78106</xdr:rowOff>
    </xdr:to>
    <xdr:cxnSp macro="">
      <xdr:nvCxnSpPr>
        <xdr:cNvPr id="68" name="直線コネクタ 67"/>
        <xdr:cNvCxnSpPr/>
      </xdr:nvCxnSpPr>
      <xdr:spPr>
        <a:xfrm flipV="1">
          <a:off x="2908300" y="6233119"/>
          <a:ext cx="889000" cy="17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142507</xdr:rowOff>
    </xdr:from>
    <xdr:to>
      <xdr:col>5</xdr:col>
      <xdr:colOff>409575</xdr:colOff>
      <xdr:row>36</xdr:row>
      <xdr:rowOff>72657</xdr:rowOff>
    </xdr:to>
    <xdr:sp macro="" textlink="">
      <xdr:nvSpPr>
        <xdr:cNvPr id="69" name="フローチャート : 判断 68"/>
        <xdr:cNvSpPr/>
      </xdr:nvSpPr>
      <xdr:spPr>
        <a:xfrm>
          <a:off x="3746500" y="6143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89184</xdr:rowOff>
    </xdr:from>
    <xdr:ext cx="534377" cy="259045"/>
    <xdr:sp macro="" textlink="">
      <xdr:nvSpPr>
        <xdr:cNvPr id="70" name="テキスト ボックス 69"/>
        <xdr:cNvSpPr txBox="1"/>
      </xdr:nvSpPr>
      <xdr:spPr>
        <a:xfrm>
          <a:off x="3530111" y="591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84,248</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37902</xdr:rowOff>
    </xdr:from>
    <xdr:to>
      <xdr:col>4</xdr:col>
      <xdr:colOff>155575</xdr:colOff>
      <xdr:row>36</xdr:row>
      <xdr:rowOff>78106</xdr:rowOff>
    </xdr:to>
    <xdr:cxnSp macro="">
      <xdr:nvCxnSpPr>
        <xdr:cNvPr id="71" name="直線コネクタ 70"/>
        <xdr:cNvCxnSpPr/>
      </xdr:nvCxnSpPr>
      <xdr:spPr>
        <a:xfrm>
          <a:off x="2019300" y="6210102"/>
          <a:ext cx="889000" cy="4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157909</xdr:rowOff>
    </xdr:from>
    <xdr:to>
      <xdr:col>4</xdr:col>
      <xdr:colOff>206375</xdr:colOff>
      <xdr:row>36</xdr:row>
      <xdr:rowOff>88059</xdr:rowOff>
    </xdr:to>
    <xdr:sp macro="" textlink="">
      <xdr:nvSpPr>
        <xdr:cNvPr id="72" name="フローチャート : 判断 71"/>
        <xdr:cNvSpPr/>
      </xdr:nvSpPr>
      <xdr:spPr>
        <a:xfrm>
          <a:off x="2857500" y="6158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104586</xdr:rowOff>
    </xdr:from>
    <xdr:ext cx="534377" cy="259045"/>
    <xdr:sp macro="" textlink="">
      <xdr:nvSpPr>
        <xdr:cNvPr id="73" name="テキスト ボックス 72"/>
        <xdr:cNvSpPr txBox="1"/>
      </xdr:nvSpPr>
      <xdr:spPr>
        <a:xfrm>
          <a:off x="2641111" y="593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83,170</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170318</xdr:rowOff>
    </xdr:from>
    <xdr:to>
      <xdr:col>2</xdr:col>
      <xdr:colOff>638175</xdr:colOff>
      <xdr:row>36</xdr:row>
      <xdr:rowOff>37902</xdr:rowOff>
    </xdr:to>
    <xdr:cxnSp macro="">
      <xdr:nvCxnSpPr>
        <xdr:cNvPr id="74" name="直線コネクタ 73"/>
        <xdr:cNvCxnSpPr/>
      </xdr:nvCxnSpPr>
      <xdr:spPr>
        <a:xfrm>
          <a:off x="1130300" y="6171068"/>
          <a:ext cx="889000" cy="3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133634</xdr:rowOff>
    </xdr:from>
    <xdr:to>
      <xdr:col>3</xdr:col>
      <xdr:colOff>3175</xdr:colOff>
      <xdr:row>36</xdr:row>
      <xdr:rowOff>63784</xdr:rowOff>
    </xdr:to>
    <xdr:sp macro="" textlink="">
      <xdr:nvSpPr>
        <xdr:cNvPr id="75" name="フローチャート : 判断 74"/>
        <xdr:cNvSpPr/>
      </xdr:nvSpPr>
      <xdr:spPr>
        <a:xfrm>
          <a:off x="1968500" y="613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80311</xdr:rowOff>
    </xdr:from>
    <xdr:ext cx="534377" cy="259045"/>
    <xdr:sp macro="" textlink="">
      <xdr:nvSpPr>
        <xdr:cNvPr id="76" name="テキスト ボックス 75"/>
        <xdr:cNvSpPr txBox="1"/>
      </xdr:nvSpPr>
      <xdr:spPr>
        <a:xfrm>
          <a:off x="1752111" y="590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84,869</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107431</xdr:rowOff>
    </xdr:from>
    <xdr:to>
      <xdr:col>1</xdr:col>
      <xdr:colOff>485775</xdr:colOff>
      <xdr:row>36</xdr:row>
      <xdr:rowOff>37581</xdr:rowOff>
    </xdr:to>
    <xdr:sp macro="" textlink="">
      <xdr:nvSpPr>
        <xdr:cNvPr id="77" name="フローチャート : 判断 76"/>
        <xdr:cNvSpPr/>
      </xdr:nvSpPr>
      <xdr:spPr>
        <a:xfrm>
          <a:off x="1079500" y="61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54108</xdr:rowOff>
    </xdr:from>
    <xdr:ext cx="534377" cy="259045"/>
    <xdr:sp macro="" textlink="">
      <xdr:nvSpPr>
        <xdr:cNvPr id="78" name="テキスト ボックス 77"/>
        <xdr:cNvSpPr txBox="1"/>
      </xdr:nvSpPr>
      <xdr:spPr>
        <a:xfrm>
          <a:off x="863111" y="588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86,703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9" name="テキスト ボックス 78"/>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80" name="テキスト ボックス 79"/>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81" name="テキスト ボックス 80"/>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2" name="テキスト ボックス 81"/>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3" name="テキスト ボックス 82"/>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1518</xdr:rowOff>
    </xdr:from>
    <xdr:to>
      <xdr:col>6</xdr:col>
      <xdr:colOff>561975</xdr:colOff>
      <xdr:row>36</xdr:row>
      <xdr:rowOff>103118</xdr:rowOff>
    </xdr:to>
    <xdr:sp macro="" textlink="">
      <xdr:nvSpPr>
        <xdr:cNvPr id="84" name="円/楕円 83"/>
        <xdr:cNvSpPr/>
      </xdr:nvSpPr>
      <xdr:spPr>
        <a:xfrm>
          <a:off x="4584700" y="617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151395</xdr:rowOff>
    </xdr:from>
    <xdr:ext cx="534377" cy="259045"/>
    <xdr:sp macro="" textlink="">
      <xdr:nvSpPr>
        <xdr:cNvPr id="85" name="人件費該当値テキスト"/>
        <xdr:cNvSpPr txBox="1"/>
      </xdr:nvSpPr>
      <xdr:spPr>
        <a:xfrm>
          <a:off x="4686300" y="615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82,116</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10119</xdr:rowOff>
    </xdr:from>
    <xdr:to>
      <xdr:col>5</xdr:col>
      <xdr:colOff>409575</xdr:colOff>
      <xdr:row>36</xdr:row>
      <xdr:rowOff>111719</xdr:rowOff>
    </xdr:to>
    <xdr:sp macro="" textlink="">
      <xdr:nvSpPr>
        <xdr:cNvPr id="86" name="円/楕円 85"/>
        <xdr:cNvSpPr/>
      </xdr:nvSpPr>
      <xdr:spPr>
        <a:xfrm>
          <a:off x="3746500" y="618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102846</xdr:rowOff>
    </xdr:from>
    <xdr:ext cx="534377" cy="259045"/>
    <xdr:sp macro="" textlink="">
      <xdr:nvSpPr>
        <xdr:cNvPr id="87" name="テキスト ボックス 86"/>
        <xdr:cNvSpPr txBox="1"/>
      </xdr:nvSpPr>
      <xdr:spPr>
        <a:xfrm>
          <a:off x="3530111" y="627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81,514</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27306</xdr:rowOff>
    </xdr:from>
    <xdr:to>
      <xdr:col>4</xdr:col>
      <xdr:colOff>206375</xdr:colOff>
      <xdr:row>36</xdr:row>
      <xdr:rowOff>128906</xdr:rowOff>
    </xdr:to>
    <xdr:sp macro="" textlink="">
      <xdr:nvSpPr>
        <xdr:cNvPr id="88" name="円/楕円 87"/>
        <xdr:cNvSpPr/>
      </xdr:nvSpPr>
      <xdr:spPr>
        <a:xfrm>
          <a:off x="2857500" y="619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120033</xdr:rowOff>
    </xdr:from>
    <xdr:ext cx="534377" cy="259045"/>
    <xdr:sp macro="" textlink="">
      <xdr:nvSpPr>
        <xdr:cNvPr id="89" name="テキスト ボックス 88"/>
        <xdr:cNvSpPr txBox="1"/>
      </xdr:nvSpPr>
      <xdr:spPr>
        <a:xfrm>
          <a:off x="2641111" y="629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80,311</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158552</xdr:rowOff>
    </xdr:from>
    <xdr:to>
      <xdr:col>3</xdr:col>
      <xdr:colOff>3175</xdr:colOff>
      <xdr:row>36</xdr:row>
      <xdr:rowOff>88702</xdr:rowOff>
    </xdr:to>
    <xdr:sp macro="" textlink="">
      <xdr:nvSpPr>
        <xdr:cNvPr id="90" name="円/楕円 89"/>
        <xdr:cNvSpPr/>
      </xdr:nvSpPr>
      <xdr:spPr>
        <a:xfrm>
          <a:off x="1968500" y="615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79829</xdr:rowOff>
    </xdr:from>
    <xdr:ext cx="534377" cy="259045"/>
    <xdr:sp macro="" textlink="">
      <xdr:nvSpPr>
        <xdr:cNvPr id="91" name="テキスト ボックス 90"/>
        <xdr:cNvSpPr txBox="1"/>
      </xdr:nvSpPr>
      <xdr:spPr>
        <a:xfrm>
          <a:off x="1752111" y="62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83,125</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119518</xdr:rowOff>
    </xdr:from>
    <xdr:to>
      <xdr:col>1</xdr:col>
      <xdr:colOff>485775</xdr:colOff>
      <xdr:row>36</xdr:row>
      <xdr:rowOff>49668</xdr:rowOff>
    </xdr:to>
    <xdr:sp macro="" textlink="">
      <xdr:nvSpPr>
        <xdr:cNvPr id="92" name="円/楕円 91"/>
        <xdr:cNvSpPr/>
      </xdr:nvSpPr>
      <xdr:spPr>
        <a:xfrm>
          <a:off x="1079500" y="612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40795</xdr:rowOff>
    </xdr:from>
    <xdr:ext cx="534377" cy="259045"/>
    <xdr:sp macro="" textlink="">
      <xdr:nvSpPr>
        <xdr:cNvPr id="93" name="テキスト ボックス 92"/>
        <xdr:cNvSpPr txBox="1"/>
      </xdr:nvSpPr>
      <xdr:spPr>
        <a:xfrm>
          <a:off x="863111" y="621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85,857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4" name="正方形/長方形 93"/>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5" name="正方形/長方形 94"/>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6" name="正方形/長方形 95"/>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65/119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7" name="正方形/長方形 96"/>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8" name="正方形/長方形 97"/>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9" name="正方形/長方形 98"/>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100" name="正方形/長方形 99"/>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101" name="正方形/長方形 100"/>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2" name="テキスト ボックス 101"/>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3" name="直線コネクタ 102"/>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4" name="テキスト ボックス 103"/>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5" name="直線コネクタ 104"/>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6" name="テキスト ボックス 105"/>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7" name="直線コネクタ 106"/>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8" name="テキスト ボックス 107"/>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9" name="直線コネクタ 10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10" name="テキスト ボックス 109"/>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11" name="直線コネクタ 110"/>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3" name="直線コネクタ 112"/>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6312</xdr:rowOff>
    </xdr:from>
    <xdr:to>
      <xdr:col>6</xdr:col>
      <xdr:colOff>510540</xdr:colOff>
      <xdr:row>59</xdr:row>
      <xdr:rowOff>24956</xdr:rowOff>
    </xdr:to>
    <xdr:cxnSp macro="">
      <xdr:nvCxnSpPr>
        <xdr:cNvPr id="118" name="直線コネクタ 117"/>
        <xdr:cNvCxnSpPr/>
      </xdr:nvCxnSpPr>
      <xdr:spPr>
        <a:xfrm flipV="1">
          <a:off x="4633595" y="8750262"/>
          <a:ext cx="1270" cy="1390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28783</xdr:rowOff>
    </xdr:from>
    <xdr:ext cx="534377" cy="259045"/>
    <xdr:sp macro="" textlink="">
      <xdr:nvSpPr>
        <xdr:cNvPr id="119" name="物件費最小値テキスト"/>
        <xdr:cNvSpPr txBox="1"/>
      </xdr:nvSpPr>
      <xdr:spPr>
        <a:xfrm>
          <a:off x="4686300" y="1014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31,535</a:t>
          </a:r>
          <a:endParaRPr kumimoji="1" lang="ja-JP" altLang="en-US" sz="1000" b="1">
            <a:latin typeface="ＭＳ Ｐゴシック"/>
          </a:endParaRPr>
        </a:p>
      </xdr:txBody>
    </xdr:sp>
    <xdr:clientData/>
  </xdr:oneCellAnchor>
  <xdr:twoCellAnchor>
    <xdr:from>
      <xdr:col>6</xdr:col>
      <xdr:colOff>422275</xdr:colOff>
      <xdr:row>59</xdr:row>
      <xdr:rowOff>24956</xdr:rowOff>
    </xdr:from>
    <xdr:to>
      <xdr:col>6</xdr:col>
      <xdr:colOff>600075</xdr:colOff>
      <xdr:row>59</xdr:row>
      <xdr:rowOff>24956</xdr:rowOff>
    </xdr:to>
    <xdr:cxnSp macro="">
      <xdr:nvCxnSpPr>
        <xdr:cNvPr id="120" name="直線コネクタ 119"/>
        <xdr:cNvCxnSpPr/>
      </xdr:nvCxnSpPr>
      <xdr:spPr>
        <a:xfrm>
          <a:off x="4546600" y="10140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124439</xdr:rowOff>
    </xdr:from>
    <xdr:ext cx="599010" cy="259045"/>
    <xdr:sp macro="" textlink="">
      <xdr:nvSpPr>
        <xdr:cNvPr id="121" name="物件費最大値テキスト"/>
        <xdr:cNvSpPr txBox="1"/>
      </xdr:nvSpPr>
      <xdr:spPr>
        <a:xfrm>
          <a:off x="4686300" y="852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141,003</a:t>
          </a:r>
          <a:endParaRPr kumimoji="1" lang="ja-JP" altLang="en-US" sz="1000" b="1">
            <a:latin typeface="ＭＳ Ｐゴシック"/>
          </a:endParaRPr>
        </a:p>
      </xdr:txBody>
    </xdr:sp>
    <xdr:clientData/>
  </xdr:oneCellAnchor>
  <xdr:twoCellAnchor>
    <xdr:from>
      <xdr:col>6</xdr:col>
      <xdr:colOff>422275</xdr:colOff>
      <xdr:row>51</xdr:row>
      <xdr:rowOff>6312</xdr:rowOff>
    </xdr:from>
    <xdr:to>
      <xdr:col>6</xdr:col>
      <xdr:colOff>600075</xdr:colOff>
      <xdr:row>51</xdr:row>
      <xdr:rowOff>6312</xdr:rowOff>
    </xdr:to>
    <xdr:cxnSp macro="">
      <xdr:nvCxnSpPr>
        <xdr:cNvPr id="122" name="直線コネクタ 121"/>
        <xdr:cNvCxnSpPr/>
      </xdr:nvCxnSpPr>
      <xdr:spPr>
        <a:xfrm>
          <a:off x="4546600" y="8750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66281</xdr:rowOff>
    </xdr:from>
    <xdr:to>
      <xdr:col>6</xdr:col>
      <xdr:colOff>511175</xdr:colOff>
      <xdr:row>57</xdr:row>
      <xdr:rowOff>87706</xdr:rowOff>
    </xdr:to>
    <xdr:cxnSp macro="">
      <xdr:nvCxnSpPr>
        <xdr:cNvPr id="123" name="直線コネクタ 122"/>
        <xdr:cNvCxnSpPr/>
      </xdr:nvCxnSpPr>
      <xdr:spPr>
        <a:xfrm flipV="1">
          <a:off x="3797300" y="9667481"/>
          <a:ext cx="838200" cy="19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23512</xdr:rowOff>
    </xdr:from>
    <xdr:ext cx="534377" cy="259045"/>
    <xdr:sp macro="" textlink="">
      <xdr:nvSpPr>
        <xdr:cNvPr id="124" name="物件費平均値テキスト"/>
        <xdr:cNvSpPr txBox="1"/>
      </xdr:nvSpPr>
      <xdr:spPr>
        <a:xfrm>
          <a:off x="4686300" y="94532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69,950</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635</xdr:rowOff>
    </xdr:from>
    <xdr:to>
      <xdr:col>6</xdr:col>
      <xdr:colOff>561975</xdr:colOff>
      <xdr:row>56</xdr:row>
      <xdr:rowOff>102235</xdr:rowOff>
    </xdr:to>
    <xdr:sp macro="" textlink="">
      <xdr:nvSpPr>
        <xdr:cNvPr id="125" name="フローチャート : 判断 124"/>
        <xdr:cNvSpPr/>
      </xdr:nvSpPr>
      <xdr:spPr>
        <a:xfrm>
          <a:off x="4584700" y="960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87706</xdr:rowOff>
    </xdr:from>
    <xdr:to>
      <xdr:col>5</xdr:col>
      <xdr:colOff>358775</xdr:colOff>
      <xdr:row>57</xdr:row>
      <xdr:rowOff>123978</xdr:rowOff>
    </xdr:to>
    <xdr:cxnSp macro="">
      <xdr:nvCxnSpPr>
        <xdr:cNvPr id="126" name="直線コネクタ 125"/>
        <xdr:cNvCxnSpPr/>
      </xdr:nvCxnSpPr>
      <xdr:spPr>
        <a:xfrm flipV="1">
          <a:off x="2908300" y="9860356"/>
          <a:ext cx="889000" cy="3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22581</xdr:rowOff>
    </xdr:from>
    <xdr:to>
      <xdr:col>5</xdr:col>
      <xdr:colOff>409575</xdr:colOff>
      <xdr:row>56</xdr:row>
      <xdr:rowOff>124181</xdr:rowOff>
    </xdr:to>
    <xdr:sp macro="" textlink="">
      <xdr:nvSpPr>
        <xdr:cNvPr id="127" name="フローチャート : 判断 126"/>
        <xdr:cNvSpPr/>
      </xdr:nvSpPr>
      <xdr:spPr>
        <a:xfrm>
          <a:off x="3746500" y="96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140708</xdr:rowOff>
    </xdr:from>
    <xdr:ext cx="534377" cy="259045"/>
    <xdr:sp macro="" textlink="">
      <xdr:nvSpPr>
        <xdr:cNvPr id="128" name="テキスト ボックス 127"/>
        <xdr:cNvSpPr txBox="1"/>
      </xdr:nvSpPr>
      <xdr:spPr>
        <a:xfrm>
          <a:off x="3530111" y="93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68,222</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115722</xdr:rowOff>
    </xdr:from>
    <xdr:to>
      <xdr:col>4</xdr:col>
      <xdr:colOff>155575</xdr:colOff>
      <xdr:row>57</xdr:row>
      <xdr:rowOff>123978</xdr:rowOff>
    </xdr:to>
    <xdr:cxnSp macro="">
      <xdr:nvCxnSpPr>
        <xdr:cNvPr id="129" name="直線コネクタ 128"/>
        <xdr:cNvCxnSpPr/>
      </xdr:nvCxnSpPr>
      <xdr:spPr>
        <a:xfrm>
          <a:off x="2019300" y="9888372"/>
          <a:ext cx="8890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43256</xdr:rowOff>
    </xdr:from>
    <xdr:to>
      <xdr:col>4</xdr:col>
      <xdr:colOff>206375</xdr:colOff>
      <xdr:row>56</xdr:row>
      <xdr:rowOff>144856</xdr:rowOff>
    </xdr:to>
    <xdr:sp macro="" textlink="">
      <xdr:nvSpPr>
        <xdr:cNvPr id="130" name="フローチャート : 判断 129"/>
        <xdr:cNvSpPr/>
      </xdr:nvSpPr>
      <xdr:spPr>
        <a:xfrm>
          <a:off x="2857500" y="964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161383</xdr:rowOff>
    </xdr:from>
    <xdr:ext cx="534377" cy="259045"/>
    <xdr:sp macro="" textlink="">
      <xdr:nvSpPr>
        <xdr:cNvPr id="131" name="テキスト ボックス 130"/>
        <xdr:cNvSpPr txBox="1"/>
      </xdr:nvSpPr>
      <xdr:spPr>
        <a:xfrm>
          <a:off x="2641111" y="94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66,594</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115722</xdr:rowOff>
    </xdr:from>
    <xdr:to>
      <xdr:col>2</xdr:col>
      <xdr:colOff>638175</xdr:colOff>
      <xdr:row>57</xdr:row>
      <xdr:rowOff>134226</xdr:rowOff>
    </xdr:to>
    <xdr:cxnSp macro="">
      <xdr:nvCxnSpPr>
        <xdr:cNvPr id="132" name="直線コネクタ 131"/>
        <xdr:cNvCxnSpPr/>
      </xdr:nvCxnSpPr>
      <xdr:spPr>
        <a:xfrm flipV="1">
          <a:off x="1130300" y="9888372"/>
          <a:ext cx="889000" cy="1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40145</xdr:rowOff>
    </xdr:from>
    <xdr:to>
      <xdr:col>3</xdr:col>
      <xdr:colOff>3175</xdr:colOff>
      <xdr:row>56</xdr:row>
      <xdr:rowOff>141745</xdr:rowOff>
    </xdr:to>
    <xdr:sp macro="" textlink="">
      <xdr:nvSpPr>
        <xdr:cNvPr id="133" name="フローチャート : 判断 132"/>
        <xdr:cNvSpPr/>
      </xdr:nvSpPr>
      <xdr:spPr>
        <a:xfrm>
          <a:off x="1968500" y="964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158272</xdr:rowOff>
    </xdr:from>
    <xdr:ext cx="534377" cy="259045"/>
    <xdr:sp macro="" textlink="">
      <xdr:nvSpPr>
        <xdr:cNvPr id="134" name="テキスト ボックス 133"/>
        <xdr:cNvSpPr txBox="1"/>
      </xdr:nvSpPr>
      <xdr:spPr>
        <a:xfrm>
          <a:off x="1752111" y="941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66,839</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133096</xdr:rowOff>
    </xdr:from>
    <xdr:to>
      <xdr:col>1</xdr:col>
      <xdr:colOff>485775</xdr:colOff>
      <xdr:row>56</xdr:row>
      <xdr:rowOff>63246</xdr:rowOff>
    </xdr:to>
    <xdr:sp macro="" textlink="">
      <xdr:nvSpPr>
        <xdr:cNvPr id="135" name="フローチャート : 判断 134"/>
        <xdr:cNvSpPr/>
      </xdr:nvSpPr>
      <xdr:spPr>
        <a:xfrm>
          <a:off x="1079500" y="956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79773</xdr:rowOff>
    </xdr:from>
    <xdr:ext cx="534377" cy="259045"/>
    <xdr:sp macro="" textlink="">
      <xdr:nvSpPr>
        <xdr:cNvPr id="136" name="テキスト ボックス 135"/>
        <xdr:cNvSpPr txBox="1"/>
      </xdr:nvSpPr>
      <xdr:spPr>
        <a:xfrm>
          <a:off x="863111" y="933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73,020</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15481</xdr:rowOff>
    </xdr:from>
    <xdr:to>
      <xdr:col>6</xdr:col>
      <xdr:colOff>561975</xdr:colOff>
      <xdr:row>56</xdr:row>
      <xdr:rowOff>117081</xdr:rowOff>
    </xdr:to>
    <xdr:sp macro="" textlink="">
      <xdr:nvSpPr>
        <xdr:cNvPr id="142" name="円/楕円 141"/>
        <xdr:cNvSpPr/>
      </xdr:nvSpPr>
      <xdr:spPr>
        <a:xfrm>
          <a:off x="4584700" y="961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165358</xdr:rowOff>
    </xdr:from>
    <xdr:ext cx="534377" cy="259045"/>
    <xdr:sp macro="" textlink="">
      <xdr:nvSpPr>
        <xdr:cNvPr id="143" name="物件費該当値テキスト"/>
        <xdr:cNvSpPr txBox="1"/>
      </xdr:nvSpPr>
      <xdr:spPr>
        <a:xfrm>
          <a:off x="4686300" y="959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68,781</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36906</xdr:rowOff>
    </xdr:from>
    <xdr:to>
      <xdr:col>5</xdr:col>
      <xdr:colOff>409575</xdr:colOff>
      <xdr:row>57</xdr:row>
      <xdr:rowOff>138506</xdr:rowOff>
    </xdr:to>
    <xdr:sp macro="" textlink="">
      <xdr:nvSpPr>
        <xdr:cNvPr id="144" name="円/楕円 143"/>
        <xdr:cNvSpPr/>
      </xdr:nvSpPr>
      <xdr:spPr>
        <a:xfrm>
          <a:off x="3746500" y="980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129633</xdr:rowOff>
    </xdr:from>
    <xdr:ext cx="534377" cy="259045"/>
    <xdr:sp macro="" textlink="">
      <xdr:nvSpPr>
        <xdr:cNvPr id="145" name="テキスト ボックス 144"/>
        <xdr:cNvSpPr txBox="1"/>
      </xdr:nvSpPr>
      <xdr:spPr>
        <a:xfrm>
          <a:off x="3530111" y="990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53,594</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73178</xdr:rowOff>
    </xdr:from>
    <xdr:to>
      <xdr:col>4</xdr:col>
      <xdr:colOff>206375</xdr:colOff>
      <xdr:row>58</xdr:row>
      <xdr:rowOff>3328</xdr:rowOff>
    </xdr:to>
    <xdr:sp macro="" textlink="">
      <xdr:nvSpPr>
        <xdr:cNvPr id="146" name="円/楕円 145"/>
        <xdr:cNvSpPr/>
      </xdr:nvSpPr>
      <xdr:spPr>
        <a:xfrm>
          <a:off x="2857500" y="984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165905</xdr:rowOff>
    </xdr:from>
    <xdr:ext cx="534377" cy="259045"/>
    <xdr:sp macro="" textlink="">
      <xdr:nvSpPr>
        <xdr:cNvPr id="147" name="テキスト ボックス 146"/>
        <xdr:cNvSpPr txBox="1"/>
      </xdr:nvSpPr>
      <xdr:spPr>
        <a:xfrm>
          <a:off x="2641111" y="993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50,738</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64922</xdr:rowOff>
    </xdr:from>
    <xdr:to>
      <xdr:col>3</xdr:col>
      <xdr:colOff>3175</xdr:colOff>
      <xdr:row>57</xdr:row>
      <xdr:rowOff>166522</xdr:rowOff>
    </xdr:to>
    <xdr:sp macro="" textlink="">
      <xdr:nvSpPr>
        <xdr:cNvPr id="148" name="円/楕円 147"/>
        <xdr:cNvSpPr/>
      </xdr:nvSpPr>
      <xdr:spPr>
        <a:xfrm>
          <a:off x="1968500" y="983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157649</xdr:rowOff>
    </xdr:from>
    <xdr:ext cx="534377" cy="259045"/>
    <xdr:sp macro="" textlink="">
      <xdr:nvSpPr>
        <xdr:cNvPr id="149" name="テキスト ボックス 148"/>
        <xdr:cNvSpPr txBox="1"/>
      </xdr:nvSpPr>
      <xdr:spPr>
        <a:xfrm>
          <a:off x="1752111" y="993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51,388</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83426</xdr:rowOff>
    </xdr:from>
    <xdr:to>
      <xdr:col>1</xdr:col>
      <xdr:colOff>485775</xdr:colOff>
      <xdr:row>58</xdr:row>
      <xdr:rowOff>13576</xdr:rowOff>
    </xdr:to>
    <xdr:sp macro="" textlink="">
      <xdr:nvSpPr>
        <xdr:cNvPr id="150" name="円/楕円 149"/>
        <xdr:cNvSpPr/>
      </xdr:nvSpPr>
      <xdr:spPr>
        <a:xfrm>
          <a:off x="1079500" y="985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4703</xdr:rowOff>
    </xdr:from>
    <xdr:ext cx="534377" cy="259045"/>
    <xdr:sp macro="" textlink="">
      <xdr:nvSpPr>
        <xdr:cNvPr id="151" name="テキスト ボックス 150"/>
        <xdr:cNvSpPr txBox="1"/>
      </xdr:nvSpPr>
      <xdr:spPr>
        <a:xfrm>
          <a:off x="863111" y="994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49,931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48/119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106134</xdr:rowOff>
    </xdr:from>
    <xdr:to>
      <xdr:col>6</xdr:col>
      <xdr:colOff>510540</xdr:colOff>
      <xdr:row>79</xdr:row>
      <xdr:rowOff>34125</xdr:rowOff>
    </xdr:to>
    <xdr:cxnSp macro="">
      <xdr:nvCxnSpPr>
        <xdr:cNvPr id="175" name="直線コネクタ 174"/>
        <xdr:cNvCxnSpPr/>
      </xdr:nvCxnSpPr>
      <xdr:spPr>
        <a:xfrm flipV="1">
          <a:off x="4633595" y="12107634"/>
          <a:ext cx="1270" cy="1471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37952</xdr:rowOff>
    </xdr:from>
    <xdr:ext cx="378565" cy="259045"/>
    <xdr:sp macro="" textlink="">
      <xdr:nvSpPr>
        <xdr:cNvPr id="176" name="維持補修費最小値テキスト"/>
        <xdr:cNvSpPr txBox="1"/>
      </xdr:nvSpPr>
      <xdr:spPr>
        <a:xfrm>
          <a:off x="4686300" y="13582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271</a:t>
          </a:r>
          <a:endParaRPr kumimoji="1" lang="ja-JP" altLang="en-US" sz="1000" b="1">
            <a:latin typeface="ＭＳ Ｐゴシック"/>
          </a:endParaRPr>
        </a:p>
      </xdr:txBody>
    </xdr:sp>
    <xdr:clientData/>
  </xdr:oneCellAnchor>
  <xdr:twoCellAnchor>
    <xdr:from>
      <xdr:col>6</xdr:col>
      <xdr:colOff>422275</xdr:colOff>
      <xdr:row>79</xdr:row>
      <xdr:rowOff>34125</xdr:rowOff>
    </xdr:from>
    <xdr:to>
      <xdr:col>6</xdr:col>
      <xdr:colOff>600075</xdr:colOff>
      <xdr:row>79</xdr:row>
      <xdr:rowOff>34125</xdr:rowOff>
    </xdr:to>
    <xdr:cxnSp macro="">
      <xdr:nvCxnSpPr>
        <xdr:cNvPr id="177" name="直線コネクタ 176"/>
        <xdr:cNvCxnSpPr/>
      </xdr:nvCxnSpPr>
      <xdr:spPr>
        <a:xfrm>
          <a:off x="4546600" y="13578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52811</xdr:rowOff>
    </xdr:from>
    <xdr:ext cx="534377" cy="259045"/>
    <xdr:sp macro="" textlink="">
      <xdr:nvSpPr>
        <xdr:cNvPr id="178" name="維持補修費最大値テキスト"/>
        <xdr:cNvSpPr txBox="1"/>
      </xdr:nvSpPr>
      <xdr:spPr>
        <a:xfrm>
          <a:off x="4686300" y="1188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38,881</a:t>
          </a:r>
          <a:endParaRPr kumimoji="1" lang="ja-JP" altLang="en-US" sz="1000" b="1">
            <a:latin typeface="ＭＳ Ｐゴシック"/>
          </a:endParaRPr>
        </a:p>
      </xdr:txBody>
    </xdr:sp>
    <xdr:clientData/>
  </xdr:oneCellAnchor>
  <xdr:twoCellAnchor>
    <xdr:from>
      <xdr:col>6</xdr:col>
      <xdr:colOff>422275</xdr:colOff>
      <xdr:row>70</xdr:row>
      <xdr:rowOff>106134</xdr:rowOff>
    </xdr:from>
    <xdr:to>
      <xdr:col>6</xdr:col>
      <xdr:colOff>600075</xdr:colOff>
      <xdr:row>70</xdr:row>
      <xdr:rowOff>106134</xdr:rowOff>
    </xdr:to>
    <xdr:cxnSp macro="">
      <xdr:nvCxnSpPr>
        <xdr:cNvPr id="179" name="直線コネクタ 178"/>
        <xdr:cNvCxnSpPr/>
      </xdr:nvCxnSpPr>
      <xdr:spPr>
        <a:xfrm>
          <a:off x="4546600" y="1210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107392</xdr:rowOff>
    </xdr:from>
    <xdr:to>
      <xdr:col>6</xdr:col>
      <xdr:colOff>511175</xdr:colOff>
      <xdr:row>78</xdr:row>
      <xdr:rowOff>23648</xdr:rowOff>
    </xdr:to>
    <xdr:cxnSp macro="">
      <xdr:nvCxnSpPr>
        <xdr:cNvPr id="180" name="直線コネクタ 179"/>
        <xdr:cNvCxnSpPr/>
      </xdr:nvCxnSpPr>
      <xdr:spPr>
        <a:xfrm>
          <a:off x="3797300" y="13309042"/>
          <a:ext cx="838200" cy="8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128655</xdr:rowOff>
    </xdr:from>
    <xdr:ext cx="469744" cy="259045"/>
    <xdr:sp macro="" textlink="">
      <xdr:nvSpPr>
        <xdr:cNvPr id="181" name="維持補修費平均値テキスト"/>
        <xdr:cNvSpPr txBox="1"/>
      </xdr:nvSpPr>
      <xdr:spPr>
        <a:xfrm>
          <a:off x="4686300" y="13158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6,057</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105778</xdr:rowOff>
    </xdr:from>
    <xdr:to>
      <xdr:col>6</xdr:col>
      <xdr:colOff>561975</xdr:colOff>
      <xdr:row>78</xdr:row>
      <xdr:rowOff>35928</xdr:rowOff>
    </xdr:to>
    <xdr:sp macro="" textlink="">
      <xdr:nvSpPr>
        <xdr:cNvPr id="182" name="フローチャート : 判断 181"/>
        <xdr:cNvSpPr/>
      </xdr:nvSpPr>
      <xdr:spPr>
        <a:xfrm>
          <a:off x="4584700" y="13307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107392</xdr:rowOff>
    </xdr:from>
    <xdr:to>
      <xdr:col>5</xdr:col>
      <xdr:colOff>358775</xdr:colOff>
      <xdr:row>78</xdr:row>
      <xdr:rowOff>33744</xdr:rowOff>
    </xdr:to>
    <xdr:cxnSp macro="">
      <xdr:nvCxnSpPr>
        <xdr:cNvPr id="183" name="直線コネクタ 182"/>
        <xdr:cNvCxnSpPr/>
      </xdr:nvCxnSpPr>
      <xdr:spPr>
        <a:xfrm flipV="1">
          <a:off x="2908300" y="13309042"/>
          <a:ext cx="889000" cy="9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77355</xdr:rowOff>
    </xdr:from>
    <xdr:to>
      <xdr:col>5</xdr:col>
      <xdr:colOff>409575</xdr:colOff>
      <xdr:row>78</xdr:row>
      <xdr:rowOff>7505</xdr:rowOff>
    </xdr:to>
    <xdr:sp macro="" textlink="">
      <xdr:nvSpPr>
        <xdr:cNvPr id="184" name="フローチャート : 判断 183"/>
        <xdr:cNvSpPr/>
      </xdr:nvSpPr>
      <xdr:spPr>
        <a:xfrm>
          <a:off x="3746500" y="132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170082</xdr:rowOff>
    </xdr:from>
    <xdr:ext cx="469744" cy="259045"/>
    <xdr:sp macro="" textlink="">
      <xdr:nvSpPr>
        <xdr:cNvPr id="185" name="テキスト ボックス 184"/>
        <xdr:cNvSpPr txBox="1"/>
      </xdr:nvSpPr>
      <xdr:spPr>
        <a:xfrm>
          <a:off x="3562427" y="1337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6,803</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21552</xdr:rowOff>
    </xdr:from>
    <xdr:to>
      <xdr:col>4</xdr:col>
      <xdr:colOff>155575</xdr:colOff>
      <xdr:row>78</xdr:row>
      <xdr:rowOff>33744</xdr:rowOff>
    </xdr:to>
    <xdr:cxnSp macro="">
      <xdr:nvCxnSpPr>
        <xdr:cNvPr id="186" name="直線コネクタ 185"/>
        <xdr:cNvCxnSpPr/>
      </xdr:nvCxnSpPr>
      <xdr:spPr>
        <a:xfrm>
          <a:off x="2019300" y="13394652"/>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106731</xdr:rowOff>
    </xdr:from>
    <xdr:to>
      <xdr:col>4</xdr:col>
      <xdr:colOff>206375</xdr:colOff>
      <xdr:row>78</xdr:row>
      <xdr:rowOff>36881</xdr:rowOff>
    </xdr:to>
    <xdr:sp macro="" textlink="">
      <xdr:nvSpPr>
        <xdr:cNvPr id="187" name="フローチャート : 判断 186"/>
        <xdr:cNvSpPr/>
      </xdr:nvSpPr>
      <xdr:spPr>
        <a:xfrm>
          <a:off x="2857500" y="1330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53408</xdr:rowOff>
    </xdr:from>
    <xdr:ext cx="469744" cy="259045"/>
    <xdr:sp macro="" textlink="">
      <xdr:nvSpPr>
        <xdr:cNvPr id="188" name="テキスト ボックス 187"/>
        <xdr:cNvSpPr txBox="1"/>
      </xdr:nvSpPr>
      <xdr:spPr>
        <a:xfrm>
          <a:off x="2673427" y="1308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6,032</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156998</xdr:rowOff>
    </xdr:from>
    <xdr:to>
      <xdr:col>2</xdr:col>
      <xdr:colOff>638175</xdr:colOff>
      <xdr:row>78</xdr:row>
      <xdr:rowOff>21552</xdr:rowOff>
    </xdr:to>
    <xdr:cxnSp macro="">
      <xdr:nvCxnSpPr>
        <xdr:cNvPr id="189" name="直線コネクタ 188"/>
        <xdr:cNvCxnSpPr/>
      </xdr:nvCxnSpPr>
      <xdr:spPr>
        <a:xfrm>
          <a:off x="1130300" y="13358648"/>
          <a:ext cx="8890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103682</xdr:rowOff>
    </xdr:from>
    <xdr:to>
      <xdr:col>3</xdr:col>
      <xdr:colOff>3175</xdr:colOff>
      <xdr:row>78</xdr:row>
      <xdr:rowOff>33832</xdr:rowOff>
    </xdr:to>
    <xdr:sp macro="" textlink="">
      <xdr:nvSpPr>
        <xdr:cNvPr id="190" name="フローチャート : 判断 189"/>
        <xdr:cNvSpPr/>
      </xdr:nvSpPr>
      <xdr:spPr>
        <a:xfrm>
          <a:off x="1968500" y="13305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50359</xdr:rowOff>
    </xdr:from>
    <xdr:ext cx="469744" cy="259045"/>
    <xdr:sp macro="" textlink="">
      <xdr:nvSpPr>
        <xdr:cNvPr id="191" name="テキスト ボックス 190"/>
        <xdr:cNvSpPr txBox="1"/>
      </xdr:nvSpPr>
      <xdr:spPr>
        <a:xfrm>
          <a:off x="1784427" y="1308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116980</xdr:rowOff>
    </xdr:from>
    <xdr:to>
      <xdr:col>1</xdr:col>
      <xdr:colOff>485775</xdr:colOff>
      <xdr:row>78</xdr:row>
      <xdr:rowOff>47130</xdr:rowOff>
    </xdr:to>
    <xdr:sp macro="" textlink="">
      <xdr:nvSpPr>
        <xdr:cNvPr id="192" name="フローチャート : 判断 191"/>
        <xdr:cNvSpPr/>
      </xdr:nvSpPr>
      <xdr:spPr>
        <a:xfrm>
          <a:off x="1079500" y="1331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38257</xdr:rowOff>
    </xdr:from>
    <xdr:ext cx="469744" cy="259045"/>
    <xdr:sp macro="" textlink="">
      <xdr:nvSpPr>
        <xdr:cNvPr id="193" name="テキスト ボックス 192"/>
        <xdr:cNvSpPr txBox="1"/>
      </xdr:nvSpPr>
      <xdr:spPr>
        <a:xfrm>
          <a:off x="895427" y="134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5,763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144298</xdr:rowOff>
    </xdr:from>
    <xdr:to>
      <xdr:col>6</xdr:col>
      <xdr:colOff>561975</xdr:colOff>
      <xdr:row>78</xdr:row>
      <xdr:rowOff>74448</xdr:rowOff>
    </xdr:to>
    <xdr:sp macro="" textlink="">
      <xdr:nvSpPr>
        <xdr:cNvPr id="199" name="円/楕円 198"/>
        <xdr:cNvSpPr/>
      </xdr:nvSpPr>
      <xdr:spPr>
        <a:xfrm>
          <a:off x="4584700" y="1334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122725</xdr:rowOff>
    </xdr:from>
    <xdr:ext cx="469744" cy="259045"/>
    <xdr:sp macro="" textlink="">
      <xdr:nvSpPr>
        <xdr:cNvPr id="200" name="維持補修費該当値テキスト"/>
        <xdr:cNvSpPr txBox="1"/>
      </xdr:nvSpPr>
      <xdr:spPr>
        <a:xfrm>
          <a:off x="4686300" y="1332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5,046</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56592</xdr:rowOff>
    </xdr:from>
    <xdr:to>
      <xdr:col>5</xdr:col>
      <xdr:colOff>409575</xdr:colOff>
      <xdr:row>77</xdr:row>
      <xdr:rowOff>158192</xdr:rowOff>
    </xdr:to>
    <xdr:sp macro="" textlink="">
      <xdr:nvSpPr>
        <xdr:cNvPr id="201" name="円/楕円 200"/>
        <xdr:cNvSpPr/>
      </xdr:nvSpPr>
      <xdr:spPr>
        <a:xfrm>
          <a:off x="3746500" y="1325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3269</xdr:rowOff>
    </xdr:from>
    <xdr:ext cx="469744" cy="259045"/>
    <xdr:sp macro="" textlink="">
      <xdr:nvSpPr>
        <xdr:cNvPr id="202" name="テキスト ボックス 201"/>
        <xdr:cNvSpPr txBox="1"/>
      </xdr:nvSpPr>
      <xdr:spPr>
        <a:xfrm>
          <a:off x="3562427" y="1303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7,348</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154394</xdr:rowOff>
    </xdr:from>
    <xdr:to>
      <xdr:col>4</xdr:col>
      <xdr:colOff>206375</xdr:colOff>
      <xdr:row>78</xdr:row>
      <xdr:rowOff>84544</xdr:rowOff>
    </xdr:to>
    <xdr:sp macro="" textlink="">
      <xdr:nvSpPr>
        <xdr:cNvPr id="203" name="円/楕円 202"/>
        <xdr:cNvSpPr/>
      </xdr:nvSpPr>
      <xdr:spPr>
        <a:xfrm>
          <a:off x="2857500" y="1335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75671</xdr:rowOff>
    </xdr:from>
    <xdr:ext cx="469744" cy="259045"/>
    <xdr:sp macro="" textlink="">
      <xdr:nvSpPr>
        <xdr:cNvPr id="204" name="テキスト ボックス 203"/>
        <xdr:cNvSpPr txBox="1"/>
      </xdr:nvSpPr>
      <xdr:spPr>
        <a:xfrm>
          <a:off x="2673427" y="1344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4,781</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142202</xdr:rowOff>
    </xdr:from>
    <xdr:to>
      <xdr:col>3</xdr:col>
      <xdr:colOff>3175</xdr:colOff>
      <xdr:row>78</xdr:row>
      <xdr:rowOff>72352</xdr:rowOff>
    </xdr:to>
    <xdr:sp macro="" textlink="">
      <xdr:nvSpPr>
        <xdr:cNvPr id="205" name="円/楕円 204"/>
        <xdr:cNvSpPr/>
      </xdr:nvSpPr>
      <xdr:spPr>
        <a:xfrm>
          <a:off x="1968500" y="133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63479</xdr:rowOff>
    </xdr:from>
    <xdr:ext cx="469744" cy="259045"/>
    <xdr:sp macro="" textlink="">
      <xdr:nvSpPr>
        <xdr:cNvPr id="206" name="テキスト ボックス 205"/>
        <xdr:cNvSpPr txBox="1"/>
      </xdr:nvSpPr>
      <xdr:spPr>
        <a:xfrm>
          <a:off x="1784427" y="13436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5,101</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106198</xdr:rowOff>
    </xdr:from>
    <xdr:to>
      <xdr:col>1</xdr:col>
      <xdr:colOff>485775</xdr:colOff>
      <xdr:row>78</xdr:row>
      <xdr:rowOff>36348</xdr:rowOff>
    </xdr:to>
    <xdr:sp macro="" textlink="">
      <xdr:nvSpPr>
        <xdr:cNvPr id="207" name="円/楕円 206"/>
        <xdr:cNvSpPr/>
      </xdr:nvSpPr>
      <xdr:spPr>
        <a:xfrm>
          <a:off x="1079500" y="1330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52875</xdr:rowOff>
    </xdr:from>
    <xdr:ext cx="469744" cy="259045"/>
    <xdr:sp macro="" textlink="">
      <xdr:nvSpPr>
        <xdr:cNvPr id="208" name="テキスト ボックス 207"/>
        <xdr:cNvSpPr txBox="1"/>
      </xdr:nvSpPr>
      <xdr:spPr>
        <a:xfrm>
          <a:off x="895427" y="1308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6,046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109/119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90385</xdr:rowOff>
    </xdr:from>
    <xdr:to>
      <xdr:col>6</xdr:col>
      <xdr:colOff>510540</xdr:colOff>
      <xdr:row>99</xdr:row>
      <xdr:rowOff>97955</xdr:rowOff>
    </xdr:to>
    <xdr:cxnSp macro="">
      <xdr:nvCxnSpPr>
        <xdr:cNvPr id="233" name="直線コネクタ 232"/>
        <xdr:cNvCxnSpPr/>
      </xdr:nvCxnSpPr>
      <xdr:spPr>
        <a:xfrm flipV="1">
          <a:off x="4633595" y="15520885"/>
          <a:ext cx="1270" cy="15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101782</xdr:rowOff>
    </xdr:from>
    <xdr:ext cx="534377" cy="259045"/>
    <xdr:sp macro="" textlink="">
      <xdr:nvSpPr>
        <xdr:cNvPr id="234" name="扶助費最小値テキスト"/>
        <xdr:cNvSpPr txBox="1"/>
      </xdr:nvSpPr>
      <xdr:spPr>
        <a:xfrm>
          <a:off x="4686300" y="1707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55,787</a:t>
          </a:r>
          <a:endParaRPr kumimoji="1" lang="ja-JP" altLang="en-US" sz="1000" b="1">
            <a:latin typeface="ＭＳ Ｐゴシック"/>
          </a:endParaRPr>
        </a:p>
      </xdr:txBody>
    </xdr:sp>
    <xdr:clientData/>
  </xdr:oneCellAnchor>
  <xdr:twoCellAnchor>
    <xdr:from>
      <xdr:col>6</xdr:col>
      <xdr:colOff>422275</xdr:colOff>
      <xdr:row>99</xdr:row>
      <xdr:rowOff>97955</xdr:rowOff>
    </xdr:from>
    <xdr:to>
      <xdr:col>6</xdr:col>
      <xdr:colOff>600075</xdr:colOff>
      <xdr:row>99</xdr:row>
      <xdr:rowOff>97955</xdr:rowOff>
    </xdr:to>
    <xdr:cxnSp macro="">
      <xdr:nvCxnSpPr>
        <xdr:cNvPr id="235" name="直線コネクタ 234"/>
        <xdr:cNvCxnSpPr/>
      </xdr:nvCxnSpPr>
      <xdr:spPr>
        <a:xfrm>
          <a:off x="4546600" y="1707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37062</xdr:rowOff>
    </xdr:from>
    <xdr:ext cx="599010" cy="259045"/>
    <xdr:sp macro="" textlink="">
      <xdr:nvSpPr>
        <xdr:cNvPr id="236" name="扶助費最大値テキスト"/>
        <xdr:cNvSpPr txBox="1"/>
      </xdr:nvSpPr>
      <xdr:spPr>
        <a:xfrm>
          <a:off x="4686300" y="1529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177,883</a:t>
          </a:r>
          <a:endParaRPr kumimoji="1" lang="ja-JP" altLang="en-US" sz="1000" b="1">
            <a:latin typeface="ＭＳ Ｐゴシック"/>
          </a:endParaRPr>
        </a:p>
      </xdr:txBody>
    </xdr:sp>
    <xdr:clientData/>
  </xdr:oneCellAnchor>
  <xdr:twoCellAnchor>
    <xdr:from>
      <xdr:col>6</xdr:col>
      <xdr:colOff>422275</xdr:colOff>
      <xdr:row>90</xdr:row>
      <xdr:rowOff>90385</xdr:rowOff>
    </xdr:from>
    <xdr:to>
      <xdr:col>6</xdr:col>
      <xdr:colOff>600075</xdr:colOff>
      <xdr:row>90</xdr:row>
      <xdr:rowOff>90385</xdr:rowOff>
    </xdr:to>
    <xdr:cxnSp macro="">
      <xdr:nvCxnSpPr>
        <xdr:cNvPr id="237" name="直線コネクタ 236"/>
        <xdr:cNvCxnSpPr/>
      </xdr:nvCxnSpPr>
      <xdr:spPr>
        <a:xfrm>
          <a:off x="4546600" y="1552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99</xdr:row>
      <xdr:rowOff>4865</xdr:rowOff>
    </xdr:from>
    <xdr:to>
      <xdr:col>6</xdr:col>
      <xdr:colOff>511175</xdr:colOff>
      <xdr:row>99</xdr:row>
      <xdr:rowOff>21540</xdr:rowOff>
    </xdr:to>
    <xdr:cxnSp macro="">
      <xdr:nvCxnSpPr>
        <xdr:cNvPr id="238" name="直線コネクタ 237"/>
        <xdr:cNvCxnSpPr/>
      </xdr:nvCxnSpPr>
      <xdr:spPr>
        <a:xfrm flipV="1">
          <a:off x="3797300" y="16978415"/>
          <a:ext cx="838200" cy="1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134765</xdr:rowOff>
    </xdr:from>
    <xdr:ext cx="534377" cy="259045"/>
    <xdr:sp macro="" textlink="">
      <xdr:nvSpPr>
        <xdr:cNvPr id="239" name="扶助費平均値テキスト"/>
        <xdr:cNvSpPr txBox="1"/>
      </xdr:nvSpPr>
      <xdr:spPr>
        <a:xfrm>
          <a:off x="4686300" y="164225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91,190</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111888</xdr:rowOff>
    </xdr:from>
    <xdr:to>
      <xdr:col>6</xdr:col>
      <xdr:colOff>561975</xdr:colOff>
      <xdr:row>97</xdr:row>
      <xdr:rowOff>42038</xdr:rowOff>
    </xdr:to>
    <xdr:sp macro="" textlink="">
      <xdr:nvSpPr>
        <xdr:cNvPr id="240" name="フローチャート : 判断 239"/>
        <xdr:cNvSpPr/>
      </xdr:nvSpPr>
      <xdr:spPr>
        <a:xfrm>
          <a:off x="45847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21540</xdr:rowOff>
    </xdr:from>
    <xdr:to>
      <xdr:col>5</xdr:col>
      <xdr:colOff>358775</xdr:colOff>
      <xdr:row>99</xdr:row>
      <xdr:rowOff>69811</xdr:rowOff>
    </xdr:to>
    <xdr:cxnSp macro="">
      <xdr:nvCxnSpPr>
        <xdr:cNvPr id="241" name="直線コネクタ 240"/>
        <xdr:cNvCxnSpPr/>
      </xdr:nvCxnSpPr>
      <xdr:spPr>
        <a:xfrm flipV="1">
          <a:off x="2908300" y="16995090"/>
          <a:ext cx="889000" cy="4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8319</xdr:rowOff>
    </xdr:from>
    <xdr:to>
      <xdr:col>5</xdr:col>
      <xdr:colOff>409575</xdr:colOff>
      <xdr:row>97</xdr:row>
      <xdr:rowOff>109919</xdr:rowOff>
    </xdr:to>
    <xdr:sp macro="" textlink="">
      <xdr:nvSpPr>
        <xdr:cNvPr id="242" name="フローチャート : 判断 241"/>
        <xdr:cNvSpPr/>
      </xdr:nvSpPr>
      <xdr:spPr>
        <a:xfrm>
          <a:off x="3746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126446</xdr:rowOff>
    </xdr:from>
    <xdr:ext cx="534377" cy="259045"/>
    <xdr:sp macro="" textlink="">
      <xdr:nvSpPr>
        <xdr:cNvPr id="243" name="テキスト ボックス 242"/>
        <xdr:cNvSpPr txBox="1"/>
      </xdr:nvSpPr>
      <xdr:spPr>
        <a:xfrm>
          <a:off x="3530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85,845</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69811</xdr:rowOff>
    </xdr:from>
    <xdr:to>
      <xdr:col>4</xdr:col>
      <xdr:colOff>155575</xdr:colOff>
      <xdr:row>99</xdr:row>
      <xdr:rowOff>101321</xdr:rowOff>
    </xdr:to>
    <xdr:cxnSp macro="">
      <xdr:nvCxnSpPr>
        <xdr:cNvPr id="244" name="直線コネクタ 243"/>
        <xdr:cNvCxnSpPr/>
      </xdr:nvCxnSpPr>
      <xdr:spPr>
        <a:xfrm flipV="1">
          <a:off x="2019300" y="17043361"/>
          <a:ext cx="889000" cy="3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85204</xdr:rowOff>
    </xdr:from>
    <xdr:to>
      <xdr:col>4</xdr:col>
      <xdr:colOff>206375</xdr:colOff>
      <xdr:row>98</xdr:row>
      <xdr:rowOff>15354</xdr:rowOff>
    </xdr:to>
    <xdr:sp macro="" textlink="">
      <xdr:nvSpPr>
        <xdr:cNvPr id="245" name="フローチャート : 判断 244"/>
        <xdr:cNvSpPr/>
      </xdr:nvSpPr>
      <xdr:spPr>
        <a:xfrm>
          <a:off x="2857500" y="1671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31881</xdr:rowOff>
    </xdr:from>
    <xdr:ext cx="534377" cy="259045"/>
    <xdr:sp macro="" textlink="">
      <xdr:nvSpPr>
        <xdr:cNvPr id="246" name="テキスト ボックス 245"/>
        <xdr:cNvSpPr txBox="1"/>
      </xdr:nvSpPr>
      <xdr:spPr>
        <a:xfrm>
          <a:off x="2641111" y="164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79,791</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101321</xdr:rowOff>
    </xdr:from>
    <xdr:to>
      <xdr:col>2</xdr:col>
      <xdr:colOff>638175</xdr:colOff>
      <xdr:row>99</xdr:row>
      <xdr:rowOff>122822</xdr:rowOff>
    </xdr:to>
    <xdr:cxnSp macro="">
      <xdr:nvCxnSpPr>
        <xdr:cNvPr id="247" name="直線コネクタ 246"/>
        <xdr:cNvCxnSpPr/>
      </xdr:nvCxnSpPr>
      <xdr:spPr>
        <a:xfrm flipV="1">
          <a:off x="1130300" y="17074871"/>
          <a:ext cx="889000" cy="2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109893</xdr:rowOff>
    </xdr:from>
    <xdr:to>
      <xdr:col>3</xdr:col>
      <xdr:colOff>3175</xdr:colOff>
      <xdr:row>98</xdr:row>
      <xdr:rowOff>40043</xdr:rowOff>
    </xdr:to>
    <xdr:sp macro="" textlink="">
      <xdr:nvSpPr>
        <xdr:cNvPr id="248" name="フローチャート : 判断 247"/>
        <xdr:cNvSpPr/>
      </xdr:nvSpPr>
      <xdr:spPr>
        <a:xfrm>
          <a:off x="1968500" y="167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56570</xdr:rowOff>
    </xdr:from>
    <xdr:ext cx="534377" cy="259045"/>
    <xdr:sp macro="" textlink="">
      <xdr:nvSpPr>
        <xdr:cNvPr id="249" name="テキスト ボックス 248"/>
        <xdr:cNvSpPr txBox="1"/>
      </xdr:nvSpPr>
      <xdr:spPr>
        <a:xfrm>
          <a:off x="1752111" y="1651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77,847</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109068</xdr:rowOff>
    </xdr:from>
    <xdr:to>
      <xdr:col>1</xdr:col>
      <xdr:colOff>485775</xdr:colOff>
      <xdr:row>98</xdr:row>
      <xdr:rowOff>39218</xdr:rowOff>
    </xdr:to>
    <xdr:sp macro="" textlink="">
      <xdr:nvSpPr>
        <xdr:cNvPr id="250" name="フローチャート : 判断 249"/>
        <xdr:cNvSpPr/>
      </xdr:nvSpPr>
      <xdr:spPr>
        <a:xfrm>
          <a:off x="1079500" y="1673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55745</xdr:rowOff>
    </xdr:from>
    <xdr:ext cx="534377" cy="259045"/>
    <xdr:sp macro="" textlink="">
      <xdr:nvSpPr>
        <xdr:cNvPr id="251" name="テキスト ボックス 250"/>
        <xdr:cNvSpPr txBox="1"/>
      </xdr:nvSpPr>
      <xdr:spPr>
        <a:xfrm>
          <a:off x="863111" y="1651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77,912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98</xdr:row>
      <xdr:rowOff>125515</xdr:rowOff>
    </xdr:from>
    <xdr:to>
      <xdr:col>6</xdr:col>
      <xdr:colOff>561975</xdr:colOff>
      <xdr:row>99</xdr:row>
      <xdr:rowOff>55665</xdr:rowOff>
    </xdr:to>
    <xdr:sp macro="" textlink="">
      <xdr:nvSpPr>
        <xdr:cNvPr id="257" name="円/楕円 256"/>
        <xdr:cNvSpPr/>
      </xdr:nvSpPr>
      <xdr:spPr>
        <a:xfrm>
          <a:off x="4584700" y="169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40442</xdr:rowOff>
    </xdr:from>
    <xdr:ext cx="534377" cy="259045"/>
    <xdr:sp macro="" textlink="">
      <xdr:nvSpPr>
        <xdr:cNvPr id="258" name="扶助費該当値テキスト"/>
        <xdr:cNvSpPr txBox="1"/>
      </xdr:nvSpPr>
      <xdr:spPr>
        <a:xfrm>
          <a:off x="4686300" y="1684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63,117</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142190</xdr:rowOff>
    </xdr:from>
    <xdr:to>
      <xdr:col>5</xdr:col>
      <xdr:colOff>409575</xdr:colOff>
      <xdr:row>99</xdr:row>
      <xdr:rowOff>72340</xdr:rowOff>
    </xdr:to>
    <xdr:sp macro="" textlink="">
      <xdr:nvSpPr>
        <xdr:cNvPr id="259" name="円/楕円 258"/>
        <xdr:cNvSpPr/>
      </xdr:nvSpPr>
      <xdr:spPr>
        <a:xfrm>
          <a:off x="3746500" y="169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63467</xdr:rowOff>
    </xdr:from>
    <xdr:ext cx="534377" cy="259045"/>
    <xdr:sp macro="" textlink="">
      <xdr:nvSpPr>
        <xdr:cNvPr id="260" name="テキスト ボックス 259"/>
        <xdr:cNvSpPr txBox="1"/>
      </xdr:nvSpPr>
      <xdr:spPr>
        <a:xfrm>
          <a:off x="3530111" y="1703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61,804</a:t>
          </a:r>
          <a:endParaRPr kumimoji="1" lang="ja-JP" altLang="en-US" sz="1000" b="1">
            <a:solidFill>
              <a:srgbClr val="FF0000"/>
            </a:solidFill>
            <a:latin typeface="ＭＳ Ｐゴシック"/>
          </a:endParaRPr>
        </a:p>
      </xdr:txBody>
    </xdr:sp>
    <xdr:clientData/>
  </xdr:oneCellAnchor>
  <xdr:twoCellAnchor>
    <xdr:from>
      <xdr:col>4</xdr:col>
      <xdr:colOff>104775</xdr:colOff>
      <xdr:row>99</xdr:row>
      <xdr:rowOff>19011</xdr:rowOff>
    </xdr:from>
    <xdr:to>
      <xdr:col>4</xdr:col>
      <xdr:colOff>206375</xdr:colOff>
      <xdr:row>99</xdr:row>
      <xdr:rowOff>120611</xdr:rowOff>
    </xdr:to>
    <xdr:sp macro="" textlink="">
      <xdr:nvSpPr>
        <xdr:cNvPr id="261" name="円/楕円 260"/>
        <xdr:cNvSpPr/>
      </xdr:nvSpPr>
      <xdr:spPr>
        <a:xfrm>
          <a:off x="2857500" y="1699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111738</xdr:rowOff>
    </xdr:from>
    <xdr:ext cx="534377" cy="259045"/>
    <xdr:sp macro="" textlink="">
      <xdr:nvSpPr>
        <xdr:cNvPr id="262" name="テキスト ボックス 261"/>
        <xdr:cNvSpPr txBox="1"/>
      </xdr:nvSpPr>
      <xdr:spPr>
        <a:xfrm>
          <a:off x="2641111" y="17085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58,003</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50521</xdr:rowOff>
    </xdr:from>
    <xdr:to>
      <xdr:col>3</xdr:col>
      <xdr:colOff>3175</xdr:colOff>
      <xdr:row>99</xdr:row>
      <xdr:rowOff>152121</xdr:rowOff>
    </xdr:to>
    <xdr:sp macro="" textlink="">
      <xdr:nvSpPr>
        <xdr:cNvPr id="263" name="円/楕円 262"/>
        <xdr:cNvSpPr/>
      </xdr:nvSpPr>
      <xdr:spPr>
        <a:xfrm>
          <a:off x="1968500" y="1702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143248</xdr:rowOff>
    </xdr:from>
    <xdr:ext cx="534377" cy="259045"/>
    <xdr:sp macro="" textlink="">
      <xdr:nvSpPr>
        <xdr:cNvPr id="264" name="テキスト ボックス 263"/>
        <xdr:cNvSpPr txBox="1"/>
      </xdr:nvSpPr>
      <xdr:spPr>
        <a:xfrm>
          <a:off x="1752111" y="1711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55,522</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72022</xdr:rowOff>
    </xdr:from>
    <xdr:to>
      <xdr:col>1</xdr:col>
      <xdr:colOff>485775</xdr:colOff>
      <xdr:row>100</xdr:row>
      <xdr:rowOff>2172</xdr:rowOff>
    </xdr:to>
    <xdr:sp macro="" textlink="">
      <xdr:nvSpPr>
        <xdr:cNvPr id="265" name="円/楕円 264"/>
        <xdr:cNvSpPr/>
      </xdr:nvSpPr>
      <xdr:spPr>
        <a:xfrm>
          <a:off x="1079500" y="1704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164749</xdr:rowOff>
    </xdr:from>
    <xdr:ext cx="534377" cy="259045"/>
    <xdr:sp macro="" textlink="">
      <xdr:nvSpPr>
        <xdr:cNvPr id="266" name="テキスト ボックス 265"/>
        <xdr:cNvSpPr txBox="1"/>
      </xdr:nvSpPr>
      <xdr:spPr>
        <a:xfrm>
          <a:off x="863111" y="1713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53,829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108/119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139700</xdr:rowOff>
    </xdr:from>
    <xdr:to>
      <xdr:col>16</xdr:col>
      <xdr:colOff>307975</xdr:colOff>
      <xdr:row>39</xdr:row>
      <xdr:rowOff>139700</xdr:rowOff>
    </xdr:to>
    <xdr:cxnSp macro="">
      <xdr:nvCxnSpPr>
        <xdr:cNvPr id="277" name="直線コネクタ 276"/>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168927</xdr:rowOff>
    </xdr:from>
    <xdr:ext cx="248786" cy="259045"/>
    <xdr:sp macro="" textlink="">
      <xdr:nvSpPr>
        <xdr:cNvPr id="278" name="テキスト ボックス 277"/>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25400</xdr:rowOff>
    </xdr:from>
    <xdr:to>
      <xdr:col>16</xdr:col>
      <xdr:colOff>307975</xdr:colOff>
      <xdr:row>38</xdr:row>
      <xdr:rowOff>25400</xdr:rowOff>
    </xdr:to>
    <xdr:cxnSp macro="">
      <xdr:nvCxnSpPr>
        <xdr:cNvPr id="279" name="直線コネクタ 278"/>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54627</xdr:rowOff>
    </xdr:from>
    <xdr:ext cx="531299" cy="259045"/>
    <xdr:sp macro="" textlink="">
      <xdr:nvSpPr>
        <xdr:cNvPr id="280" name="テキスト ボックス 279"/>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36</xdr:row>
      <xdr:rowOff>82550</xdr:rowOff>
    </xdr:from>
    <xdr:to>
      <xdr:col>16</xdr:col>
      <xdr:colOff>307975</xdr:colOff>
      <xdr:row>36</xdr:row>
      <xdr:rowOff>82550</xdr:rowOff>
    </xdr:to>
    <xdr:cxnSp macro="">
      <xdr:nvCxnSpPr>
        <xdr:cNvPr id="281" name="直線コネクタ 280"/>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111777</xdr:rowOff>
    </xdr:from>
    <xdr:ext cx="531299" cy="259045"/>
    <xdr:sp macro="" textlink="">
      <xdr:nvSpPr>
        <xdr:cNvPr id="282" name="テキスト ボックス 281"/>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3" name="直線コネクタ 28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4" name="テキスト ボックス 283"/>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25400</xdr:rowOff>
    </xdr:from>
    <xdr:to>
      <xdr:col>16</xdr:col>
      <xdr:colOff>307975</xdr:colOff>
      <xdr:row>33</xdr:row>
      <xdr:rowOff>25400</xdr:rowOff>
    </xdr:to>
    <xdr:cxnSp macro="">
      <xdr:nvCxnSpPr>
        <xdr:cNvPr id="285" name="直線コネクタ 284"/>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54627</xdr:rowOff>
    </xdr:from>
    <xdr:ext cx="595419" cy="259045"/>
    <xdr:sp macro="" textlink="">
      <xdr:nvSpPr>
        <xdr:cNvPr id="286" name="テキスト ボックス 285"/>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82550</xdr:rowOff>
    </xdr:from>
    <xdr:to>
      <xdr:col>16</xdr:col>
      <xdr:colOff>307975</xdr:colOff>
      <xdr:row>31</xdr:row>
      <xdr:rowOff>82550</xdr:rowOff>
    </xdr:to>
    <xdr:cxnSp macro="">
      <xdr:nvCxnSpPr>
        <xdr:cNvPr id="287" name="直線コネクタ 286"/>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111777</xdr:rowOff>
    </xdr:from>
    <xdr:ext cx="595419" cy="259045"/>
    <xdr:sp macro="" textlink="">
      <xdr:nvSpPr>
        <xdr:cNvPr id="288" name="テキスト ボックス 287"/>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29</xdr:row>
      <xdr:rowOff>139700</xdr:rowOff>
    </xdr:from>
    <xdr:to>
      <xdr:col>16</xdr:col>
      <xdr:colOff>307975</xdr:colOff>
      <xdr:row>29</xdr:row>
      <xdr:rowOff>139700</xdr:rowOff>
    </xdr:to>
    <xdr:cxnSp macro="">
      <xdr:nvCxnSpPr>
        <xdr:cNvPr id="289" name="直線コネクタ 288"/>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28</xdr:row>
      <xdr:rowOff>168927</xdr:rowOff>
    </xdr:from>
    <xdr:ext cx="595419" cy="259045"/>
    <xdr:sp macro="" textlink="">
      <xdr:nvSpPr>
        <xdr:cNvPr id="290" name="テキスト ボックス 289"/>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91" name="直線コネクタ 29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2" name="テキスト ボックス 29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160436</xdr:rowOff>
    </xdr:from>
    <xdr:to>
      <xdr:col>15</xdr:col>
      <xdr:colOff>180340</xdr:colOff>
      <xdr:row>38</xdr:row>
      <xdr:rowOff>139557</xdr:rowOff>
    </xdr:to>
    <xdr:cxnSp macro="">
      <xdr:nvCxnSpPr>
        <xdr:cNvPr id="294" name="直線コネクタ 293"/>
        <xdr:cNvCxnSpPr/>
      </xdr:nvCxnSpPr>
      <xdr:spPr>
        <a:xfrm flipV="1">
          <a:off x="10475595" y="5303936"/>
          <a:ext cx="1270" cy="1350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143384</xdr:rowOff>
    </xdr:from>
    <xdr:ext cx="534377" cy="259045"/>
    <xdr:sp macro="" textlink="">
      <xdr:nvSpPr>
        <xdr:cNvPr id="295" name="補助費等最小値テキスト"/>
        <xdr:cNvSpPr txBox="1"/>
      </xdr:nvSpPr>
      <xdr:spPr>
        <a:xfrm>
          <a:off x="10528300" y="665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18,015</a:t>
          </a:r>
          <a:endParaRPr kumimoji="1" lang="ja-JP" altLang="en-US" sz="1000" b="1">
            <a:latin typeface="ＭＳ Ｐゴシック"/>
          </a:endParaRPr>
        </a:p>
      </xdr:txBody>
    </xdr:sp>
    <xdr:clientData/>
  </xdr:oneCellAnchor>
  <xdr:twoCellAnchor>
    <xdr:from>
      <xdr:col>15</xdr:col>
      <xdr:colOff>92075</xdr:colOff>
      <xdr:row>38</xdr:row>
      <xdr:rowOff>139557</xdr:rowOff>
    </xdr:from>
    <xdr:to>
      <xdr:col>15</xdr:col>
      <xdr:colOff>269875</xdr:colOff>
      <xdr:row>38</xdr:row>
      <xdr:rowOff>139557</xdr:rowOff>
    </xdr:to>
    <xdr:cxnSp macro="">
      <xdr:nvCxnSpPr>
        <xdr:cNvPr id="296" name="直線コネクタ 295"/>
        <xdr:cNvCxnSpPr/>
      </xdr:nvCxnSpPr>
      <xdr:spPr>
        <a:xfrm>
          <a:off x="10388600" y="6654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107113</xdr:rowOff>
    </xdr:from>
    <xdr:ext cx="599010" cy="259045"/>
    <xdr:sp macro="" textlink="">
      <xdr:nvSpPr>
        <xdr:cNvPr id="297" name="補助費等最大値テキスト"/>
        <xdr:cNvSpPr txBox="1"/>
      </xdr:nvSpPr>
      <xdr:spPr>
        <a:xfrm>
          <a:off x="10528300" y="507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159,823</a:t>
          </a:r>
          <a:endParaRPr kumimoji="1" lang="ja-JP" altLang="en-US" sz="1000" b="1">
            <a:latin typeface="ＭＳ Ｐゴシック"/>
          </a:endParaRPr>
        </a:p>
      </xdr:txBody>
    </xdr:sp>
    <xdr:clientData/>
  </xdr:oneCellAnchor>
  <xdr:twoCellAnchor>
    <xdr:from>
      <xdr:col>15</xdr:col>
      <xdr:colOff>92075</xdr:colOff>
      <xdr:row>30</xdr:row>
      <xdr:rowOff>160436</xdr:rowOff>
    </xdr:from>
    <xdr:to>
      <xdr:col>15</xdr:col>
      <xdr:colOff>269875</xdr:colOff>
      <xdr:row>30</xdr:row>
      <xdr:rowOff>160436</xdr:rowOff>
    </xdr:to>
    <xdr:cxnSp macro="">
      <xdr:nvCxnSpPr>
        <xdr:cNvPr id="298" name="直線コネクタ 297"/>
        <xdr:cNvCxnSpPr/>
      </xdr:nvCxnSpPr>
      <xdr:spPr>
        <a:xfrm>
          <a:off x="10388600" y="5303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138605</xdr:rowOff>
    </xdr:from>
    <xdr:to>
      <xdr:col>15</xdr:col>
      <xdr:colOff>180975</xdr:colOff>
      <xdr:row>38</xdr:row>
      <xdr:rowOff>36192</xdr:rowOff>
    </xdr:to>
    <xdr:cxnSp macro="">
      <xdr:nvCxnSpPr>
        <xdr:cNvPr id="299" name="直線コネクタ 298"/>
        <xdr:cNvCxnSpPr/>
      </xdr:nvCxnSpPr>
      <xdr:spPr>
        <a:xfrm flipV="1">
          <a:off x="9639300" y="6482255"/>
          <a:ext cx="838200" cy="6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18480</xdr:rowOff>
    </xdr:from>
    <xdr:ext cx="534377" cy="259045"/>
    <xdr:sp macro="" textlink="">
      <xdr:nvSpPr>
        <xdr:cNvPr id="300" name="補助費等平均値テキスト"/>
        <xdr:cNvSpPr txBox="1"/>
      </xdr:nvSpPr>
      <xdr:spPr>
        <a:xfrm>
          <a:off x="10528300" y="60192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63,795</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167053</xdr:rowOff>
    </xdr:from>
    <xdr:to>
      <xdr:col>15</xdr:col>
      <xdr:colOff>231775</xdr:colOff>
      <xdr:row>36</xdr:row>
      <xdr:rowOff>97203</xdr:rowOff>
    </xdr:to>
    <xdr:sp macro="" textlink="">
      <xdr:nvSpPr>
        <xdr:cNvPr id="301" name="フローチャート : 判断 300"/>
        <xdr:cNvSpPr/>
      </xdr:nvSpPr>
      <xdr:spPr>
        <a:xfrm>
          <a:off x="10426700" y="616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31620</xdr:rowOff>
    </xdr:from>
    <xdr:to>
      <xdr:col>14</xdr:col>
      <xdr:colOff>28575</xdr:colOff>
      <xdr:row>38</xdr:row>
      <xdr:rowOff>36192</xdr:rowOff>
    </xdr:to>
    <xdr:cxnSp macro="">
      <xdr:nvCxnSpPr>
        <xdr:cNvPr id="302" name="直線コネクタ 301"/>
        <xdr:cNvCxnSpPr/>
      </xdr:nvCxnSpPr>
      <xdr:spPr>
        <a:xfrm>
          <a:off x="8750300" y="65467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33798</xdr:rowOff>
    </xdr:from>
    <xdr:to>
      <xdr:col>14</xdr:col>
      <xdr:colOff>79375</xdr:colOff>
      <xdr:row>36</xdr:row>
      <xdr:rowOff>135398</xdr:rowOff>
    </xdr:to>
    <xdr:sp macro="" textlink="">
      <xdr:nvSpPr>
        <xdr:cNvPr id="303" name="フローチャート : 判断 302"/>
        <xdr:cNvSpPr/>
      </xdr:nvSpPr>
      <xdr:spPr>
        <a:xfrm>
          <a:off x="9588500" y="620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151925</xdr:rowOff>
    </xdr:from>
    <xdr:ext cx="534377" cy="259045"/>
    <xdr:sp macro="" textlink="">
      <xdr:nvSpPr>
        <xdr:cNvPr id="304" name="テキスト ボックス 303"/>
        <xdr:cNvSpPr txBox="1"/>
      </xdr:nvSpPr>
      <xdr:spPr>
        <a:xfrm>
          <a:off x="9372111" y="598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59,785</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31620</xdr:rowOff>
    </xdr:from>
    <xdr:to>
      <xdr:col>12</xdr:col>
      <xdr:colOff>511175</xdr:colOff>
      <xdr:row>38</xdr:row>
      <xdr:rowOff>73958</xdr:rowOff>
    </xdr:to>
    <xdr:cxnSp macro="">
      <xdr:nvCxnSpPr>
        <xdr:cNvPr id="305" name="直線コネクタ 304"/>
        <xdr:cNvCxnSpPr/>
      </xdr:nvCxnSpPr>
      <xdr:spPr>
        <a:xfrm flipV="1">
          <a:off x="7861300" y="6546720"/>
          <a:ext cx="889000" cy="4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57629</xdr:rowOff>
    </xdr:from>
    <xdr:to>
      <xdr:col>12</xdr:col>
      <xdr:colOff>561975</xdr:colOff>
      <xdr:row>36</xdr:row>
      <xdr:rowOff>159229</xdr:rowOff>
    </xdr:to>
    <xdr:sp macro="" textlink="">
      <xdr:nvSpPr>
        <xdr:cNvPr id="306" name="フローチャート : 判断 305"/>
        <xdr:cNvSpPr/>
      </xdr:nvSpPr>
      <xdr:spPr>
        <a:xfrm>
          <a:off x="8699500" y="6229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4306</xdr:rowOff>
    </xdr:from>
    <xdr:ext cx="534377" cy="259045"/>
    <xdr:sp macro="" textlink="">
      <xdr:nvSpPr>
        <xdr:cNvPr id="307" name="テキスト ボックス 306"/>
        <xdr:cNvSpPr txBox="1"/>
      </xdr:nvSpPr>
      <xdr:spPr>
        <a:xfrm>
          <a:off x="8483111" y="600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57,283</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67567</xdr:rowOff>
    </xdr:from>
    <xdr:to>
      <xdr:col>11</xdr:col>
      <xdr:colOff>307975</xdr:colOff>
      <xdr:row>38</xdr:row>
      <xdr:rowOff>73958</xdr:rowOff>
    </xdr:to>
    <xdr:cxnSp macro="">
      <xdr:nvCxnSpPr>
        <xdr:cNvPr id="308" name="直線コネクタ 307"/>
        <xdr:cNvCxnSpPr/>
      </xdr:nvCxnSpPr>
      <xdr:spPr>
        <a:xfrm>
          <a:off x="6972300" y="6582667"/>
          <a:ext cx="889000" cy="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64697</xdr:rowOff>
    </xdr:from>
    <xdr:to>
      <xdr:col>11</xdr:col>
      <xdr:colOff>358775</xdr:colOff>
      <xdr:row>36</xdr:row>
      <xdr:rowOff>166297</xdr:rowOff>
    </xdr:to>
    <xdr:sp macro="" textlink="">
      <xdr:nvSpPr>
        <xdr:cNvPr id="309" name="フローチャート : 判断 308"/>
        <xdr:cNvSpPr/>
      </xdr:nvSpPr>
      <xdr:spPr>
        <a:xfrm>
          <a:off x="7810500" y="623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11374</xdr:rowOff>
    </xdr:from>
    <xdr:ext cx="534377" cy="259045"/>
    <xdr:sp macro="" textlink="">
      <xdr:nvSpPr>
        <xdr:cNvPr id="310" name="テキスト ボックス 309"/>
        <xdr:cNvSpPr txBox="1"/>
      </xdr:nvSpPr>
      <xdr:spPr>
        <a:xfrm>
          <a:off x="7594111" y="601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56,541</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91719</xdr:rowOff>
    </xdr:from>
    <xdr:to>
      <xdr:col>10</xdr:col>
      <xdr:colOff>155575</xdr:colOff>
      <xdr:row>37</xdr:row>
      <xdr:rowOff>21869</xdr:rowOff>
    </xdr:to>
    <xdr:sp macro="" textlink="">
      <xdr:nvSpPr>
        <xdr:cNvPr id="311" name="フローチャート : 判断 310"/>
        <xdr:cNvSpPr/>
      </xdr:nvSpPr>
      <xdr:spPr>
        <a:xfrm>
          <a:off x="6921500" y="626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38396</xdr:rowOff>
    </xdr:from>
    <xdr:ext cx="534377" cy="259045"/>
    <xdr:sp macro="" textlink="">
      <xdr:nvSpPr>
        <xdr:cNvPr id="312" name="テキスト ボックス 311"/>
        <xdr:cNvSpPr txBox="1"/>
      </xdr:nvSpPr>
      <xdr:spPr>
        <a:xfrm>
          <a:off x="6705111" y="603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53,704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3" name="テキスト ボックス 31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4" name="テキスト ボックス 31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5" name="テキスト ボックス 31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6" name="テキスト ボックス 31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7" name="テキスト ボックス 31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87805</xdr:rowOff>
    </xdr:from>
    <xdr:to>
      <xdr:col>15</xdr:col>
      <xdr:colOff>231775</xdr:colOff>
      <xdr:row>38</xdr:row>
      <xdr:rowOff>17955</xdr:rowOff>
    </xdr:to>
    <xdr:sp macro="" textlink="">
      <xdr:nvSpPr>
        <xdr:cNvPr id="318" name="円/楕円 317"/>
        <xdr:cNvSpPr/>
      </xdr:nvSpPr>
      <xdr:spPr>
        <a:xfrm>
          <a:off x="10426700" y="643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66232</xdr:rowOff>
    </xdr:from>
    <xdr:ext cx="534377" cy="259045"/>
    <xdr:sp macro="" textlink="">
      <xdr:nvSpPr>
        <xdr:cNvPr id="319" name="補助費等該当値テキスト"/>
        <xdr:cNvSpPr txBox="1"/>
      </xdr:nvSpPr>
      <xdr:spPr>
        <a:xfrm>
          <a:off x="10528300" y="6409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36,115</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156842</xdr:rowOff>
    </xdr:from>
    <xdr:to>
      <xdr:col>14</xdr:col>
      <xdr:colOff>79375</xdr:colOff>
      <xdr:row>38</xdr:row>
      <xdr:rowOff>86992</xdr:rowOff>
    </xdr:to>
    <xdr:sp macro="" textlink="">
      <xdr:nvSpPr>
        <xdr:cNvPr id="320" name="円/楕円 319"/>
        <xdr:cNvSpPr/>
      </xdr:nvSpPr>
      <xdr:spPr>
        <a:xfrm>
          <a:off x="9588500" y="650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38</xdr:row>
      <xdr:rowOff>78119</xdr:rowOff>
    </xdr:from>
    <xdr:ext cx="534377" cy="259045"/>
    <xdr:sp macro="" textlink="">
      <xdr:nvSpPr>
        <xdr:cNvPr id="321" name="テキスト ボックス 320"/>
        <xdr:cNvSpPr txBox="1"/>
      </xdr:nvSpPr>
      <xdr:spPr>
        <a:xfrm>
          <a:off x="9372111" y="659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28,867</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152270</xdr:rowOff>
    </xdr:from>
    <xdr:to>
      <xdr:col>12</xdr:col>
      <xdr:colOff>561975</xdr:colOff>
      <xdr:row>38</xdr:row>
      <xdr:rowOff>82420</xdr:rowOff>
    </xdr:to>
    <xdr:sp macro="" textlink="">
      <xdr:nvSpPr>
        <xdr:cNvPr id="322" name="円/楕円 321"/>
        <xdr:cNvSpPr/>
      </xdr:nvSpPr>
      <xdr:spPr>
        <a:xfrm>
          <a:off x="8699500" y="649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73547</xdr:rowOff>
    </xdr:from>
    <xdr:ext cx="534377" cy="259045"/>
    <xdr:sp macro="" textlink="">
      <xdr:nvSpPr>
        <xdr:cNvPr id="323" name="テキスト ボックス 322"/>
        <xdr:cNvSpPr txBox="1"/>
      </xdr:nvSpPr>
      <xdr:spPr>
        <a:xfrm>
          <a:off x="8483111" y="658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29,347</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23158</xdr:rowOff>
    </xdr:from>
    <xdr:to>
      <xdr:col>11</xdr:col>
      <xdr:colOff>358775</xdr:colOff>
      <xdr:row>38</xdr:row>
      <xdr:rowOff>124758</xdr:rowOff>
    </xdr:to>
    <xdr:sp macro="" textlink="">
      <xdr:nvSpPr>
        <xdr:cNvPr id="324" name="円/楕円 323"/>
        <xdr:cNvSpPr/>
      </xdr:nvSpPr>
      <xdr:spPr>
        <a:xfrm>
          <a:off x="7810500" y="653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115885</xdr:rowOff>
    </xdr:from>
    <xdr:ext cx="534377" cy="259045"/>
    <xdr:sp macro="" textlink="">
      <xdr:nvSpPr>
        <xdr:cNvPr id="325" name="テキスト ボックス 324"/>
        <xdr:cNvSpPr txBox="1"/>
      </xdr:nvSpPr>
      <xdr:spPr>
        <a:xfrm>
          <a:off x="7594111" y="663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24,902</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16767</xdr:rowOff>
    </xdr:from>
    <xdr:to>
      <xdr:col>10</xdr:col>
      <xdr:colOff>155575</xdr:colOff>
      <xdr:row>38</xdr:row>
      <xdr:rowOff>118367</xdr:rowOff>
    </xdr:to>
    <xdr:sp macro="" textlink="">
      <xdr:nvSpPr>
        <xdr:cNvPr id="326" name="円/楕円 325"/>
        <xdr:cNvSpPr/>
      </xdr:nvSpPr>
      <xdr:spPr>
        <a:xfrm>
          <a:off x="6921500" y="653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109494</xdr:rowOff>
    </xdr:from>
    <xdr:ext cx="534377" cy="259045"/>
    <xdr:sp macro="" textlink="">
      <xdr:nvSpPr>
        <xdr:cNvPr id="327" name="テキスト ボックス 326"/>
        <xdr:cNvSpPr txBox="1"/>
      </xdr:nvSpPr>
      <xdr:spPr>
        <a:xfrm>
          <a:off x="6705111" y="662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25,573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8" name="正方形/長方形 32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9" name="正方形/長方形 32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30" name="正方形/長方形 32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71/119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31" name="正方形/長方形 33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2" name="正方形/長方形 33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3" name="正方形/長方形 33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4" name="正方形/長方形 33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5" name="正方形/長方形 33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6" name="テキスト ボックス 33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7" name="直線コネクタ 33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8" name="直線コネクタ 337"/>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9" name="テキスト ボックス 338"/>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40" name="直線コネクタ 339"/>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41" name="テキスト ボックス 340"/>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2" name="直線コネクタ 341"/>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111777</xdr:rowOff>
    </xdr:from>
    <xdr:ext cx="685572" cy="259045"/>
    <xdr:sp macro="" textlink="">
      <xdr:nvSpPr>
        <xdr:cNvPr id="343" name="テキスト ボックス 342"/>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4" name="直線コネクタ 343"/>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168927</xdr:rowOff>
    </xdr:from>
    <xdr:ext cx="685572" cy="259045"/>
    <xdr:sp macro="" textlink="">
      <xdr:nvSpPr>
        <xdr:cNvPr id="345" name="テキスト ボックス 344"/>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7" name="テキスト ボックス 34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45221</xdr:rowOff>
    </xdr:from>
    <xdr:to>
      <xdr:col>15</xdr:col>
      <xdr:colOff>180340</xdr:colOff>
      <xdr:row>58</xdr:row>
      <xdr:rowOff>122755</xdr:rowOff>
    </xdr:to>
    <xdr:cxnSp macro="">
      <xdr:nvCxnSpPr>
        <xdr:cNvPr id="349" name="直線コネクタ 348"/>
        <xdr:cNvCxnSpPr/>
      </xdr:nvCxnSpPr>
      <xdr:spPr>
        <a:xfrm flipV="1">
          <a:off x="10475595" y="8617721"/>
          <a:ext cx="1270" cy="1449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126582</xdr:rowOff>
    </xdr:from>
    <xdr:ext cx="534377" cy="259045"/>
    <xdr:sp macro="" textlink="">
      <xdr:nvSpPr>
        <xdr:cNvPr id="350" name="普通建設事業費最小値テキスト"/>
        <xdr:cNvSpPr txBox="1"/>
      </xdr:nvSpPr>
      <xdr:spPr>
        <a:xfrm>
          <a:off x="10528300" y="1007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18,531</a:t>
          </a:r>
          <a:endParaRPr kumimoji="1" lang="ja-JP" altLang="en-US" sz="1000" b="1">
            <a:latin typeface="ＭＳ Ｐゴシック"/>
          </a:endParaRPr>
        </a:p>
      </xdr:txBody>
    </xdr:sp>
    <xdr:clientData/>
  </xdr:oneCellAnchor>
  <xdr:twoCellAnchor>
    <xdr:from>
      <xdr:col>15</xdr:col>
      <xdr:colOff>92075</xdr:colOff>
      <xdr:row>58</xdr:row>
      <xdr:rowOff>122755</xdr:rowOff>
    </xdr:from>
    <xdr:to>
      <xdr:col>15</xdr:col>
      <xdr:colOff>269875</xdr:colOff>
      <xdr:row>58</xdr:row>
      <xdr:rowOff>122755</xdr:rowOff>
    </xdr:to>
    <xdr:cxnSp macro="">
      <xdr:nvCxnSpPr>
        <xdr:cNvPr id="351" name="直線コネクタ 350"/>
        <xdr:cNvCxnSpPr/>
      </xdr:nvCxnSpPr>
      <xdr:spPr>
        <a:xfrm>
          <a:off x="10388600" y="10066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163348</xdr:rowOff>
    </xdr:from>
    <xdr:ext cx="690189" cy="259045"/>
    <xdr:sp macro="" textlink="">
      <xdr:nvSpPr>
        <xdr:cNvPr id="352" name="普通建設事業費最大値テキスト"/>
        <xdr:cNvSpPr txBox="1"/>
      </xdr:nvSpPr>
      <xdr:spPr>
        <a:xfrm>
          <a:off x="10528300" y="8392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1,603,323</a:t>
          </a:r>
          <a:endParaRPr kumimoji="1" lang="ja-JP" altLang="en-US" sz="1000" b="1">
            <a:latin typeface="ＭＳ Ｐゴシック"/>
          </a:endParaRPr>
        </a:p>
      </xdr:txBody>
    </xdr:sp>
    <xdr:clientData/>
  </xdr:oneCellAnchor>
  <xdr:twoCellAnchor>
    <xdr:from>
      <xdr:col>15</xdr:col>
      <xdr:colOff>92075</xdr:colOff>
      <xdr:row>50</xdr:row>
      <xdr:rowOff>45221</xdr:rowOff>
    </xdr:from>
    <xdr:to>
      <xdr:col>15</xdr:col>
      <xdr:colOff>269875</xdr:colOff>
      <xdr:row>50</xdr:row>
      <xdr:rowOff>45221</xdr:rowOff>
    </xdr:to>
    <xdr:cxnSp macro="">
      <xdr:nvCxnSpPr>
        <xdr:cNvPr id="353" name="直線コネクタ 352"/>
        <xdr:cNvCxnSpPr/>
      </xdr:nvCxnSpPr>
      <xdr:spPr>
        <a:xfrm>
          <a:off x="10388600" y="861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61217</xdr:rowOff>
    </xdr:from>
    <xdr:to>
      <xdr:col>15</xdr:col>
      <xdr:colOff>180975</xdr:colOff>
      <xdr:row>58</xdr:row>
      <xdr:rowOff>70081</xdr:rowOff>
    </xdr:to>
    <xdr:cxnSp macro="">
      <xdr:nvCxnSpPr>
        <xdr:cNvPr id="354" name="直線コネクタ 353"/>
        <xdr:cNvCxnSpPr/>
      </xdr:nvCxnSpPr>
      <xdr:spPr>
        <a:xfrm>
          <a:off x="9639300" y="10005317"/>
          <a:ext cx="838200" cy="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33633</xdr:rowOff>
    </xdr:from>
    <xdr:ext cx="534377" cy="259045"/>
    <xdr:sp macro="" textlink="">
      <xdr:nvSpPr>
        <xdr:cNvPr id="355" name="普通建設事業費平均値テキスト"/>
        <xdr:cNvSpPr txBox="1"/>
      </xdr:nvSpPr>
      <xdr:spPr>
        <a:xfrm>
          <a:off x="10528300" y="98062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85,459</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10756</xdr:rowOff>
    </xdr:from>
    <xdr:to>
      <xdr:col>15</xdr:col>
      <xdr:colOff>231775</xdr:colOff>
      <xdr:row>58</xdr:row>
      <xdr:rowOff>112356</xdr:rowOff>
    </xdr:to>
    <xdr:sp macro="" textlink="">
      <xdr:nvSpPr>
        <xdr:cNvPr id="356" name="フローチャート : 判断 355"/>
        <xdr:cNvSpPr/>
      </xdr:nvSpPr>
      <xdr:spPr>
        <a:xfrm>
          <a:off x="10426700" y="995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61217</xdr:rowOff>
    </xdr:from>
    <xdr:to>
      <xdr:col>14</xdr:col>
      <xdr:colOff>28575</xdr:colOff>
      <xdr:row>58</xdr:row>
      <xdr:rowOff>72736</xdr:rowOff>
    </xdr:to>
    <xdr:cxnSp macro="">
      <xdr:nvCxnSpPr>
        <xdr:cNvPr id="357" name="直線コネクタ 356"/>
        <xdr:cNvCxnSpPr/>
      </xdr:nvCxnSpPr>
      <xdr:spPr>
        <a:xfrm flipV="1">
          <a:off x="8750300" y="10005317"/>
          <a:ext cx="889000" cy="1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162862</xdr:rowOff>
    </xdr:from>
    <xdr:to>
      <xdr:col>14</xdr:col>
      <xdr:colOff>79375</xdr:colOff>
      <xdr:row>58</xdr:row>
      <xdr:rowOff>93012</xdr:rowOff>
    </xdr:to>
    <xdr:sp macro="" textlink="">
      <xdr:nvSpPr>
        <xdr:cNvPr id="358" name="フローチャート : 判断 357"/>
        <xdr:cNvSpPr/>
      </xdr:nvSpPr>
      <xdr:spPr>
        <a:xfrm>
          <a:off x="9588500" y="9935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109539</xdr:rowOff>
    </xdr:from>
    <xdr:ext cx="599010" cy="259045"/>
    <xdr:sp macro="" textlink="">
      <xdr:nvSpPr>
        <xdr:cNvPr id="359" name="テキスト ボックス 358"/>
        <xdr:cNvSpPr txBox="1"/>
      </xdr:nvSpPr>
      <xdr:spPr>
        <a:xfrm>
          <a:off x="9339794" y="9710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106,614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72736</xdr:rowOff>
    </xdr:from>
    <xdr:to>
      <xdr:col>12</xdr:col>
      <xdr:colOff>511175</xdr:colOff>
      <xdr:row>58</xdr:row>
      <xdr:rowOff>86104</xdr:rowOff>
    </xdr:to>
    <xdr:cxnSp macro="">
      <xdr:nvCxnSpPr>
        <xdr:cNvPr id="360" name="直線コネクタ 359"/>
        <xdr:cNvCxnSpPr/>
      </xdr:nvCxnSpPr>
      <xdr:spPr>
        <a:xfrm flipV="1">
          <a:off x="7861300" y="10016836"/>
          <a:ext cx="889000" cy="1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5725</xdr:rowOff>
    </xdr:from>
    <xdr:to>
      <xdr:col>12</xdr:col>
      <xdr:colOff>561975</xdr:colOff>
      <xdr:row>58</xdr:row>
      <xdr:rowOff>107325</xdr:rowOff>
    </xdr:to>
    <xdr:sp macro="" textlink="">
      <xdr:nvSpPr>
        <xdr:cNvPr id="361" name="フローチャート : 判断 360"/>
        <xdr:cNvSpPr/>
      </xdr:nvSpPr>
      <xdr:spPr>
        <a:xfrm>
          <a:off x="8699500" y="994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123852</xdr:rowOff>
    </xdr:from>
    <xdr:ext cx="534377" cy="259045"/>
    <xdr:sp macro="" textlink="">
      <xdr:nvSpPr>
        <xdr:cNvPr id="362" name="テキスト ボックス 361"/>
        <xdr:cNvSpPr txBox="1"/>
      </xdr:nvSpPr>
      <xdr:spPr>
        <a:xfrm>
          <a:off x="8483111" y="972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90,961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86104</xdr:rowOff>
    </xdr:from>
    <xdr:to>
      <xdr:col>11</xdr:col>
      <xdr:colOff>307975</xdr:colOff>
      <xdr:row>58</xdr:row>
      <xdr:rowOff>118478</xdr:rowOff>
    </xdr:to>
    <xdr:cxnSp macro="">
      <xdr:nvCxnSpPr>
        <xdr:cNvPr id="363" name="直線コネクタ 362"/>
        <xdr:cNvCxnSpPr/>
      </xdr:nvCxnSpPr>
      <xdr:spPr>
        <a:xfrm flipV="1">
          <a:off x="6972300" y="10030204"/>
          <a:ext cx="889000" cy="3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19672</xdr:rowOff>
    </xdr:from>
    <xdr:to>
      <xdr:col>11</xdr:col>
      <xdr:colOff>358775</xdr:colOff>
      <xdr:row>58</xdr:row>
      <xdr:rowOff>121272</xdr:rowOff>
    </xdr:to>
    <xdr:sp macro="" textlink="">
      <xdr:nvSpPr>
        <xdr:cNvPr id="364" name="フローチャート : 判断 363"/>
        <xdr:cNvSpPr/>
      </xdr:nvSpPr>
      <xdr:spPr>
        <a:xfrm>
          <a:off x="7810500" y="9963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137799</xdr:rowOff>
    </xdr:from>
    <xdr:ext cx="534377" cy="259045"/>
    <xdr:sp macro="" textlink="">
      <xdr:nvSpPr>
        <xdr:cNvPr id="365" name="テキスト ボックス 364"/>
        <xdr:cNvSpPr txBox="1"/>
      </xdr:nvSpPr>
      <xdr:spPr>
        <a:xfrm>
          <a:off x="7594111" y="973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75,709</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27451</xdr:rowOff>
    </xdr:from>
    <xdr:to>
      <xdr:col>10</xdr:col>
      <xdr:colOff>155575</xdr:colOff>
      <xdr:row>58</xdr:row>
      <xdr:rowOff>129051</xdr:rowOff>
    </xdr:to>
    <xdr:sp macro="" textlink="">
      <xdr:nvSpPr>
        <xdr:cNvPr id="366" name="フローチャート : 判断 365"/>
        <xdr:cNvSpPr/>
      </xdr:nvSpPr>
      <xdr:spPr>
        <a:xfrm>
          <a:off x="6921500" y="997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145578</xdr:rowOff>
    </xdr:from>
    <xdr:ext cx="534377" cy="259045"/>
    <xdr:sp macro="" textlink="">
      <xdr:nvSpPr>
        <xdr:cNvPr id="367" name="テキスト ボックス 366"/>
        <xdr:cNvSpPr txBox="1"/>
      </xdr:nvSpPr>
      <xdr:spPr>
        <a:xfrm>
          <a:off x="6705111" y="974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67,201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19281</xdr:rowOff>
    </xdr:from>
    <xdr:to>
      <xdr:col>15</xdr:col>
      <xdr:colOff>231775</xdr:colOff>
      <xdr:row>58</xdr:row>
      <xdr:rowOff>120881</xdr:rowOff>
    </xdr:to>
    <xdr:sp macro="" textlink="">
      <xdr:nvSpPr>
        <xdr:cNvPr id="373" name="円/楕円 372"/>
        <xdr:cNvSpPr/>
      </xdr:nvSpPr>
      <xdr:spPr>
        <a:xfrm>
          <a:off x="10426700" y="996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160633</xdr:rowOff>
    </xdr:from>
    <xdr:ext cx="534377" cy="259045"/>
    <xdr:sp macro="" textlink="">
      <xdr:nvSpPr>
        <xdr:cNvPr id="374" name="普通建設事業費該当値テキスト"/>
        <xdr:cNvSpPr txBox="1"/>
      </xdr:nvSpPr>
      <xdr:spPr>
        <a:xfrm>
          <a:off x="10528300" y="993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76,136</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10417</xdr:rowOff>
    </xdr:from>
    <xdr:to>
      <xdr:col>14</xdr:col>
      <xdr:colOff>79375</xdr:colOff>
      <xdr:row>58</xdr:row>
      <xdr:rowOff>112017</xdr:rowOff>
    </xdr:to>
    <xdr:sp macro="" textlink="">
      <xdr:nvSpPr>
        <xdr:cNvPr id="375" name="円/楕円 374"/>
        <xdr:cNvSpPr/>
      </xdr:nvSpPr>
      <xdr:spPr>
        <a:xfrm>
          <a:off x="9588500" y="995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103144</xdr:rowOff>
    </xdr:from>
    <xdr:ext cx="534377" cy="259045"/>
    <xdr:sp macro="" textlink="">
      <xdr:nvSpPr>
        <xdr:cNvPr id="376" name="テキスト ボックス 375"/>
        <xdr:cNvSpPr txBox="1"/>
      </xdr:nvSpPr>
      <xdr:spPr>
        <a:xfrm>
          <a:off x="9372111" y="10047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85,830</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21936</xdr:rowOff>
    </xdr:from>
    <xdr:to>
      <xdr:col>12</xdr:col>
      <xdr:colOff>561975</xdr:colOff>
      <xdr:row>58</xdr:row>
      <xdr:rowOff>123536</xdr:rowOff>
    </xdr:to>
    <xdr:sp macro="" textlink="">
      <xdr:nvSpPr>
        <xdr:cNvPr id="377" name="円/楕円 376"/>
        <xdr:cNvSpPr/>
      </xdr:nvSpPr>
      <xdr:spPr>
        <a:xfrm>
          <a:off x="8699500" y="996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114663</xdr:rowOff>
    </xdr:from>
    <xdr:ext cx="534377" cy="259045"/>
    <xdr:sp macro="" textlink="">
      <xdr:nvSpPr>
        <xdr:cNvPr id="378" name="テキスト ボックス 377"/>
        <xdr:cNvSpPr txBox="1"/>
      </xdr:nvSpPr>
      <xdr:spPr>
        <a:xfrm>
          <a:off x="8483111" y="1005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73,233</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35304</xdr:rowOff>
    </xdr:from>
    <xdr:to>
      <xdr:col>11</xdr:col>
      <xdr:colOff>358775</xdr:colOff>
      <xdr:row>58</xdr:row>
      <xdr:rowOff>136904</xdr:rowOff>
    </xdr:to>
    <xdr:sp macro="" textlink="">
      <xdr:nvSpPr>
        <xdr:cNvPr id="379" name="円/楕円 378"/>
        <xdr:cNvSpPr/>
      </xdr:nvSpPr>
      <xdr:spPr>
        <a:xfrm>
          <a:off x="7810500" y="997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128031</xdr:rowOff>
    </xdr:from>
    <xdr:ext cx="534377" cy="259045"/>
    <xdr:sp macro="" textlink="">
      <xdr:nvSpPr>
        <xdr:cNvPr id="380" name="テキスト ボックス 379"/>
        <xdr:cNvSpPr txBox="1"/>
      </xdr:nvSpPr>
      <xdr:spPr>
        <a:xfrm>
          <a:off x="7594111" y="1007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58,613</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67678</xdr:rowOff>
    </xdr:from>
    <xdr:to>
      <xdr:col>10</xdr:col>
      <xdr:colOff>155575</xdr:colOff>
      <xdr:row>58</xdr:row>
      <xdr:rowOff>169278</xdr:rowOff>
    </xdr:to>
    <xdr:sp macro="" textlink="">
      <xdr:nvSpPr>
        <xdr:cNvPr id="381" name="円/楕円 380"/>
        <xdr:cNvSpPr/>
      </xdr:nvSpPr>
      <xdr:spPr>
        <a:xfrm>
          <a:off x="6921500" y="1001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160405</xdr:rowOff>
    </xdr:from>
    <xdr:ext cx="534377" cy="259045"/>
    <xdr:sp macro="" textlink="">
      <xdr:nvSpPr>
        <xdr:cNvPr id="382" name="テキスト ボックス 381"/>
        <xdr:cNvSpPr txBox="1"/>
      </xdr:nvSpPr>
      <xdr:spPr>
        <a:xfrm>
          <a:off x="6705111" y="1010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23,209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62/119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6" name="テキスト ボックス 395"/>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8" name="テキスト ボックス 39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400" name="テキスト ボックス 399"/>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402" name="テキスト ボックス 401"/>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4" name="テキスト ボックス 40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107748</xdr:rowOff>
    </xdr:from>
    <xdr:to>
      <xdr:col>15</xdr:col>
      <xdr:colOff>180340</xdr:colOff>
      <xdr:row>79</xdr:row>
      <xdr:rowOff>43848</xdr:rowOff>
    </xdr:to>
    <xdr:cxnSp macro="">
      <xdr:nvCxnSpPr>
        <xdr:cNvPr id="406" name="直線コネクタ 405"/>
        <xdr:cNvCxnSpPr/>
      </xdr:nvCxnSpPr>
      <xdr:spPr>
        <a:xfrm flipV="1">
          <a:off x="10475595" y="12109248"/>
          <a:ext cx="1270" cy="1479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47741</xdr:rowOff>
    </xdr:from>
    <xdr:ext cx="378565" cy="259045"/>
    <xdr:sp macro="" textlink="">
      <xdr:nvSpPr>
        <xdr:cNvPr id="407" name="普通建設事業費 （ うち新規整備　）最小値テキスト"/>
        <xdr:cNvSpPr txBox="1"/>
      </xdr:nvSpPr>
      <xdr:spPr>
        <a:xfrm>
          <a:off x="10528300" y="13592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474</a:t>
          </a:r>
          <a:endParaRPr kumimoji="1" lang="ja-JP" altLang="en-US" sz="1000" b="1">
            <a:latin typeface="ＭＳ Ｐゴシック"/>
          </a:endParaRPr>
        </a:p>
      </xdr:txBody>
    </xdr:sp>
    <xdr:clientData/>
  </xdr:oneCellAnchor>
  <xdr:twoCellAnchor>
    <xdr:from>
      <xdr:col>15</xdr:col>
      <xdr:colOff>92075</xdr:colOff>
      <xdr:row>79</xdr:row>
      <xdr:rowOff>43848</xdr:rowOff>
    </xdr:from>
    <xdr:to>
      <xdr:col>15</xdr:col>
      <xdr:colOff>269875</xdr:colOff>
      <xdr:row>79</xdr:row>
      <xdr:rowOff>43848</xdr:rowOff>
    </xdr:to>
    <xdr:cxnSp macro="">
      <xdr:nvCxnSpPr>
        <xdr:cNvPr id="408" name="直線コネクタ 407"/>
        <xdr:cNvCxnSpPr/>
      </xdr:nvCxnSpPr>
      <xdr:spPr>
        <a:xfrm>
          <a:off x="10388600" y="13588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54425</xdr:rowOff>
    </xdr:from>
    <xdr:ext cx="690189" cy="259045"/>
    <xdr:sp macro="" textlink="">
      <xdr:nvSpPr>
        <xdr:cNvPr id="409" name="普通建設事業費 （ うち新規整備　）最大値テキスト"/>
        <xdr:cNvSpPr txBox="1"/>
      </xdr:nvSpPr>
      <xdr:spPr>
        <a:xfrm>
          <a:off x="10528300" y="118844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1,165,159</a:t>
          </a:r>
          <a:endParaRPr kumimoji="1" lang="ja-JP" altLang="en-US" sz="1000" b="1">
            <a:latin typeface="ＭＳ Ｐゴシック"/>
          </a:endParaRPr>
        </a:p>
      </xdr:txBody>
    </xdr:sp>
    <xdr:clientData/>
  </xdr:oneCellAnchor>
  <xdr:twoCellAnchor>
    <xdr:from>
      <xdr:col>15</xdr:col>
      <xdr:colOff>92075</xdr:colOff>
      <xdr:row>70</xdr:row>
      <xdr:rowOff>107748</xdr:rowOff>
    </xdr:from>
    <xdr:to>
      <xdr:col>15</xdr:col>
      <xdr:colOff>269875</xdr:colOff>
      <xdr:row>70</xdr:row>
      <xdr:rowOff>107748</xdr:rowOff>
    </xdr:to>
    <xdr:cxnSp macro="">
      <xdr:nvCxnSpPr>
        <xdr:cNvPr id="410" name="直線コネクタ 409"/>
        <xdr:cNvCxnSpPr/>
      </xdr:nvCxnSpPr>
      <xdr:spPr>
        <a:xfrm>
          <a:off x="10388600" y="1210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2687</xdr:rowOff>
    </xdr:from>
    <xdr:to>
      <xdr:col>15</xdr:col>
      <xdr:colOff>180975</xdr:colOff>
      <xdr:row>79</xdr:row>
      <xdr:rowOff>28555</xdr:rowOff>
    </xdr:to>
    <xdr:cxnSp macro="">
      <xdr:nvCxnSpPr>
        <xdr:cNvPr id="411" name="直線コネクタ 410"/>
        <xdr:cNvCxnSpPr/>
      </xdr:nvCxnSpPr>
      <xdr:spPr>
        <a:xfrm flipV="1">
          <a:off x="9639300" y="13547237"/>
          <a:ext cx="838200" cy="25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136641</xdr:rowOff>
    </xdr:from>
    <xdr:ext cx="534377" cy="259045"/>
    <xdr:sp macro="" textlink="">
      <xdr:nvSpPr>
        <xdr:cNvPr id="412" name="普通建設事業費 （ うち新規整備　）平均値テキスト"/>
        <xdr:cNvSpPr txBox="1"/>
      </xdr:nvSpPr>
      <xdr:spPr>
        <a:xfrm>
          <a:off x="10528300" y="13338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40,422</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113764</xdr:rowOff>
    </xdr:from>
    <xdr:to>
      <xdr:col>15</xdr:col>
      <xdr:colOff>231775</xdr:colOff>
      <xdr:row>79</xdr:row>
      <xdr:rowOff>43914</xdr:rowOff>
    </xdr:to>
    <xdr:sp macro="" textlink="">
      <xdr:nvSpPr>
        <xdr:cNvPr id="413" name="フローチャート : 判断 412"/>
        <xdr:cNvSpPr/>
      </xdr:nvSpPr>
      <xdr:spPr>
        <a:xfrm>
          <a:off x="10426700" y="1348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98870</xdr:rowOff>
    </xdr:from>
    <xdr:to>
      <xdr:col>14</xdr:col>
      <xdr:colOff>79375</xdr:colOff>
      <xdr:row>79</xdr:row>
      <xdr:rowOff>29020</xdr:rowOff>
    </xdr:to>
    <xdr:sp macro="" textlink="">
      <xdr:nvSpPr>
        <xdr:cNvPr id="414" name="フローチャート : 判断 413"/>
        <xdr:cNvSpPr/>
      </xdr:nvSpPr>
      <xdr:spPr>
        <a:xfrm>
          <a:off x="9588500" y="1347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45547</xdr:rowOff>
    </xdr:from>
    <xdr:ext cx="534377" cy="259045"/>
    <xdr:sp macro="" textlink="">
      <xdr:nvSpPr>
        <xdr:cNvPr id="415" name="テキスト ボックス 414"/>
        <xdr:cNvSpPr txBox="1"/>
      </xdr:nvSpPr>
      <xdr:spPr>
        <a:xfrm>
          <a:off x="9372111" y="1324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52,150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123337</xdr:rowOff>
    </xdr:from>
    <xdr:to>
      <xdr:col>15</xdr:col>
      <xdr:colOff>231775</xdr:colOff>
      <xdr:row>79</xdr:row>
      <xdr:rowOff>53487</xdr:rowOff>
    </xdr:to>
    <xdr:sp macro="" textlink="">
      <xdr:nvSpPr>
        <xdr:cNvPr id="421" name="円/楕円 420"/>
        <xdr:cNvSpPr/>
      </xdr:nvSpPr>
      <xdr:spPr>
        <a:xfrm>
          <a:off x="10426700" y="1349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92191</xdr:rowOff>
    </xdr:from>
    <xdr:ext cx="534377" cy="259045"/>
    <xdr:sp macro="" textlink="">
      <xdr:nvSpPr>
        <xdr:cNvPr id="422" name="普通建設事業費 （ うち新規整備　）該当値テキスト"/>
        <xdr:cNvSpPr txBox="1"/>
      </xdr:nvSpPr>
      <xdr:spPr>
        <a:xfrm>
          <a:off x="10528300" y="1346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32,884</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149205</xdr:rowOff>
    </xdr:from>
    <xdr:to>
      <xdr:col>14</xdr:col>
      <xdr:colOff>79375</xdr:colOff>
      <xdr:row>79</xdr:row>
      <xdr:rowOff>79355</xdr:rowOff>
    </xdr:to>
    <xdr:sp macro="" textlink="">
      <xdr:nvSpPr>
        <xdr:cNvPr id="423" name="円/楕円 422"/>
        <xdr:cNvSpPr/>
      </xdr:nvSpPr>
      <xdr:spPr>
        <a:xfrm>
          <a:off x="9588500" y="1352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70482</xdr:rowOff>
    </xdr:from>
    <xdr:ext cx="534377" cy="259045"/>
    <xdr:sp macro="" textlink="">
      <xdr:nvSpPr>
        <xdr:cNvPr id="424" name="テキスト ボックス 423"/>
        <xdr:cNvSpPr txBox="1"/>
      </xdr:nvSpPr>
      <xdr:spPr>
        <a:xfrm>
          <a:off x="9372111" y="1361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12,516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40/119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8" name="テキスト ボックス 43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0" name="テキスト ボックス 43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2" name="テキスト ボックス 44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4" name="テキスト ボックス 44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150430</xdr:rowOff>
    </xdr:from>
    <xdr:to>
      <xdr:col>15</xdr:col>
      <xdr:colOff>180340</xdr:colOff>
      <xdr:row>99</xdr:row>
      <xdr:rowOff>44450</xdr:rowOff>
    </xdr:to>
    <xdr:cxnSp macro="">
      <xdr:nvCxnSpPr>
        <xdr:cNvPr id="448" name="直線コネクタ 447"/>
        <xdr:cNvCxnSpPr/>
      </xdr:nvCxnSpPr>
      <xdr:spPr>
        <a:xfrm flipV="1">
          <a:off x="10475595" y="15580930"/>
          <a:ext cx="1270" cy="1437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49"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50" name="直線コネクタ 449"/>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97107</xdr:rowOff>
    </xdr:from>
    <xdr:ext cx="599010" cy="259045"/>
    <xdr:sp macro="" textlink="">
      <xdr:nvSpPr>
        <xdr:cNvPr id="451" name="普通建設事業費 （ うち更新整備　）最大値テキスト"/>
        <xdr:cNvSpPr txBox="1"/>
      </xdr:nvSpPr>
      <xdr:spPr>
        <a:xfrm>
          <a:off x="10528300" y="15356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188,592</a:t>
          </a:r>
          <a:endParaRPr kumimoji="1" lang="ja-JP" altLang="en-US" sz="1000" b="1">
            <a:latin typeface="ＭＳ Ｐゴシック"/>
          </a:endParaRPr>
        </a:p>
      </xdr:txBody>
    </xdr:sp>
    <xdr:clientData/>
  </xdr:oneCellAnchor>
  <xdr:twoCellAnchor>
    <xdr:from>
      <xdr:col>15</xdr:col>
      <xdr:colOff>92075</xdr:colOff>
      <xdr:row>90</xdr:row>
      <xdr:rowOff>150430</xdr:rowOff>
    </xdr:from>
    <xdr:to>
      <xdr:col>15</xdr:col>
      <xdr:colOff>269875</xdr:colOff>
      <xdr:row>90</xdr:row>
      <xdr:rowOff>150430</xdr:rowOff>
    </xdr:to>
    <xdr:cxnSp macro="">
      <xdr:nvCxnSpPr>
        <xdr:cNvPr id="452" name="直線コネクタ 451"/>
        <xdr:cNvCxnSpPr/>
      </xdr:nvCxnSpPr>
      <xdr:spPr>
        <a:xfrm>
          <a:off x="10388600" y="1558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134969</xdr:rowOff>
    </xdr:from>
    <xdr:to>
      <xdr:col>15</xdr:col>
      <xdr:colOff>180975</xdr:colOff>
      <xdr:row>97</xdr:row>
      <xdr:rowOff>112534</xdr:rowOff>
    </xdr:to>
    <xdr:cxnSp macro="">
      <xdr:nvCxnSpPr>
        <xdr:cNvPr id="453" name="直線コネクタ 452"/>
        <xdr:cNvCxnSpPr/>
      </xdr:nvCxnSpPr>
      <xdr:spPr>
        <a:xfrm>
          <a:off x="9639300" y="16594169"/>
          <a:ext cx="838200" cy="14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74361</xdr:rowOff>
    </xdr:from>
    <xdr:ext cx="534377" cy="259045"/>
    <xdr:sp macro="" textlink="">
      <xdr:nvSpPr>
        <xdr:cNvPr id="454" name="普通建設事業費 （ うち更新整備　）平均値テキスト"/>
        <xdr:cNvSpPr txBox="1"/>
      </xdr:nvSpPr>
      <xdr:spPr>
        <a:xfrm>
          <a:off x="10528300" y="1670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31,577</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95934</xdr:rowOff>
    </xdr:from>
    <xdr:to>
      <xdr:col>15</xdr:col>
      <xdr:colOff>231775</xdr:colOff>
      <xdr:row>98</xdr:row>
      <xdr:rowOff>26084</xdr:rowOff>
    </xdr:to>
    <xdr:sp macro="" textlink="">
      <xdr:nvSpPr>
        <xdr:cNvPr id="455" name="フローチャート : 判断 454"/>
        <xdr:cNvSpPr/>
      </xdr:nvSpPr>
      <xdr:spPr>
        <a:xfrm>
          <a:off x="10426700" y="16726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60775</xdr:rowOff>
    </xdr:from>
    <xdr:to>
      <xdr:col>14</xdr:col>
      <xdr:colOff>79375</xdr:colOff>
      <xdr:row>97</xdr:row>
      <xdr:rowOff>162375</xdr:rowOff>
    </xdr:to>
    <xdr:sp macro="" textlink="">
      <xdr:nvSpPr>
        <xdr:cNvPr id="456" name="フローチャート : 判断 455"/>
        <xdr:cNvSpPr/>
      </xdr:nvSpPr>
      <xdr:spPr>
        <a:xfrm>
          <a:off x="9588500" y="1669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153502</xdr:rowOff>
    </xdr:from>
    <xdr:ext cx="534377" cy="259045"/>
    <xdr:sp macro="" textlink="">
      <xdr:nvSpPr>
        <xdr:cNvPr id="457" name="テキスト ボックス 456"/>
        <xdr:cNvSpPr txBox="1"/>
      </xdr:nvSpPr>
      <xdr:spPr>
        <a:xfrm>
          <a:off x="9372111" y="1678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36,191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8" name="テキスト ボックス 45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9" name="テキスト ボックス 45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0" name="テキスト ボックス 45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1" name="テキスト ボックス 46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2" name="テキスト ボックス 46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61734</xdr:rowOff>
    </xdr:from>
    <xdr:to>
      <xdr:col>15</xdr:col>
      <xdr:colOff>231775</xdr:colOff>
      <xdr:row>97</xdr:row>
      <xdr:rowOff>163334</xdr:rowOff>
    </xdr:to>
    <xdr:sp macro="" textlink="">
      <xdr:nvSpPr>
        <xdr:cNvPr id="463" name="円/楕円 462"/>
        <xdr:cNvSpPr/>
      </xdr:nvSpPr>
      <xdr:spPr>
        <a:xfrm>
          <a:off x="10426700" y="1669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84611</xdr:rowOff>
    </xdr:from>
    <xdr:ext cx="534377" cy="259045"/>
    <xdr:sp macro="" textlink="">
      <xdr:nvSpPr>
        <xdr:cNvPr id="464" name="普通建設事業費 （ うち更新整備　）該当値テキスト"/>
        <xdr:cNvSpPr txBox="1"/>
      </xdr:nvSpPr>
      <xdr:spPr>
        <a:xfrm>
          <a:off x="10528300" y="1654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36,065</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84169</xdr:rowOff>
    </xdr:from>
    <xdr:to>
      <xdr:col>14</xdr:col>
      <xdr:colOff>79375</xdr:colOff>
      <xdr:row>97</xdr:row>
      <xdr:rowOff>14319</xdr:rowOff>
    </xdr:to>
    <xdr:sp macro="" textlink="">
      <xdr:nvSpPr>
        <xdr:cNvPr id="465" name="円/楕円 464"/>
        <xdr:cNvSpPr/>
      </xdr:nvSpPr>
      <xdr:spPr>
        <a:xfrm>
          <a:off x="9588500" y="1654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30846</xdr:rowOff>
    </xdr:from>
    <xdr:ext cx="534377" cy="259045"/>
    <xdr:sp macro="" textlink="">
      <xdr:nvSpPr>
        <xdr:cNvPr id="466" name="テキスト ボックス 465"/>
        <xdr:cNvSpPr txBox="1"/>
      </xdr:nvSpPr>
      <xdr:spPr>
        <a:xfrm>
          <a:off x="9372111" y="163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55,621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7" name="正方形/長方形 46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8" name="正方形/長方形 46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9" name="正方形/長方形 46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52/119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0" name="正方形/長方形 46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1" name="正方形/長方形 47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2" name="正方形/長方形 47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3" name="正方形/長方形 47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4" name="正方形/長方形 47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5" name="テキスト ボックス 47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6" name="直線コネクタ 47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7" name="直線コネクタ 47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8" name="テキスト ボックス 47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9" name="直線コネクタ 47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0" name="テキスト ボックス 479"/>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1" name="直線コネクタ 48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2" name="テキスト ボックス 481"/>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3" name="直線コネクタ 48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4" name="テキスト ボックス 483"/>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5" name="直線コネクタ 48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6" name="テキスト ボックス 48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62698</xdr:rowOff>
    </xdr:from>
    <xdr:to>
      <xdr:col>23</xdr:col>
      <xdr:colOff>516889</xdr:colOff>
      <xdr:row>38</xdr:row>
      <xdr:rowOff>139700</xdr:rowOff>
    </xdr:to>
    <xdr:cxnSp macro="">
      <xdr:nvCxnSpPr>
        <xdr:cNvPr id="488" name="直線コネクタ 487"/>
        <xdr:cNvCxnSpPr/>
      </xdr:nvCxnSpPr>
      <xdr:spPr>
        <a:xfrm flipV="1">
          <a:off x="16317595" y="5206198"/>
          <a:ext cx="1269" cy="1448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168</xdr:rowOff>
    </xdr:from>
    <xdr:ext cx="249299" cy="259045"/>
    <xdr:sp macro="" textlink="">
      <xdr:nvSpPr>
        <xdr:cNvPr id="489" name="災害復旧事業費最小値テキスト"/>
        <xdr:cNvSpPr txBox="1"/>
      </xdr:nvSpPr>
      <xdr:spPr>
        <a:xfrm>
          <a:off x="16370300" y="6686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0" name="直線コネクタ 48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9375</xdr:rowOff>
    </xdr:from>
    <xdr:ext cx="599010" cy="259045"/>
    <xdr:sp macro="" textlink="">
      <xdr:nvSpPr>
        <xdr:cNvPr id="491" name="災害復旧事業費最大値テキスト"/>
        <xdr:cNvSpPr txBox="1"/>
      </xdr:nvSpPr>
      <xdr:spPr>
        <a:xfrm>
          <a:off x="16370300" y="498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316,842</a:t>
          </a:r>
          <a:endParaRPr kumimoji="1" lang="ja-JP" altLang="en-US" sz="1000" b="1">
            <a:latin typeface="ＭＳ Ｐゴシック"/>
          </a:endParaRPr>
        </a:p>
      </xdr:txBody>
    </xdr:sp>
    <xdr:clientData/>
  </xdr:oneCellAnchor>
  <xdr:twoCellAnchor>
    <xdr:from>
      <xdr:col>23</xdr:col>
      <xdr:colOff>428625</xdr:colOff>
      <xdr:row>30</xdr:row>
      <xdr:rowOff>62698</xdr:rowOff>
    </xdr:from>
    <xdr:to>
      <xdr:col>23</xdr:col>
      <xdr:colOff>606425</xdr:colOff>
      <xdr:row>30</xdr:row>
      <xdr:rowOff>62698</xdr:rowOff>
    </xdr:to>
    <xdr:cxnSp macro="">
      <xdr:nvCxnSpPr>
        <xdr:cNvPr id="492" name="直線コネクタ 491"/>
        <xdr:cNvCxnSpPr/>
      </xdr:nvCxnSpPr>
      <xdr:spPr>
        <a:xfrm>
          <a:off x="16230600" y="5206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114028</xdr:rowOff>
    </xdr:from>
    <xdr:to>
      <xdr:col>23</xdr:col>
      <xdr:colOff>517525</xdr:colOff>
      <xdr:row>38</xdr:row>
      <xdr:rowOff>130277</xdr:rowOff>
    </xdr:to>
    <xdr:cxnSp macro="">
      <xdr:nvCxnSpPr>
        <xdr:cNvPr id="493" name="直線コネクタ 492"/>
        <xdr:cNvCxnSpPr/>
      </xdr:nvCxnSpPr>
      <xdr:spPr>
        <a:xfrm>
          <a:off x="15481300" y="6629128"/>
          <a:ext cx="838200" cy="1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89068</xdr:rowOff>
    </xdr:from>
    <xdr:ext cx="469744" cy="259045"/>
    <xdr:sp macro="" textlink="">
      <xdr:nvSpPr>
        <xdr:cNvPr id="494" name="災害復旧事業費平均値テキスト"/>
        <xdr:cNvSpPr txBox="1"/>
      </xdr:nvSpPr>
      <xdr:spPr>
        <a:xfrm>
          <a:off x="16370300" y="6432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66191</xdr:rowOff>
    </xdr:from>
    <xdr:to>
      <xdr:col>23</xdr:col>
      <xdr:colOff>568325</xdr:colOff>
      <xdr:row>38</xdr:row>
      <xdr:rowOff>167791</xdr:rowOff>
    </xdr:to>
    <xdr:sp macro="" textlink="">
      <xdr:nvSpPr>
        <xdr:cNvPr id="495" name="フローチャート : 判断 494"/>
        <xdr:cNvSpPr/>
      </xdr:nvSpPr>
      <xdr:spPr>
        <a:xfrm>
          <a:off x="16268700" y="658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114028</xdr:rowOff>
    </xdr:from>
    <xdr:to>
      <xdr:col>22</xdr:col>
      <xdr:colOff>365125</xdr:colOff>
      <xdr:row>38</xdr:row>
      <xdr:rowOff>128353</xdr:rowOff>
    </xdr:to>
    <xdr:cxnSp macro="">
      <xdr:nvCxnSpPr>
        <xdr:cNvPr id="496" name="直線コネクタ 495"/>
        <xdr:cNvCxnSpPr/>
      </xdr:nvCxnSpPr>
      <xdr:spPr>
        <a:xfrm flipV="1">
          <a:off x="14592300" y="6629128"/>
          <a:ext cx="8890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51816</xdr:rowOff>
    </xdr:from>
    <xdr:to>
      <xdr:col>22</xdr:col>
      <xdr:colOff>415925</xdr:colOff>
      <xdr:row>38</xdr:row>
      <xdr:rowOff>153416</xdr:rowOff>
    </xdr:to>
    <xdr:sp macro="" textlink="">
      <xdr:nvSpPr>
        <xdr:cNvPr id="497" name="フローチャート : 判断 496"/>
        <xdr:cNvSpPr/>
      </xdr:nvSpPr>
      <xdr:spPr>
        <a:xfrm>
          <a:off x="15430500" y="656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169944</xdr:rowOff>
    </xdr:from>
    <xdr:ext cx="469744" cy="259045"/>
    <xdr:sp macro="" textlink="">
      <xdr:nvSpPr>
        <xdr:cNvPr id="498" name="テキスト ボックス 497"/>
        <xdr:cNvSpPr txBox="1"/>
      </xdr:nvSpPr>
      <xdr:spPr>
        <a:xfrm>
          <a:off x="15246427" y="634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112556</xdr:rowOff>
    </xdr:from>
    <xdr:to>
      <xdr:col>21</xdr:col>
      <xdr:colOff>161925</xdr:colOff>
      <xdr:row>38</xdr:row>
      <xdr:rowOff>128353</xdr:rowOff>
    </xdr:to>
    <xdr:cxnSp macro="">
      <xdr:nvCxnSpPr>
        <xdr:cNvPr id="499" name="直線コネクタ 498"/>
        <xdr:cNvCxnSpPr/>
      </xdr:nvCxnSpPr>
      <xdr:spPr>
        <a:xfrm>
          <a:off x="13703300" y="6627656"/>
          <a:ext cx="889000" cy="15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52740</xdr:rowOff>
    </xdr:from>
    <xdr:to>
      <xdr:col>21</xdr:col>
      <xdr:colOff>212725</xdr:colOff>
      <xdr:row>38</xdr:row>
      <xdr:rowOff>154340</xdr:rowOff>
    </xdr:to>
    <xdr:sp macro="" textlink="">
      <xdr:nvSpPr>
        <xdr:cNvPr id="500" name="フローチャート : 判断 499"/>
        <xdr:cNvSpPr/>
      </xdr:nvSpPr>
      <xdr:spPr>
        <a:xfrm>
          <a:off x="14541500" y="656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170867</xdr:rowOff>
    </xdr:from>
    <xdr:ext cx="469744" cy="259045"/>
    <xdr:sp macro="" textlink="">
      <xdr:nvSpPr>
        <xdr:cNvPr id="501" name="テキスト ボックス 500"/>
        <xdr:cNvSpPr txBox="1"/>
      </xdr:nvSpPr>
      <xdr:spPr>
        <a:xfrm>
          <a:off x="14357427" y="634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112556</xdr:rowOff>
    </xdr:from>
    <xdr:to>
      <xdr:col>19</xdr:col>
      <xdr:colOff>644525</xdr:colOff>
      <xdr:row>38</xdr:row>
      <xdr:rowOff>133642</xdr:rowOff>
    </xdr:to>
    <xdr:cxnSp macro="">
      <xdr:nvCxnSpPr>
        <xdr:cNvPr id="502" name="直線コネクタ 501"/>
        <xdr:cNvCxnSpPr/>
      </xdr:nvCxnSpPr>
      <xdr:spPr>
        <a:xfrm flipV="1">
          <a:off x="12814300" y="6627656"/>
          <a:ext cx="889000" cy="2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37671</xdr:rowOff>
    </xdr:from>
    <xdr:to>
      <xdr:col>20</xdr:col>
      <xdr:colOff>9525</xdr:colOff>
      <xdr:row>38</xdr:row>
      <xdr:rowOff>139271</xdr:rowOff>
    </xdr:to>
    <xdr:sp macro="" textlink="">
      <xdr:nvSpPr>
        <xdr:cNvPr id="503" name="フローチャート : 判断 502"/>
        <xdr:cNvSpPr/>
      </xdr:nvSpPr>
      <xdr:spPr>
        <a:xfrm>
          <a:off x="13652500" y="655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155798</xdr:rowOff>
    </xdr:from>
    <xdr:ext cx="534377" cy="259045"/>
    <xdr:sp macro="" textlink="">
      <xdr:nvSpPr>
        <xdr:cNvPr id="504" name="テキスト ボックス 503"/>
        <xdr:cNvSpPr txBox="1"/>
      </xdr:nvSpPr>
      <xdr:spPr>
        <a:xfrm>
          <a:off x="13436111" y="632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56302</xdr:rowOff>
    </xdr:from>
    <xdr:to>
      <xdr:col>18</xdr:col>
      <xdr:colOff>492125</xdr:colOff>
      <xdr:row>38</xdr:row>
      <xdr:rowOff>157902</xdr:rowOff>
    </xdr:to>
    <xdr:sp macro="" textlink="">
      <xdr:nvSpPr>
        <xdr:cNvPr id="505" name="フローチャート : 判断 504"/>
        <xdr:cNvSpPr/>
      </xdr:nvSpPr>
      <xdr:spPr>
        <a:xfrm>
          <a:off x="12763500" y="657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2979</xdr:rowOff>
    </xdr:from>
    <xdr:ext cx="469744" cy="259045"/>
    <xdr:sp macro="" textlink="">
      <xdr:nvSpPr>
        <xdr:cNvPr id="506" name="テキスト ボックス 505"/>
        <xdr:cNvSpPr txBox="1"/>
      </xdr:nvSpPr>
      <xdr:spPr>
        <a:xfrm>
          <a:off x="12579427" y="634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7,130</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7" name="テキスト ボックス 50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8" name="テキスト ボックス 50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9" name="テキスト ボックス 50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0" name="テキスト ボックス 50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1" name="テキスト ボックス 51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79477</xdr:rowOff>
    </xdr:from>
    <xdr:to>
      <xdr:col>23</xdr:col>
      <xdr:colOff>568325</xdr:colOff>
      <xdr:row>39</xdr:row>
      <xdr:rowOff>9627</xdr:rowOff>
    </xdr:to>
    <xdr:sp macro="" textlink="">
      <xdr:nvSpPr>
        <xdr:cNvPr id="512" name="円/楕円 511"/>
        <xdr:cNvSpPr/>
      </xdr:nvSpPr>
      <xdr:spPr>
        <a:xfrm>
          <a:off x="16268700" y="659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44618</xdr:rowOff>
    </xdr:from>
    <xdr:ext cx="469744" cy="259045"/>
    <xdr:sp macro="" textlink="">
      <xdr:nvSpPr>
        <xdr:cNvPr id="513" name="災害復旧事業費該当値テキスト"/>
        <xdr:cNvSpPr txBox="1"/>
      </xdr:nvSpPr>
      <xdr:spPr>
        <a:xfrm>
          <a:off x="16370300" y="655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2,061</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63228</xdr:rowOff>
    </xdr:from>
    <xdr:to>
      <xdr:col>22</xdr:col>
      <xdr:colOff>415925</xdr:colOff>
      <xdr:row>38</xdr:row>
      <xdr:rowOff>164828</xdr:rowOff>
    </xdr:to>
    <xdr:sp macro="" textlink="">
      <xdr:nvSpPr>
        <xdr:cNvPr id="514" name="円/楕円 513"/>
        <xdr:cNvSpPr/>
      </xdr:nvSpPr>
      <xdr:spPr>
        <a:xfrm>
          <a:off x="15430500" y="657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155955</xdr:rowOff>
    </xdr:from>
    <xdr:ext cx="469744" cy="259045"/>
    <xdr:sp macro="" textlink="">
      <xdr:nvSpPr>
        <xdr:cNvPr id="515" name="テキスト ボックス 514"/>
        <xdr:cNvSpPr txBox="1"/>
      </xdr:nvSpPr>
      <xdr:spPr>
        <a:xfrm>
          <a:off x="15246427" y="667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5,615</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77553</xdr:rowOff>
    </xdr:from>
    <xdr:to>
      <xdr:col>21</xdr:col>
      <xdr:colOff>212725</xdr:colOff>
      <xdr:row>39</xdr:row>
      <xdr:rowOff>7703</xdr:rowOff>
    </xdr:to>
    <xdr:sp macro="" textlink="">
      <xdr:nvSpPr>
        <xdr:cNvPr id="516" name="円/楕円 515"/>
        <xdr:cNvSpPr/>
      </xdr:nvSpPr>
      <xdr:spPr>
        <a:xfrm>
          <a:off x="14541500" y="659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170280</xdr:rowOff>
    </xdr:from>
    <xdr:ext cx="469744" cy="259045"/>
    <xdr:sp macro="" textlink="">
      <xdr:nvSpPr>
        <xdr:cNvPr id="517" name="テキスト ボックス 516"/>
        <xdr:cNvSpPr txBox="1"/>
      </xdr:nvSpPr>
      <xdr:spPr>
        <a:xfrm>
          <a:off x="14357427" y="668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2,482</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61756</xdr:rowOff>
    </xdr:from>
    <xdr:to>
      <xdr:col>20</xdr:col>
      <xdr:colOff>9525</xdr:colOff>
      <xdr:row>38</xdr:row>
      <xdr:rowOff>163356</xdr:rowOff>
    </xdr:to>
    <xdr:sp macro="" textlink="">
      <xdr:nvSpPr>
        <xdr:cNvPr id="518" name="円/楕円 517"/>
        <xdr:cNvSpPr/>
      </xdr:nvSpPr>
      <xdr:spPr>
        <a:xfrm>
          <a:off x="13652500" y="657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154483</xdr:rowOff>
    </xdr:from>
    <xdr:ext cx="469744" cy="259045"/>
    <xdr:sp macro="" textlink="">
      <xdr:nvSpPr>
        <xdr:cNvPr id="519" name="テキスト ボックス 518"/>
        <xdr:cNvSpPr txBox="1"/>
      </xdr:nvSpPr>
      <xdr:spPr>
        <a:xfrm>
          <a:off x="13468427" y="666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5,937</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82842</xdr:rowOff>
    </xdr:from>
    <xdr:to>
      <xdr:col>18</xdr:col>
      <xdr:colOff>492125</xdr:colOff>
      <xdr:row>39</xdr:row>
      <xdr:rowOff>12992</xdr:rowOff>
    </xdr:to>
    <xdr:sp macro="" textlink="">
      <xdr:nvSpPr>
        <xdr:cNvPr id="520" name="円/楕円 519"/>
        <xdr:cNvSpPr/>
      </xdr:nvSpPr>
      <xdr:spPr>
        <a:xfrm>
          <a:off x="12763500" y="659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4119</xdr:rowOff>
    </xdr:from>
    <xdr:ext cx="469744" cy="259045"/>
    <xdr:sp macro="" textlink="">
      <xdr:nvSpPr>
        <xdr:cNvPr id="521" name="テキスト ボックス 520"/>
        <xdr:cNvSpPr txBox="1"/>
      </xdr:nvSpPr>
      <xdr:spPr>
        <a:xfrm>
          <a:off x="12579427" y="669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2" name="正方形/長方形 52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3" name="正方形/長方形 52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4" name="正方形/長方形 52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5" name="正方形/長方形 52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6" name="正方形/長方形 52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7" name="正方形/長方形 52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8" name="正方形/長方形 52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9" name="正方形/長方形 52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0" name="テキスト ボックス 52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1" name="直線コネクタ 53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32" name="直線コネクタ 531"/>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33" name="テキスト ボックス 532"/>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34" name="直線コネクタ 533"/>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55</xdr:row>
      <xdr:rowOff>54627</xdr:rowOff>
    </xdr:from>
    <xdr:ext cx="312906" cy="259045"/>
    <xdr:sp macro="" textlink="">
      <xdr:nvSpPr>
        <xdr:cNvPr id="535" name="テキスト ボックス 534"/>
        <xdr:cNvSpPr txBox="1"/>
      </xdr:nvSpPr>
      <xdr:spPr>
        <a:xfrm>
          <a:off x="12133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36" name="直線コネクタ 535"/>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52</xdr:row>
      <xdr:rowOff>111777</xdr:rowOff>
    </xdr:from>
    <xdr:ext cx="312906" cy="259045"/>
    <xdr:sp macro="" textlink="">
      <xdr:nvSpPr>
        <xdr:cNvPr id="537" name="テキスト ボックス 536"/>
        <xdr:cNvSpPr txBox="1"/>
      </xdr:nvSpPr>
      <xdr:spPr>
        <a:xfrm>
          <a:off x="12133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38" name="直線コネクタ 537"/>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49</xdr:row>
      <xdr:rowOff>168927</xdr:rowOff>
    </xdr:from>
    <xdr:ext cx="312906" cy="259045"/>
    <xdr:sp macro="" textlink="">
      <xdr:nvSpPr>
        <xdr:cNvPr id="539" name="テキスト ボックス 538"/>
        <xdr:cNvSpPr txBox="1"/>
      </xdr:nvSpPr>
      <xdr:spPr>
        <a:xfrm>
          <a:off x="12133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0" name="直線コネクタ 53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47</xdr:row>
      <xdr:rowOff>54627</xdr:rowOff>
    </xdr:from>
    <xdr:ext cx="312906" cy="259045"/>
    <xdr:sp macro="" textlink="">
      <xdr:nvSpPr>
        <xdr:cNvPr id="541" name="テキスト ボックス 540"/>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58</xdr:row>
      <xdr:rowOff>139700</xdr:rowOff>
    </xdr:from>
    <xdr:to>
      <xdr:col>23</xdr:col>
      <xdr:colOff>516889</xdr:colOff>
      <xdr:row>58</xdr:row>
      <xdr:rowOff>139700</xdr:rowOff>
    </xdr:to>
    <xdr:cxnSp macro="">
      <xdr:nvCxnSpPr>
        <xdr:cNvPr id="543" name="直線コネクタ 542"/>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10177</xdr:rowOff>
    </xdr:from>
    <xdr:ext cx="249299" cy="259045"/>
    <xdr:sp macro="" textlink="">
      <xdr:nvSpPr>
        <xdr:cNvPr id="544" name="失業対策事業費最小値テキスト"/>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45" name="直線コネクタ 544"/>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10177</xdr:rowOff>
    </xdr:from>
    <xdr:ext cx="249299" cy="259045"/>
    <xdr:sp macro="" textlink="">
      <xdr:nvSpPr>
        <xdr:cNvPr id="546" name="失業対策事業費最大値テキスト"/>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47" name="直線コネクタ 546"/>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139700</xdr:rowOff>
    </xdr:from>
    <xdr:to>
      <xdr:col>23</xdr:col>
      <xdr:colOff>517525</xdr:colOff>
      <xdr:row>58</xdr:row>
      <xdr:rowOff>139700</xdr:rowOff>
    </xdr:to>
    <xdr:cxnSp macro="">
      <xdr:nvCxnSpPr>
        <xdr:cNvPr id="548" name="直線コネクタ 547"/>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67327</xdr:rowOff>
    </xdr:from>
    <xdr:ext cx="249299" cy="259045"/>
    <xdr:sp macro="" textlink="">
      <xdr:nvSpPr>
        <xdr:cNvPr id="549" name="失業対策事業費平均値テキスト"/>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50" name="フローチャート : 判断 549"/>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139700</xdr:rowOff>
    </xdr:from>
    <xdr:to>
      <xdr:col>22</xdr:col>
      <xdr:colOff>365125</xdr:colOff>
      <xdr:row>58</xdr:row>
      <xdr:rowOff>139700</xdr:rowOff>
    </xdr:to>
    <xdr:cxnSp macro="">
      <xdr:nvCxnSpPr>
        <xdr:cNvPr id="551" name="直線コネクタ 550"/>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123190</xdr:rowOff>
    </xdr:from>
    <xdr:to>
      <xdr:col>22</xdr:col>
      <xdr:colOff>415925</xdr:colOff>
      <xdr:row>58</xdr:row>
      <xdr:rowOff>53340</xdr:rowOff>
    </xdr:to>
    <xdr:sp macro="" textlink="">
      <xdr:nvSpPr>
        <xdr:cNvPr id="552" name="フローチャート : 判断 551"/>
        <xdr:cNvSpPr/>
      </xdr:nvSpPr>
      <xdr:spPr>
        <a:xfrm>
          <a:off x="15430500" y="989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56</xdr:row>
      <xdr:rowOff>69867</xdr:rowOff>
    </xdr:from>
    <xdr:ext cx="249299" cy="259045"/>
    <xdr:sp macro="" textlink="">
      <xdr:nvSpPr>
        <xdr:cNvPr id="553" name="テキスト ボックス 552"/>
        <xdr:cNvSpPr txBox="1"/>
      </xdr:nvSpPr>
      <xdr:spPr>
        <a:xfrm>
          <a:off x="15356649" y="96710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139700</xdr:rowOff>
    </xdr:from>
    <xdr:to>
      <xdr:col>21</xdr:col>
      <xdr:colOff>161925</xdr:colOff>
      <xdr:row>58</xdr:row>
      <xdr:rowOff>139700</xdr:rowOff>
    </xdr:to>
    <xdr:cxnSp macro="">
      <xdr:nvCxnSpPr>
        <xdr:cNvPr id="554" name="直線コネクタ 553"/>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157480</xdr:rowOff>
    </xdr:from>
    <xdr:to>
      <xdr:col>21</xdr:col>
      <xdr:colOff>212725</xdr:colOff>
      <xdr:row>57</xdr:row>
      <xdr:rowOff>87630</xdr:rowOff>
    </xdr:to>
    <xdr:sp macro="" textlink="">
      <xdr:nvSpPr>
        <xdr:cNvPr id="555" name="フローチャート : 判断 554"/>
        <xdr:cNvSpPr/>
      </xdr:nvSpPr>
      <xdr:spPr>
        <a:xfrm>
          <a:off x="14541500" y="975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104157</xdr:rowOff>
    </xdr:from>
    <xdr:ext cx="249299" cy="259045"/>
    <xdr:sp macro="" textlink="">
      <xdr:nvSpPr>
        <xdr:cNvPr id="556" name="テキスト ボックス 555"/>
        <xdr:cNvSpPr txBox="1"/>
      </xdr:nvSpPr>
      <xdr:spPr>
        <a:xfrm>
          <a:off x="14467649" y="95339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139700</xdr:rowOff>
    </xdr:from>
    <xdr:to>
      <xdr:col>19</xdr:col>
      <xdr:colOff>644525</xdr:colOff>
      <xdr:row>58</xdr:row>
      <xdr:rowOff>139700</xdr:rowOff>
    </xdr:to>
    <xdr:cxnSp macro="">
      <xdr:nvCxnSpPr>
        <xdr:cNvPr id="557" name="直線コネクタ 556"/>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20320</xdr:rowOff>
    </xdr:from>
    <xdr:to>
      <xdr:col>20</xdr:col>
      <xdr:colOff>9525</xdr:colOff>
      <xdr:row>56</xdr:row>
      <xdr:rowOff>121920</xdr:rowOff>
    </xdr:to>
    <xdr:sp macro="" textlink="">
      <xdr:nvSpPr>
        <xdr:cNvPr id="558" name="フローチャート : 判断 557"/>
        <xdr:cNvSpPr/>
      </xdr:nvSpPr>
      <xdr:spPr>
        <a:xfrm>
          <a:off x="13652500" y="962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54</xdr:row>
      <xdr:rowOff>138447</xdr:rowOff>
    </xdr:from>
    <xdr:ext cx="249299" cy="259045"/>
    <xdr:sp macro="" textlink="">
      <xdr:nvSpPr>
        <xdr:cNvPr id="559" name="テキスト ボックス 558"/>
        <xdr:cNvSpPr txBox="1"/>
      </xdr:nvSpPr>
      <xdr:spPr>
        <a:xfrm>
          <a:off x="13578649" y="93967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a:t>
          </a:r>
          <a:endParaRPr kumimoji="1" lang="ja-JP" altLang="en-US" sz="1000" b="1">
            <a:solidFill>
              <a:srgbClr val="000080"/>
            </a:solidFill>
            <a:latin typeface="ＭＳ Ｐゴシック"/>
          </a:endParaRPr>
        </a:p>
      </xdr:txBody>
    </xdr:sp>
    <xdr:clientData/>
  </xdr:oneCellAnchor>
  <xdr:twoCellAnchor>
    <xdr:from>
      <xdr:col>18</xdr:col>
      <xdr:colOff>390525</xdr:colOff>
      <xdr:row>51</xdr:row>
      <xdr:rowOff>100330</xdr:rowOff>
    </xdr:from>
    <xdr:to>
      <xdr:col>18</xdr:col>
      <xdr:colOff>492125</xdr:colOff>
      <xdr:row>52</xdr:row>
      <xdr:rowOff>30480</xdr:rowOff>
    </xdr:to>
    <xdr:sp macro="" textlink="">
      <xdr:nvSpPr>
        <xdr:cNvPr id="560" name="フローチャート : 判断 559"/>
        <xdr:cNvSpPr/>
      </xdr:nvSpPr>
      <xdr:spPr>
        <a:xfrm>
          <a:off x="12763500" y="88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284358</xdr:colOff>
      <xdr:row>50</xdr:row>
      <xdr:rowOff>47007</xdr:rowOff>
    </xdr:from>
    <xdr:ext cx="313932" cy="259045"/>
    <xdr:sp macro="" textlink="">
      <xdr:nvSpPr>
        <xdr:cNvPr id="561" name="テキスト ボックス 560"/>
        <xdr:cNvSpPr txBox="1"/>
      </xdr:nvSpPr>
      <xdr:spPr>
        <a:xfrm>
          <a:off x="12657333" y="8619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2" name="テキスト ボックス 56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3" name="テキスト ボックス 56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4" name="テキスト ボックス 56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5" name="テキスト ボックス 56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6" name="テキスト ボックス 56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67" name="円/楕円 566"/>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124477</xdr:rowOff>
    </xdr:from>
    <xdr:ext cx="249299" cy="259045"/>
    <xdr:sp macro="" textlink="">
      <xdr:nvSpPr>
        <xdr:cNvPr id="568" name="失業対策事業費該当値テキスト"/>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88900</xdr:rowOff>
    </xdr:from>
    <xdr:to>
      <xdr:col>22</xdr:col>
      <xdr:colOff>415925</xdr:colOff>
      <xdr:row>59</xdr:row>
      <xdr:rowOff>19050</xdr:rowOff>
    </xdr:to>
    <xdr:sp macro="" textlink="">
      <xdr:nvSpPr>
        <xdr:cNvPr id="569" name="円/楕円 568"/>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10177</xdr:rowOff>
    </xdr:from>
    <xdr:ext cx="249299" cy="259045"/>
    <xdr:sp macro="" textlink="">
      <xdr:nvSpPr>
        <xdr:cNvPr id="570" name="テキスト ボックス 569"/>
        <xdr:cNvSpPr txBox="1"/>
      </xdr:nvSpPr>
      <xdr:spPr>
        <a:xfrm>
          <a:off x="15356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88900</xdr:rowOff>
    </xdr:from>
    <xdr:to>
      <xdr:col>21</xdr:col>
      <xdr:colOff>212725</xdr:colOff>
      <xdr:row>59</xdr:row>
      <xdr:rowOff>19050</xdr:rowOff>
    </xdr:to>
    <xdr:sp macro="" textlink="">
      <xdr:nvSpPr>
        <xdr:cNvPr id="571" name="円/楕円 570"/>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10177</xdr:rowOff>
    </xdr:from>
    <xdr:ext cx="249299" cy="259045"/>
    <xdr:sp macro="" textlink="">
      <xdr:nvSpPr>
        <xdr:cNvPr id="572" name="テキスト ボックス 571"/>
        <xdr:cNvSpPr txBox="1"/>
      </xdr:nvSpPr>
      <xdr:spPr>
        <a:xfrm>
          <a:off x="14467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88900</xdr:rowOff>
    </xdr:from>
    <xdr:to>
      <xdr:col>20</xdr:col>
      <xdr:colOff>9525</xdr:colOff>
      <xdr:row>59</xdr:row>
      <xdr:rowOff>19050</xdr:rowOff>
    </xdr:to>
    <xdr:sp macro="" textlink="">
      <xdr:nvSpPr>
        <xdr:cNvPr id="573" name="円/楕円 572"/>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10177</xdr:rowOff>
    </xdr:from>
    <xdr:ext cx="249299" cy="259045"/>
    <xdr:sp macro="" textlink="">
      <xdr:nvSpPr>
        <xdr:cNvPr id="574" name="テキスト ボックス 573"/>
        <xdr:cNvSpPr txBox="1"/>
      </xdr:nvSpPr>
      <xdr:spPr>
        <a:xfrm>
          <a:off x="1357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88900</xdr:rowOff>
    </xdr:from>
    <xdr:to>
      <xdr:col>18</xdr:col>
      <xdr:colOff>492125</xdr:colOff>
      <xdr:row>59</xdr:row>
      <xdr:rowOff>19050</xdr:rowOff>
    </xdr:to>
    <xdr:sp macro="" textlink="">
      <xdr:nvSpPr>
        <xdr:cNvPr id="575" name="円/楕円 574"/>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10177</xdr:rowOff>
    </xdr:from>
    <xdr:ext cx="249299" cy="259045"/>
    <xdr:sp macro="" textlink="">
      <xdr:nvSpPr>
        <xdr:cNvPr id="576" name="テキスト ボックス 575"/>
        <xdr:cNvSpPr txBox="1"/>
      </xdr:nvSpPr>
      <xdr:spPr>
        <a:xfrm>
          <a:off x="1268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7" name="正方形/長方形 57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8" name="正方形/長方形 57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9" name="正方形/長方形 57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97/119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0" name="正方形/長方形 57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1" name="正方形/長方形 58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2" name="正方形/長方形 58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3" name="正方形/長方形 58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4" name="正方形/長方形 58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5" name="テキスト ボックス 58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6" name="直線コネクタ 58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7" name="直線コネクタ 58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88" name="テキスト ボックス 58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89" name="直線コネクタ 58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90" name="テキスト ボックス 589"/>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1" name="直線コネクタ 59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2" name="テキスト ボックス 59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3" name="直線コネクタ 59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94" name="テキスト ボックス 59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5" name="直線コネクタ 59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6" name="テキスト ボックス 59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7" name="直線コネクタ 59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8" name="テキスト ボックス 59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45045</xdr:rowOff>
    </xdr:from>
    <xdr:to>
      <xdr:col>23</xdr:col>
      <xdr:colOff>516889</xdr:colOff>
      <xdr:row>78</xdr:row>
      <xdr:rowOff>138961</xdr:rowOff>
    </xdr:to>
    <xdr:cxnSp macro="">
      <xdr:nvCxnSpPr>
        <xdr:cNvPr id="600" name="直線コネクタ 599"/>
        <xdr:cNvCxnSpPr/>
      </xdr:nvCxnSpPr>
      <xdr:spPr>
        <a:xfrm flipV="1">
          <a:off x="16317595" y="12046545"/>
          <a:ext cx="1269" cy="1465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142788</xdr:rowOff>
    </xdr:from>
    <xdr:ext cx="534377" cy="259045"/>
    <xdr:sp macro="" textlink="">
      <xdr:nvSpPr>
        <xdr:cNvPr id="601" name="公債費最小値テキスト"/>
        <xdr:cNvSpPr txBox="1"/>
      </xdr:nvSpPr>
      <xdr:spPr>
        <a:xfrm>
          <a:off x="16370300" y="1351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20,194</a:t>
          </a:r>
          <a:endParaRPr kumimoji="1" lang="ja-JP" altLang="en-US" sz="1000" b="1">
            <a:latin typeface="ＭＳ Ｐゴシック"/>
          </a:endParaRPr>
        </a:p>
      </xdr:txBody>
    </xdr:sp>
    <xdr:clientData/>
  </xdr:oneCellAnchor>
  <xdr:twoCellAnchor>
    <xdr:from>
      <xdr:col>23</xdr:col>
      <xdr:colOff>428625</xdr:colOff>
      <xdr:row>78</xdr:row>
      <xdr:rowOff>138961</xdr:rowOff>
    </xdr:from>
    <xdr:to>
      <xdr:col>23</xdr:col>
      <xdr:colOff>606425</xdr:colOff>
      <xdr:row>78</xdr:row>
      <xdr:rowOff>138961</xdr:rowOff>
    </xdr:to>
    <xdr:cxnSp macro="">
      <xdr:nvCxnSpPr>
        <xdr:cNvPr id="602" name="直線コネクタ 601"/>
        <xdr:cNvCxnSpPr/>
      </xdr:nvCxnSpPr>
      <xdr:spPr>
        <a:xfrm>
          <a:off x="16230600" y="1351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163172</xdr:rowOff>
    </xdr:from>
    <xdr:ext cx="599010" cy="259045"/>
    <xdr:sp macro="" textlink="">
      <xdr:nvSpPr>
        <xdr:cNvPr id="603" name="公債費最大値テキスト"/>
        <xdr:cNvSpPr txBox="1"/>
      </xdr:nvSpPr>
      <xdr:spPr>
        <a:xfrm>
          <a:off x="16370300" y="11821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404,844</a:t>
          </a:r>
          <a:endParaRPr kumimoji="1" lang="ja-JP" altLang="en-US" sz="1000" b="1">
            <a:latin typeface="ＭＳ Ｐゴシック"/>
          </a:endParaRPr>
        </a:p>
      </xdr:txBody>
    </xdr:sp>
    <xdr:clientData/>
  </xdr:oneCellAnchor>
  <xdr:twoCellAnchor>
    <xdr:from>
      <xdr:col>23</xdr:col>
      <xdr:colOff>428625</xdr:colOff>
      <xdr:row>70</xdr:row>
      <xdr:rowOff>45045</xdr:rowOff>
    </xdr:from>
    <xdr:to>
      <xdr:col>23</xdr:col>
      <xdr:colOff>606425</xdr:colOff>
      <xdr:row>70</xdr:row>
      <xdr:rowOff>45045</xdr:rowOff>
    </xdr:to>
    <xdr:cxnSp macro="">
      <xdr:nvCxnSpPr>
        <xdr:cNvPr id="604" name="直線コネクタ 603"/>
        <xdr:cNvCxnSpPr/>
      </xdr:nvCxnSpPr>
      <xdr:spPr>
        <a:xfrm>
          <a:off x="16230600" y="12046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8159</xdr:rowOff>
    </xdr:from>
    <xdr:to>
      <xdr:col>23</xdr:col>
      <xdr:colOff>517525</xdr:colOff>
      <xdr:row>78</xdr:row>
      <xdr:rowOff>41813</xdr:rowOff>
    </xdr:to>
    <xdr:cxnSp macro="">
      <xdr:nvCxnSpPr>
        <xdr:cNvPr id="605" name="直線コネクタ 604"/>
        <xdr:cNvCxnSpPr/>
      </xdr:nvCxnSpPr>
      <xdr:spPr>
        <a:xfrm>
          <a:off x="15481300" y="13381259"/>
          <a:ext cx="838200" cy="3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90296</xdr:rowOff>
    </xdr:from>
    <xdr:ext cx="534377" cy="259045"/>
    <xdr:sp macro="" textlink="">
      <xdr:nvSpPr>
        <xdr:cNvPr id="606" name="公債費平均値テキスト"/>
        <xdr:cNvSpPr txBox="1"/>
      </xdr:nvSpPr>
      <xdr:spPr>
        <a:xfrm>
          <a:off x="16370300" y="13120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70,638</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67419</xdr:rowOff>
    </xdr:from>
    <xdr:to>
      <xdr:col>23</xdr:col>
      <xdr:colOff>568325</xdr:colOff>
      <xdr:row>77</xdr:row>
      <xdr:rowOff>169019</xdr:rowOff>
    </xdr:to>
    <xdr:sp macro="" textlink="">
      <xdr:nvSpPr>
        <xdr:cNvPr id="607" name="フローチャート : 判断 606"/>
        <xdr:cNvSpPr/>
      </xdr:nvSpPr>
      <xdr:spPr>
        <a:xfrm>
          <a:off x="162687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8159</xdr:rowOff>
    </xdr:from>
    <xdr:to>
      <xdr:col>22</xdr:col>
      <xdr:colOff>365125</xdr:colOff>
      <xdr:row>78</xdr:row>
      <xdr:rowOff>25133</xdr:rowOff>
    </xdr:to>
    <xdr:cxnSp macro="">
      <xdr:nvCxnSpPr>
        <xdr:cNvPr id="608" name="直線コネクタ 607"/>
        <xdr:cNvCxnSpPr/>
      </xdr:nvCxnSpPr>
      <xdr:spPr>
        <a:xfrm flipV="1">
          <a:off x="14592300" y="13381259"/>
          <a:ext cx="889000" cy="1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78301</xdr:rowOff>
    </xdr:from>
    <xdr:to>
      <xdr:col>22</xdr:col>
      <xdr:colOff>415925</xdr:colOff>
      <xdr:row>78</xdr:row>
      <xdr:rowOff>8451</xdr:rowOff>
    </xdr:to>
    <xdr:sp macro="" textlink="">
      <xdr:nvSpPr>
        <xdr:cNvPr id="609" name="フローチャート : 判断 608"/>
        <xdr:cNvSpPr/>
      </xdr:nvSpPr>
      <xdr:spPr>
        <a:xfrm>
          <a:off x="15430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24978</xdr:rowOff>
    </xdr:from>
    <xdr:ext cx="534377" cy="259045"/>
    <xdr:sp macro="" textlink="">
      <xdr:nvSpPr>
        <xdr:cNvPr id="610" name="テキスト ボックス 609"/>
        <xdr:cNvSpPr txBox="1"/>
      </xdr:nvSpPr>
      <xdr:spPr>
        <a:xfrm>
          <a:off x="15214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67,782</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25133</xdr:rowOff>
    </xdr:from>
    <xdr:to>
      <xdr:col>21</xdr:col>
      <xdr:colOff>161925</xdr:colOff>
      <xdr:row>78</xdr:row>
      <xdr:rowOff>27251</xdr:rowOff>
    </xdr:to>
    <xdr:cxnSp macro="">
      <xdr:nvCxnSpPr>
        <xdr:cNvPr id="611" name="直線コネクタ 610"/>
        <xdr:cNvCxnSpPr/>
      </xdr:nvCxnSpPr>
      <xdr:spPr>
        <a:xfrm flipV="1">
          <a:off x="13703300" y="13398233"/>
          <a:ext cx="889000" cy="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76251</xdr:rowOff>
    </xdr:from>
    <xdr:to>
      <xdr:col>21</xdr:col>
      <xdr:colOff>212725</xdr:colOff>
      <xdr:row>78</xdr:row>
      <xdr:rowOff>6401</xdr:rowOff>
    </xdr:to>
    <xdr:sp macro="" textlink="">
      <xdr:nvSpPr>
        <xdr:cNvPr id="612" name="フローチャート : 判断 611"/>
        <xdr:cNvSpPr/>
      </xdr:nvSpPr>
      <xdr:spPr>
        <a:xfrm>
          <a:off x="14541500" y="1327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22928</xdr:rowOff>
    </xdr:from>
    <xdr:ext cx="534377" cy="259045"/>
    <xdr:sp macro="" textlink="">
      <xdr:nvSpPr>
        <xdr:cNvPr id="613" name="テキスト ボックス 612"/>
        <xdr:cNvSpPr txBox="1"/>
      </xdr:nvSpPr>
      <xdr:spPr>
        <a:xfrm>
          <a:off x="14325111" y="130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68,320</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24326</xdr:rowOff>
    </xdr:from>
    <xdr:to>
      <xdr:col>19</xdr:col>
      <xdr:colOff>644525</xdr:colOff>
      <xdr:row>78</xdr:row>
      <xdr:rowOff>27251</xdr:rowOff>
    </xdr:to>
    <xdr:cxnSp macro="">
      <xdr:nvCxnSpPr>
        <xdr:cNvPr id="614" name="直線コネクタ 613"/>
        <xdr:cNvCxnSpPr/>
      </xdr:nvCxnSpPr>
      <xdr:spPr>
        <a:xfrm>
          <a:off x="12814300" y="13397426"/>
          <a:ext cx="889000" cy="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75439</xdr:rowOff>
    </xdr:from>
    <xdr:to>
      <xdr:col>20</xdr:col>
      <xdr:colOff>9525</xdr:colOff>
      <xdr:row>78</xdr:row>
      <xdr:rowOff>5589</xdr:rowOff>
    </xdr:to>
    <xdr:sp macro="" textlink="">
      <xdr:nvSpPr>
        <xdr:cNvPr id="615" name="フローチャート : 判断 614"/>
        <xdr:cNvSpPr/>
      </xdr:nvSpPr>
      <xdr:spPr>
        <a:xfrm>
          <a:off x="13652500" y="132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22116</xdr:rowOff>
    </xdr:from>
    <xdr:ext cx="534377" cy="259045"/>
    <xdr:sp macro="" textlink="">
      <xdr:nvSpPr>
        <xdr:cNvPr id="616" name="テキスト ボックス 615"/>
        <xdr:cNvSpPr txBox="1"/>
      </xdr:nvSpPr>
      <xdr:spPr>
        <a:xfrm>
          <a:off x="13436111" y="1305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68,533</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71039</xdr:rowOff>
    </xdr:from>
    <xdr:to>
      <xdr:col>18</xdr:col>
      <xdr:colOff>492125</xdr:colOff>
      <xdr:row>78</xdr:row>
      <xdr:rowOff>1189</xdr:rowOff>
    </xdr:to>
    <xdr:sp macro="" textlink="">
      <xdr:nvSpPr>
        <xdr:cNvPr id="617" name="フローチャート : 判断 616"/>
        <xdr:cNvSpPr/>
      </xdr:nvSpPr>
      <xdr:spPr>
        <a:xfrm>
          <a:off x="12763500" y="1327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17716</xdr:rowOff>
    </xdr:from>
    <xdr:ext cx="534377" cy="259045"/>
    <xdr:sp macro="" textlink="">
      <xdr:nvSpPr>
        <xdr:cNvPr id="618" name="テキスト ボックス 617"/>
        <xdr:cNvSpPr txBox="1"/>
      </xdr:nvSpPr>
      <xdr:spPr>
        <a:xfrm>
          <a:off x="12547111" y="1304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69,688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9" name="テキスト ボックス 61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0" name="テキスト ボックス 61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1" name="テキスト ボックス 62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2" name="テキスト ボックス 62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3" name="テキスト ボックス 62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162463</xdr:rowOff>
    </xdr:from>
    <xdr:to>
      <xdr:col>23</xdr:col>
      <xdr:colOff>568325</xdr:colOff>
      <xdr:row>78</xdr:row>
      <xdr:rowOff>92613</xdr:rowOff>
    </xdr:to>
    <xdr:sp macro="" textlink="">
      <xdr:nvSpPr>
        <xdr:cNvPr id="624" name="円/楕円 623"/>
        <xdr:cNvSpPr/>
      </xdr:nvSpPr>
      <xdr:spPr>
        <a:xfrm>
          <a:off x="16268700" y="1336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77390</xdr:rowOff>
    </xdr:from>
    <xdr:ext cx="534377" cy="259045"/>
    <xdr:sp macro="" textlink="">
      <xdr:nvSpPr>
        <xdr:cNvPr id="625" name="公債費該当値テキスト"/>
        <xdr:cNvSpPr txBox="1"/>
      </xdr:nvSpPr>
      <xdr:spPr>
        <a:xfrm>
          <a:off x="16370300" y="13279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45,692</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128809</xdr:rowOff>
    </xdr:from>
    <xdr:to>
      <xdr:col>22</xdr:col>
      <xdr:colOff>415925</xdr:colOff>
      <xdr:row>78</xdr:row>
      <xdr:rowOff>58959</xdr:rowOff>
    </xdr:to>
    <xdr:sp macro="" textlink="">
      <xdr:nvSpPr>
        <xdr:cNvPr id="626" name="円/楕円 625"/>
        <xdr:cNvSpPr/>
      </xdr:nvSpPr>
      <xdr:spPr>
        <a:xfrm>
          <a:off x="15430500" y="1333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50086</xdr:rowOff>
    </xdr:from>
    <xdr:ext cx="534377" cy="259045"/>
    <xdr:sp macro="" textlink="">
      <xdr:nvSpPr>
        <xdr:cNvPr id="627" name="テキスト ボックス 626"/>
        <xdr:cNvSpPr txBox="1"/>
      </xdr:nvSpPr>
      <xdr:spPr>
        <a:xfrm>
          <a:off x="15214111" y="1342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54,525</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145783</xdr:rowOff>
    </xdr:from>
    <xdr:to>
      <xdr:col>21</xdr:col>
      <xdr:colOff>212725</xdr:colOff>
      <xdr:row>78</xdr:row>
      <xdr:rowOff>75933</xdr:rowOff>
    </xdr:to>
    <xdr:sp macro="" textlink="">
      <xdr:nvSpPr>
        <xdr:cNvPr id="628" name="円/楕円 627"/>
        <xdr:cNvSpPr/>
      </xdr:nvSpPr>
      <xdr:spPr>
        <a:xfrm>
          <a:off x="14541500" y="1334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67060</xdr:rowOff>
    </xdr:from>
    <xdr:ext cx="534377" cy="259045"/>
    <xdr:sp macro="" textlink="">
      <xdr:nvSpPr>
        <xdr:cNvPr id="629" name="テキスト ボックス 628"/>
        <xdr:cNvSpPr txBox="1"/>
      </xdr:nvSpPr>
      <xdr:spPr>
        <a:xfrm>
          <a:off x="14325111" y="1344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50,070</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147901</xdr:rowOff>
    </xdr:from>
    <xdr:to>
      <xdr:col>20</xdr:col>
      <xdr:colOff>9525</xdr:colOff>
      <xdr:row>78</xdr:row>
      <xdr:rowOff>78051</xdr:rowOff>
    </xdr:to>
    <xdr:sp macro="" textlink="">
      <xdr:nvSpPr>
        <xdr:cNvPr id="630" name="円/楕円 629"/>
        <xdr:cNvSpPr/>
      </xdr:nvSpPr>
      <xdr:spPr>
        <a:xfrm>
          <a:off x="13652500" y="1334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69178</xdr:rowOff>
    </xdr:from>
    <xdr:ext cx="534377" cy="259045"/>
    <xdr:sp macro="" textlink="">
      <xdr:nvSpPr>
        <xdr:cNvPr id="631" name="テキスト ボックス 630"/>
        <xdr:cNvSpPr txBox="1"/>
      </xdr:nvSpPr>
      <xdr:spPr>
        <a:xfrm>
          <a:off x="13436111" y="1344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49,514</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144976</xdr:rowOff>
    </xdr:from>
    <xdr:to>
      <xdr:col>18</xdr:col>
      <xdr:colOff>492125</xdr:colOff>
      <xdr:row>78</xdr:row>
      <xdr:rowOff>75126</xdr:rowOff>
    </xdr:to>
    <xdr:sp macro="" textlink="">
      <xdr:nvSpPr>
        <xdr:cNvPr id="632" name="円/楕円 631"/>
        <xdr:cNvSpPr/>
      </xdr:nvSpPr>
      <xdr:spPr>
        <a:xfrm>
          <a:off x="12763500" y="1334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66253</xdr:rowOff>
    </xdr:from>
    <xdr:ext cx="534377" cy="259045"/>
    <xdr:sp macro="" textlink="">
      <xdr:nvSpPr>
        <xdr:cNvPr id="633" name="テキスト ボックス 632"/>
        <xdr:cNvSpPr txBox="1"/>
      </xdr:nvSpPr>
      <xdr:spPr>
        <a:xfrm>
          <a:off x="12547111" y="1343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50,282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4" name="正方形/長方形 63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5" name="正方形/長方形 63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6" name="正方形/長方形 63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97/119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7" name="正方形/長方形 63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8" name="正方形/長方形 63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9" name="正方形/長方形 63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0" name="正方形/長方形 63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1" name="正方形/長方形 64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2" name="テキスト ボックス 64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3" name="直線コネクタ 64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44" name="直線コネクタ 64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5" name="テキスト ボックス 64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46" name="直線コネクタ 64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47" name="テキスト ボックス 64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8" name="直線コネクタ 64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49" name="テキスト ボックス 64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50" name="直線コネクタ 64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51" name="テキスト ボックス 65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2" name="直線コネクタ 65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3" name="テキスト ボックス 65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138232</xdr:rowOff>
    </xdr:from>
    <xdr:to>
      <xdr:col>23</xdr:col>
      <xdr:colOff>516889</xdr:colOff>
      <xdr:row>98</xdr:row>
      <xdr:rowOff>139474</xdr:rowOff>
    </xdr:to>
    <xdr:cxnSp macro="">
      <xdr:nvCxnSpPr>
        <xdr:cNvPr id="655" name="直線コネクタ 654"/>
        <xdr:cNvCxnSpPr/>
      </xdr:nvCxnSpPr>
      <xdr:spPr>
        <a:xfrm flipV="1">
          <a:off x="16317595" y="15568732"/>
          <a:ext cx="1269" cy="1372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148223</xdr:rowOff>
    </xdr:from>
    <xdr:ext cx="313932" cy="259045"/>
    <xdr:sp macro="" textlink="">
      <xdr:nvSpPr>
        <xdr:cNvPr id="656" name="積立金最小値テキスト"/>
        <xdr:cNvSpPr txBox="1"/>
      </xdr:nvSpPr>
      <xdr:spPr>
        <a:xfrm>
          <a:off x="16370300" y="169503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a:t>
          </a:r>
          <a:endParaRPr kumimoji="1" lang="ja-JP" altLang="en-US" sz="1000" b="1">
            <a:latin typeface="ＭＳ Ｐゴシック"/>
          </a:endParaRPr>
        </a:p>
      </xdr:txBody>
    </xdr:sp>
    <xdr:clientData/>
  </xdr:oneCellAnchor>
  <xdr:twoCellAnchor>
    <xdr:from>
      <xdr:col>23</xdr:col>
      <xdr:colOff>428625</xdr:colOff>
      <xdr:row>98</xdr:row>
      <xdr:rowOff>139474</xdr:rowOff>
    </xdr:from>
    <xdr:to>
      <xdr:col>23</xdr:col>
      <xdr:colOff>606425</xdr:colOff>
      <xdr:row>98</xdr:row>
      <xdr:rowOff>139474</xdr:rowOff>
    </xdr:to>
    <xdr:cxnSp macro="">
      <xdr:nvCxnSpPr>
        <xdr:cNvPr id="657" name="直線コネクタ 656"/>
        <xdr:cNvCxnSpPr/>
      </xdr:nvCxnSpPr>
      <xdr:spPr>
        <a:xfrm>
          <a:off x="16230600" y="1694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84909</xdr:rowOff>
    </xdr:from>
    <xdr:ext cx="599010" cy="259045"/>
    <xdr:sp macro="" textlink="">
      <xdr:nvSpPr>
        <xdr:cNvPr id="658" name="積立金最大値テキスト"/>
        <xdr:cNvSpPr txBox="1"/>
      </xdr:nvSpPr>
      <xdr:spPr>
        <a:xfrm>
          <a:off x="16370300" y="15343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600,642</a:t>
          </a:r>
          <a:endParaRPr kumimoji="1" lang="ja-JP" altLang="en-US" sz="1000" b="1">
            <a:latin typeface="ＭＳ Ｐゴシック"/>
          </a:endParaRPr>
        </a:p>
      </xdr:txBody>
    </xdr:sp>
    <xdr:clientData/>
  </xdr:oneCellAnchor>
  <xdr:twoCellAnchor>
    <xdr:from>
      <xdr:col>23</xdr:col>
      <xdr:colOff>428625</xdr:colOff>
      <xdr:row>90</xdr:row>
      <xdr:rowOff>138232</xdr:rowOff>
    </xdr:from>
    <xdr:to>
      <xdr:col>23</xdr:col>
      <xdr:colOff>606425</xdr:colOff>
      <xdr:row>90</xdr:row>
      <xdr:rowOff>138232</xdr:rowOff>
    </xdr:to>
    <xdr:cxnSp macro="">
      <xdr:nvCxnSpPr>
        <xdr:cNvPr id="659" name="直線コネクタ 658"/>
        <xdr:cNvCxnSpPr/>
      </xdr:nvCxnSpPr>
      <xdr:spPr>
        <a:xfrm>
          <a:off x="16230600" y="1556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129468</xdr:rowOff>
    </xdr:from>
    <xdr:to>
      <xdr:col>23</xdr:col>
      <xdr:colOff>517525</xdr:colOff>
      <xdr:row>98</xdr:row>
      <xdr:rowOff>135206</xdr:rowOff>
    </xdr:to>
    <xdr:cxnSp macro="">
      <xdr:nvCxnSpPr>
        <xdr:cNvPr id="660" name="直線コネクタ 659"/>
        <xdr:cNvCxnSpPr/>
      </xdr:nvCxnSpPr>
      <xdr:spPr>
        <a:xfrm flipV="1">
          <a:off x="15481300" y="16931568"/>
          <a:ext cx="8382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65673</xdr:rowOff>
    </xdr:from>
    <xdr:ext cx="534377" cy="259045"/>
    <xdr:sp macro="" textlink="">
      <xdr:nvSpPr>
        <xdr:cNvPr id="661" name="積立金平均値テキスト"/>
        <xdr:cNvSpPr txBox="1"/>
      </xdr:nvSpPr>
      <xdr:spPr>
        <a:xfrm>
          <a:off x="16370300" y="166963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20,168</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42796</xdr:rowOff>
    </xdr:from>
    <xdr:to>
      <xdr:col>23</xdr:col>
      <xdr:colOff>568325</xdr:colOff>
      <xdr:row>98</xdr:row>
      <xdr:rowOff>144396</xdr:rowOff>
    </xdr:to>
    <xdr:sp macro="" textlink="">
      <xdr:nvSpPr>
        <xdr:cNvPr id="662" name="フローチャート : 判断 661"/>
        <xdr:cNvSpPr/>
      </xdr:nvSpPr>
      <xdr:spPr>
        <a:xfrm>
          <a:off x="16268700" y="1684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124113</xdr:rowOff>
    </xdr:from>
    <xdr:to>
      <xdr:col>22</xdr:col>
      <xdr:colOff>365125</xdr:colOff>
      <xdr:row>98</xdr:row>
      <xdr:rowOff>135206</xdr:rowOff>
    </xdr:to>
    <xdr:cxnSp macro="">
      <xdr:nvCxnSpPr>
        <xdr:cNvPr id="663" name="直線コネクタ 662"/>
        <xdr:cNvCxnSpPr/>
      </xdr:nvCxnSpPr>
      <xdr:spPr>
        <a:xfrm>
          <a:off x="14592300" y="16926213"/>
          <a:ext cx="889000" cy="1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18552</xdr:rowOff>
    </xdr:from>
    <xdr:to>
      <xdr:col>22</xdr:col>
      <xdr:colOff>415925</xdr:colOff>
      <xdr:row>98</xdr:row>
      <xdr:rowOff>120152</xdr:rowOff>
    </xdr:to>
    <xdr:sp macro="" textlink="">
      <xdr:nvSpPr>
        <xdr:cNvPr id="664" name="フローチャート : 判断 663"/>
        <xdr:cNvSpPr/>
      </xdr:nvSpPr>
      <xdr:spPr>
        <a:xfrm>
          <a:off x="15430500" y="168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136679</xdr:rowOff>
    </xdr:from>
    <xdr:ext cx="534377" cy="259045"/>
    <xdr:sp macro="" textlink="">
      <xdr:nvSpPr>
        <xdr:cNvPr id="665" name="テキスト ボックス 664"/>
        <xdr:cNvSpPr txBox="1"/>
      </xdr:nvSpPr>
      <xdr:spPr>
        <a:xfrm>
          <a:off x="15214111" y="1659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30,773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124113</xdr:rowOff>
    </xdr:from>
    <xdr:to>
      <xdr:col>21</xdr:col>
      <xdr:colOff>161925</xdr:colOff>
      <xdr:row>98</xdr:row>
      <xdr:rowOff>135981</xdr:rowOff>
    </xdr:to>
    <xdr:cxnSp macro="">
      <xdr:nvCxnSpPr>
        <xdr:cNvPr id="666" name="直線コネクタ 665"/>
        <xdr:cNvCxnSpPr/>
      </xdr:nvCxnSpPr>
      <xdr:spPr>
        <a:xfrm flipV="1">
          <a:off x="13703300" y="16926213"/>
          <a:ext cx="889000" cy="1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23907</xdr:rowOff>
    </xdr:from>
    <xdr:to>
      <xdr:col>21</xdr:col>
      <xdr:colOff>212725</xdr:colOff>
      <xdr:row>98</xdr:row>
      <xdr:rowOff>125507</xdr:rowOff>
    </xdr:to>
    <xdr:sp macro="" textlink="">
      <xdr:nvSpPr>
        <xdr:cNvPr id="667" name="フローチャート : 判断 666"/>
        <xdr:cNvSpPr/>
      </xdr:nvSpPr>
      <xdr:spPr>
        <a:xfrm>
          <a:off x="14541500" y="168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142034</xdr:rowOff>
    </xdr:from>
    <xdr:ext cx="534377" cy="259045"/>
    <xdr:sp macro="" textlink="">
      <xdr:nvSpPr>
        <xdr:cNvPr id="668" name="テキスト ボックス 667"/>
        <xdr:cNvSpPr txBox="1"/>
      </xdr:nvSpPr>
      <xdr:spPr>
        <a:xfrm>
          <a:off x="14325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28,431</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134782</xdr:rowOff>
    </xdr:from>
    <xdr:to>
      <xdr:col>19</xdr:col>
      <xdr:colOff>644525</xdr:colOff>
      <xdr:row>98</xdr:row>
      <xdr:rowOff>135981</xdr:rowOff>
    </xdr:to>
    <xdr:cxnSp macro="">
      <xdr:nvCxnSpPr>
        <xdr:cNvPr id="669" name="直線コネクタ 668"/>
        <xdr:cNvCxnSpPr/>
      </xdr:nvCxnSpPr>
      <xdr:spPr>
        <a:xfrm>
          <a:off x="12814300" y="16936882"/>
          <a:ext cx="889000" cy="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133161</xdr:rowOff>
    </xdr:from>
    <xdr:to>
      <xdr:col>20</xdr:col>
      <xdr:colOff>9525</xdr:colOff>
      <xdr:row>98</xdr:row>
      <xdr:rowOff>63311</xdr:rowOff>
    </xdr:to>
    <xdr:sp macro="" textlink="">
      <xdr:nvSpPr>
        <xdr:cNvPr id="670" name="フローチャート : 判断 669"/>
        <xdr:cNvSpPr/>
      </xdr:nvSpPr>
      <xdr:spPr>
        <a:xfrm>
          <a:off x="13652500" y="1676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79838</xdr:rowOff>
    </xdr:from>
    <xdr:ext cx="534377" cy="259045"/>
    <xdr:sp macro="" textlink="">
      <xdr:nvSpPr>
        <xdr:cNvPr id="671" name="テキスト ボックス 670"/>
        <xdr:cNvSpPr txBox="1"/>
      </xdr:nvSpPr>
      <xdr:spPr>
        <a:xfrm>
          <a:off x="13436111" y="1653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55,638</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28606</xdr:rowOff>
    </xdr:from>
    <xdr:to>
      <xdr:col>18</xdr:col>
      <xdr:colOff>492125</xdr:colOff>
      <xdr:row>98</xdr:row>
      <xdr:rowOff>130206</xdr:rowOff>
    </xdr:to>
    <xdr:sp macro="" textlink="">
      <xdr:nvSpPr>
        <xdr:cNvPr id="672" name="フローチャート : 判断 671"/>
        <xdr:cNvSpPr/>
      </xdr:nvSpPr>
      <xdr:spPr>
        <a:xfrm>
          <a:off x="12763500" y="1683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146733</xdr:rowOff>
    </xdr:from>
    <xdr:ext cx="534377" cy="259045"/>
    <xdr:sp macro="" textlink="">
      <xdr:nvSpPr>
        <xdr:cNvPr id="673" name="テキスト ボックス 672"/>
        <xdr:cNvSpPr txBox="1"/>
      </xdr:nvSpPr>
      <xdr:spPr>
        <a:xfrm>
          <a:off x="12547111" y="1660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26,375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4" name="テキスト ボックス 67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5" name="テキスト ボックス 67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6" name="テキスト ボックス 67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7" name="テキスト ボックス 67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8" name="テキスト ボックス 67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78668</xdr:rowOff>
    </xdr:from>
    <xdr:to>
      <xdr:col>23</xdr:col>
      <xdr:colOff>568325</xdr:colOff>
      <xdr:row>99</xdr:row>
      <xdr:rowOff>8818</xdr:rowOff>
    </xdr:to>
    <xdr:sp macro="" textlink="">
      <xdr:nvSpPr>
        <xdr:cNvPr id="679" name="円/楕円 678"/>
        <xdr:cNvSpPr/>
      </xdr:nvSpPr>
      <xdr:spPr>
        <a:xfrm>
          <a:off x="16268700" y="1688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21223</xdr:rowOff>
    </xdr:from>
    <xdr:ext cx="469744" cy="259045"/>
    <xdr:sp macro="" textlink="">
      <xdr:nvSpPr>
        <xdr:cNvPr id="680" name="積立金該当値テキスト"/>
        <xdr:cNvSpPr txBox="1"/>
      </xdr:nvSpPr>
      <xdr:spPr>
        <a:xfrm>
          <a:off x="16370300" y="1682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4,476</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84406</xdr:rowOff>
    </xdr:from>
    <xdr:to>
      <xdr:col>22</xdr:col>
      <xdr:colOff>415925</xdr:colOff>
      <xdr:row>99</xdr:row>
      <xdr:rowOff>14556</xdr:rowOff>
    </xdr:to>
    <xdr:sp macro="" textlink="">
      <xdr:nvSpPr>
        <xdr:cNvPr id="681" name="円/楕円 680"/>
        <xdr:cNvSpPr/>
      </xdr:nvSpPr>
      <xdr:spPr>
        <a:xfrm>
          <a:off x="15430500" y="1688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5683</xdr:rowOff>
    </xdr:from>
    <xdr:ext cx="469744" cy="259045"/>
    <xdr:sp macro="" textlink="">
      <xdr:nvSpPr>
        <xdr:cNvPr id="682" name="テキスト ボックス 681"/>
        <xdr:cNvSpPr txBox="1"/>
      </xdr:nvSpPr>
      <xdr:spPr>
        <a:xfrm>
          <a:off x="15246427" y="16979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1,966</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73313</xdr:rowOff>
    </xdr:from>
    <xdr:to>
      <xdr:col>21</xdr:col>
      <xdr:colOff>212725</xdr:colOff>
      <xdr:row>99</xdr:row>
      <xdr:rowOff>3463</xdr:rowOff>
    </xdr:to>
    <xdr:sp macro="" textlink="">
      <xdr:nvSpPr>
        <xdr:cNvPr id="683" name="円/楕円 682"/>
        <xdr:cNvSpPr/>
      </xdr:nvSpPr>
      <xdr:spPr>
        <a:xfrm>
          <a:off x="14541500" y="1687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98</xdr:row>
      <xdr:rowOff>166040</xdr:rowOff>
    </xdr:from>
    <xdr:ext cx="469744" cy="259045"/>
    <xdr:sp macro="" textlink="">
      <xdr:nvSpPr>
        <xdr:cNvPr id="684" name="テキスト ボックス 683"/>
        <xdr:cNvSpPr txBox="1"/>
      </xdr:nvSpPr>
      <xdr:spPr>
        <a:xfrm>
          <a:off x="14357427" y="1696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6,818</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85181</xdr:rowOff>
    </xdr:from>
    <xdr:to>
      <xdr:col>20</xdr:col>
      <xdr:colOff>9525</xdr:colOff>
      <xdr:row>99</xdr:row>
      <xdr:rowOff>15331</xdr:rowOff>
    </xdr:to>
    <xdr:sp macro="" textlink="">
      <xdr:nvSpPr>
        <xdr:cNvPr id="685" name="円/楕円 684"/>
        <xdr:cNvSpPr/>
      </xdr:nvSpPr>
      <xdr:spPr>
        <a:xfrm>
          <a:off x="13652500" y="1688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6458</xdr:rowOff>
    </xdr:from>
    <xdr:ext cx="469744" cy="259045"/>
    <xdr:sp macro="" textlink="">
      <xdr:nvSpPr>
        <xdr:cNvPr id="686" name="テキスト ボックス 685"/>
        <xdr:cNvSpPr txBox="1"/>
      </xdr:nvSpPr>
      <xdr:spPr>
        <a:xfrm>
          <a:off x="13468427" y="1698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1,627</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83982</xdr:rowOff>
    </xdr:from>
    <xdr:to>
      <xdr:col>18</xdr:col>
      <xdr:colOff>492125</xdr:colOff>
      <xdr:row>99</xdr:row>
      <xdr:rowOff>14132</xdr:rowOff>
    </xdr:to>
    <xdr:sp macro="" textlink="">
      <xdr:nvSpPr>
        <xdr:cNvPr id="687" name="円/楕円 686"/>
        <xdr:cNvSpPr/>
      </xdr:nvSpPr>
      <xdr:spPr>
        <a:xfrm>
          <a:off x="12763500" y="1688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5259</xdr:rowOff>
    </xdr:from>
    <xdr:ext cx="469744" cy="259045"/>
    <xdr:sp macro="" textlink="">
      <xdr:nvSpPr>
        <xdr:cNvPr id="688" name="テキスト ボックス 687"/>
        <xdr:cNvSpPr txBox="1"/>
      </xdr:nvSpPr>
      <xdr:spPr>
        <a:xfrm>
          <a:off x="12579427" y="1697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9" name="正方形/長方形 68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0" name="正方形/長方形 68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1" name="正方形/長方形 69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58/119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2" name="正方形/長方形 69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3" name="正方形/長方形 69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4" name="正方形/長方形 69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5" name="正方形/長方形 69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6" name="正方形/長方形 69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7" name="テキスト ボックス 69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8" name="直線コネクタ 69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9" name="直線コネクタ 69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00" name="テキスト ボックス 69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1" name="直線コネクタ 70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702" name="テキスト ボックス 70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3" name="直線コネクタ 70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04" name="テキスト ボックス 70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5" name="直線コネクタ 70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06" name="テキスト ボックス 70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7" name="直線コネクタ 70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8" name="テキスト ボックス 70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159726</xdr:rowOff>
    </xdr:from>
    <xdr:to>
      <xdr:col>32</xdr:col>
      <xdr:colOff>186689</xdr:colOff>
      <xdr:row>38</xdr:row>
      <xdr:rowOff>139700</xdr:rowOff>
    </xdr:to>
    <xdr:cxnSp macro="">
      <xdr:nvCxnSpPr>
        <xdr:cNvPr id="710" name="直線コネクタ 709"/>
        <xdr:cNvCxnSpPr/>
      </xdr:nvCxnSpPr>
      <xdr:spPr>
        <a:xfrm flipV="1">
          <a:off x="22159595" y="5474676"/>
          <a:ext cx="1269" cy="1180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1"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2" name="直線コネクタ 71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106403</xdr:rowOff>
    </xdr:from>
    <xdr:ext cx="534377" cy="259045"/>
    <xdr:sp macro="" textlink="">
      <xdr:nvSpPr>
        <xdr:cNvPr id="713" name="投資及び出資金最大値テキスト"/>
        <xdr:cNvSpPr txBox="1"/>
      </xdr:nvSpPr>
      <xdr:spPr>
        <a:xfrm>
          <a:off x="22212300" y="524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25,812</a:t>
          </a:r>
          <a:endParaRPr kumimoji="1" lang="ja-JP" altLang="en-US" sz="1000" b="1">
            <a:latin typeface="ＭＳ Ｐゴシック"/>
          </a:endParaRPr>
        </a:p>
      </xdr:txBody>
    </xdr:sp>
    <xdr:clientData/>
  </xdr:oneCellAnchor>
  <xdr:twoCellAnchor>
    <xdr:from>
      <xdr:col>32</xdr:col>
      <xdr:colOff>98425</xdr:colOff>
      <xdr:row>31</xdr:row>
      <xdr:rowOff>159726</xdr:rowOff>
    </xdr:from>
    <xdr:to>
      <xdr:col>32</xdr:col>
      <xdr:colOff>276225</xdr:colOff>
      <xdr:row>31</xdr:row>
      <xdr:rowOff>159726</xdr:rowOff>
    </xdr:to>
    <xdr:cxnSp macro="">
      <xdr:nvCxnSpPr>
        <xdr:cNvPr id="714" name="直線コネクタ 713"/>
        <xdr:cNvCxnSpPr/>
      </xdr:nvCxnSpPr>
      <xdr:spPr>
        <a:xfrm>
          <a:off x="22072600" y="5474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118440</xdr:rowOff>
    </xdr:from>
    <xdr:to>
      <xdr:col>32</xdr:col>
      <xdr:colOff>187325</xdr:colOff>
      <xdr:row>38</xdr:row>
      <xdr:rowOff>121046</xdr:rowOff>
    </xdr:to>
    <xdr:cxnSp macro="">
      <xdr:nvCxnSpPr>
        <xdr:cNvPr id="715" name="直線コネクタ 714"/>
        <xdr:cNvCxnSpPr/>
      </xdr:nvCxnSpPr>
      <xdr:spPr>
        <a:xfrm>
          <a:off x="21323300" y="6633540"/>
          <a:ext cx="8382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33870</xdr:rowOff>
    </xdr:from>
    <xdr:ext cx="469744" cy="259045"/>
    <xdr:sp macro="" textlink="">
      <xdr:nvSpPr>
        <xdr:cNvPr id="716" name="投資及び出資金平均値テキスト"/>
        <xdr:cNvSpPr txBox="1"/>
      </xdr:nvSpPr>
      <xdr:spPr>
        <a:xfrm>
          <a:off x="22212300" y="6377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1,704</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10993</xdr:rowOff>
    </xdr:from>
    <xdr:to>
      <xdr:col>32</xdr:col>
      <xdr:colOff>238125</xdr:colOff>
      <xdr:row>38</xdr:row>
      <xdr:rowOff>112593</xdr:rowOff>
    </xdr:to>
    <xdr:sp macro="" textlink="">
      <xdr:nvSpPr>
        <xdr:cNvPr id="717" name="フローチャート : 判断 716"/>
        <xdr:cNvSpPr/>
      </xdr:nvSpPr>
      <xdr:spPr>
        <a:xfrm>
          <a:off x="22110700" y="65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118440</xdr:rowOff>
    </xdr:from>
    <xdr:to>
      <xdr:col>31</xdr:col>
      <xdr:colOff>34925</xdr:colOff>
      <xdr:row>38</xdr:row>
      <xdr:rowOff>118760</xdr:rowOff>
    </xdr:to>
    <xdr:cxnSp macro="">
      <xdr:nvCxnSpPr>
        <xdr:cNvPr id="718" name="直線コネクタ 717"/>
        <xdr:cNvCxnSpPr/>
      </xdr:nvCxnSpPr>
      <xdr:spPr>
        <a:xfrm flipV="1">
          <a:off x="20434300" y="6633540"/>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8616</xdr:rowOff>
    </xdr:from>
    <xdr:to>
      <xdr:col>31</xdr:col>
      <xdr:colOff>85725</xdr:colOff>
      <xdr:row>38</xdr:row>
      <xdr:rowOff>110216</xdr:rowOff>
    </xdr:to>
    <xdr:sp macro="" textlink="">
      <xdr:nvSpPr>
        <xdr:cNvPr id="719" name="フローチャート : 判断 718"/>
        <xdr:cNvSpPr/>
      </xdr:nvSpPr>
      <xdr:spPr>
        <a:xfrm>
          <a:off x="21272500" y="6523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126743</xdr:rowOff>
    </xdr:from>
    <xdr:ext cx="469744" cy="259045"/>
    <xdr:sp macro="" textlink="">
      <xdr:nvSpPr>
        <xdr:cNvPr id="720" name="テキスト ボックス 719"/>
        <xdr:cNvSpPr txBox="1"/>
      </xdr:nvSpPr>
      <xdr:spPr>
        <a:xfrm>
          <a:off x="21088427" y="629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1,756</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118760</xdr:rowOff>
    </xdr:from>
    <xdr:to>
      <xdr:col>29</xdr:col>
      <xdr:colOff>517525</xdr:colOff>
      <xdr:row>38</xdr:row>
      <xdr:rowOff>118943</xdr:rowOff>
    </xdr:to>
    <xdr:cxnSp macro="">
      <xdr:nvCxnSpPr>
        <xdr:cNvPr id="721" name="直線コネクタ 720"/>
        <xdr:cNvCxnSpPr/>
      </xdr:nvCxnSpPr>
      <xdr:spPr>
        <a:xfrm flipV="1">
          <a:off x="19545300" y="663386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17349</xdr:rowOff>
    </xdr:from>
    <xdr:to>
      <xdr:col>29</xdr:col>
      <xdr:colOff>568325</xdr:colOff>
      <xdr:row>38</xdr:row>
      <xdr:rowOff>118949</xdr:rowOff>
    </xdr:to>
    <xdr:sp macro="" textlink="">
      <xdr:nvSpPr>
        <xdr:cNvPr id="722" name="フローチャート : 判断 721"/>
        <xdr:cNvSpPr/>
      </xdr:nvSpPr>
      <xdr:spPr>
        <a:xfrm>
          <a:off x="20383500" y="6532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135475</xdr:rowOff>
    </xdr:from>
    <xdr:ext cx="469744" cy="259045"/>
    <xdr:sp macro="" textlink="">
      <xdr:nvSpPr>
        <xdr:cNvPr id="723" name="テキスト ボックス 722"/>
        <xdr:cNvSpPr txBox="1"/>
      </xdr:nvSpPr>
      <xdr:spPr>
        <a:xfrm>
          <a:off x="20199427" y="630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118943</xdr:rowOff>
    </xdr:from>
    <xdr:to>
      <xdr:col>28</xdr:col>
      <xdr:colOff>314325</xdr:colOff>
      <xdr:row>38</xdr:row>
      <xdr:rowOff>119126</xdr:rowOff>
    </xdr:to>
    <xdr:cxnSp macro="">
      <xdr:nvCxnSpPr>
        <xdr:cNvPr id="724" name="直線コネクタ 723"/>
        <xdr:cNvCxnSpPr/>
      </xdr:nvCxnSpPr>
      <xdr:spPr>
        <a:xfrm flipV="1">
          <a:off x="18656300" y="6634043"/>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18811</xdr:rowOff>
    </xdr:from>
    <xdr:to>
      <xdr:col>28</xdr:col>
      <xdr:colOff>365125</xdr:colOff>
      <xdr:row>38</xdr:row>
      <xdr:rowOff>120411</xdr:rowOff>
    </xdr:to>
    <xdr:sp macro="" textlink="">
      <xdr:nvSpPr>
        <xdr:cNvPr id="725" name="フローチャート : 判断 724"/>
        <xdr:cNvSpPr/>
      </xdr:nvSpPr>
      <xdr:spPr>
        <a:xfrm>
          <a:off x="19494500" y="6533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136938</xdr:rowOff>
    </xdr:from>
    <xdr:ext cx="469744" cy="259045"/>
    <xdr:sp macro="" textlink="">
      <xdr:nvSpPr>
        <xdr:cNvPr id="726" name="テキスト ボックス 725"/>
        <xdr:cNvSpPr txBox="1"/>
      </xdr:nvSpPr>
      <xdr:spPr>
        <a:xfrm>
          <a:off x="19310427" y="630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19726</xdr:rowOff>
    </xdr:from>
    <xdr:to>
      <xdr:col>27</xdr:col>
      <xdr:colOff>161925</xdr:colOff>
      <xdr:row>38</xdr:row>
      <xdr:rowOff>121326</xdr:rowOff>
    </xdr:to>
    <xdr:sp macro="" textlink="">
      <xdr:nvSpPr>
        <xdr:cNvPr id="727" name="フローチャート : 判断 726"/>
        <xdr:cNvSpPr/>
      </xdr:nvSpPr>
      <xdr:spPr>
        <a:xfrm>
          <a:off x="18605500" y="653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137853</xdr:rowOff>
    </xdr:from>
    <xdr:ext cx="469744" cy="259045"/>
    <xdr:sp macro="" textlink="">
      <xdr:nvSpPr>
        <xdr:cNvPr id="728" name="テキスト ボックス 727"/>
        <xdr:cNvSpPr txBox="1"/>
      </xdr:nvSpPr>
      <xdr:spPr>
        <a:xfrm>
          <a:off x="18421427" y="631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1,513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9" name="テキスト ボックス 72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0" name="テキスト ボックス 72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1" name="テキスト ボックス 73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2" name="テキスト ボックス 73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3" name="テキスト ボックス 73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70246</xdr:rowOff>
    </xdr:from>
    <xdr:to>
      <xdr:col>32</xdr:col>
      <xdr:colOff>238125</xdr:colOff>
      <xdr:row>39</xdr:row>
      <xdr:rowOff>396</xdr:rowOff>
    </xdr:to>
    <xdr:sp macro="" textlink="">
      <xdr:nvSpPr>
        <xdr:cNvPr id="734" name="円/楕円 733"/>
        <xdr:cNvSpPr/>
      </xdr:nvSpPr>
      <xdr:spPr>
        <a:xfrm>
          <a:off x="22110700" y="658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160870</xdr:rowOff>
    </xdr:from>
    <xdr:ext cx="378565" cy="259045"/>
    <xdr:sp macro="" textlink="">
      <xdr:nvSpPr>
        <xdr:cNvPr id="735" name="投資及び出資金該当値テキスト"/>
        <xdr:cNvSpPr txBox="1"/>
      </xdr:nvSpPr>
      <xdr:spPr>
        <a:xfrm>
          <a:off x="22212300" y="65045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408</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67640</xdr:rowOff>
    </xdr:from>
    <xdr:to>
      <xdr:col>31</xdr:col>
      <xdr:colOff>85725</xdr:colOff>
      <xdr:row>38</xdr:row>
      <xdr:rowOff>169240</xdr:rowOff>
    </xdr:to>
    <xdr:sp macro="" textlink="">
      <xdr:nvSpPr>
        <xdr:cNvPr id="736" name="円/楕円 735"/>
        <xdr:cNvSpPr/>
      </xdr:nvSpPr>
      <xdr:spPr>
        <a:xfrm>
          <a:off x="21272500" y="65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38</xdr:row>
      <xdr:rowOff>160367</xdr:rowOff>
    </xdr:from>
    <xdr:ext cx="378565" cy="259045"/>
    <xdr:sp macro="" textlink="">
      <xdr:nvSpPr>
        <xdr:cNvPr id="737" name="テキスト ボックス 736"/>
        <xdr:cNvSpPr txBox="1"/>
      </xdr:nvSpPr>
      <xdr:spPr>
        <a:xfrm>
          <a:off x="21134017" y="6675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67960</xdr:rowOff>
    </xdr:from>
    <xdr:to>
      <xdr:col>29</xdr:col>
      <xdr:colOff>568325</xdr:colOff>
      <xdr:row>38</xdr:row>
      <xdr:rowOff>169560</xdr:rowOff>
    </xdr:to>
    <xdr:sp macro="" textlink="">
      <xdr:nvSpPr>
        <xdr:cNvPr id="738" name="円/楕円 737"/>
        <xdr:cNvSpPr/>
      </xdr:nvSpPr>
      <xdr:spPr>
        <a:xfrm>
          <a:off x="20383500" y="658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38</xdr:row>
      <xdr:rowOff>160687</xdr:rowOff>
    </xdr:from>
    <xdr:ext cx="378565" cy="259045"/>
    <xdr:sp macro="" textlink="">
      <xdr:nvSpPr>
        <xdr:cNvPr id="739" name="テキスト ボックス 738"/>
        <xdr:cNvSpPr txBox="1"/>
      </xdr:nvSpPr>
      <xdr:spPr>
        <a:xfrm>
          <a:off x="20245017" y="6675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68143</xdr:rowOff>
    </xdr:from>
    <xdr:to>
      <xdr:col>28</xdr:col>
      <xdr:colOff>365125</xdr:colOff>
      <xdr:row>38</xdr:row>
      <xdr:rowOff>169743</xdr:rowOff>
    </xdr:to>
    <xdr:sp macro="" textlink="">
      <xdr:nvSpPr>
        <xdr:cNvPr id="740" name="円/楕円 739"/>
        <xdr:cNvSpPr/>
      </xdr:nvSpPr>
      <xdr:spPr>
        <a:xfrm>
          <a:off x="19494500" y="658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160870</xdr:rowOff>
    </xdr:from>
    <xdr:ext cx="378565" cy="259045"/>
    <xdr:sp macro="" textlink="">
      <xdr:nvSpPr>
        <xdr:cNvPr id="741" name="テキスト ボックス 740"/>
        <xdr:cNvSpPr txBox="1"/>
      </xdr:nvSpPr>
      <xdr:spPr>
        <a:xfrm>
          <a:off x="19356017" y="6675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454</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68326</xdr:rowOff>
    </xdr:from>
    <xdr:to>
      <xdr:col>27</xdr:col>
      <xdr:colOff>161925</xdr:colOff>
      <xdr:row>38</xdr:row>
      <xdr:rowOff>169926</xdr:rowOff>
    </xdr:to>
    <xdr:sp macro="" textlink="">
      <xdr:nvSpPr>
        <xdr:cNvPr id="742" name="円/楕円 741"/>
        <xdr:cNvSpPr/>
      </xdr:nvSpPr>
      <xdr:spPr>
        <a:xfrm>
          <a:off x="18605500" y="658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38</xdr:row>
      <xdr:rowOff>161053</xdr:rowOff>
    </xdr:from>
    <xdr:ext cx="378565" cy="259045"/>
    <xdr:sp macro="" textlink="">
      <xdr:nvSpPr>
        <xdr:cNvPr id="743" name="テキスト ボックス 742"/>
        <xdr:cNvSpPr txBox="1"/>
      </xdr:nvSpPr>
      <xdr:spPr>
        <a:xfrm>
          <a:off x="18467017" y="6676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4" name="正方形/長方形 74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5" name="正方形/長方形 74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6" name="正方形/長方形 74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19/119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7" name="正方形/長方形 74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8" name="正方形/長方形 74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9" name="正方形/長方形 74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0" name="正方形/長方形 74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1" name="正方形/長方形 75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2" name="テキスト ボックス 75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3" name="直線コネクタ 75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4" name="直線コネクタ 75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5" name="テキスト ボックス 75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6" name="直線コネクタ 75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7" name="テキスト ボックス 756"/>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8" name="直線コネクタ 75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59" name="テキスト ボックス 75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0" name="直線コネクタ 75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61" name="テキスト ボックス 76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2" name="直線コネクタ 76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3" name="テキスト ボックス 76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4" name="直線コネクタ 76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5" name="テキスト ボックス 764"/>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83598</xdr:rowOff>
    </xdr:from>
    <xdr:to>
      <xdr:col>32</xdr:col>
      <xdr:colOff>186689</xdr:colOff>
      <xdr:row>59</xdr:row>
      <xdr:rowOff>44450</xdr:rowOff>
    </xdr:to>
    <xdr:cxnSp macro="">
      <xdr:nvCxnSpPr>
        <xdr:cNvPr id="767" name="直線コネクタ 766"/>
        <xdr:cNvCxnSpPr/>
      </xdr:nvCxnSpPr>
      <xdr:spPr>
        <a:xfrm flipV="1">
          <a:off x="22159595" y="8656098"/>
          <a:ext cx="1269" cy="1503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9" name="直線コネクタ 76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30275</xdr:rowOff>
    </xdr:from>
    <xdr:ext cx="534377" cy="259045"/>
    <xdr:sp macro="" textlink="">
      <xdr:nvSpPr>
        <xdr:cNvPr id="770" name="貸付金最大値テキスト"/>
        <xdr:cNvSpPr txBox="1"/>
      </xdr:nvSpPr>
      <xdr:spPr>
        <a:xfrm>
          <a:off x="22212300" y="843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78,945</a:t>
          </a:r>
          <a:endParaRPr kumimoji="1" lang="ja-JP" altLang="en-US" sz="1000" b="1">
            <a:latin typeface="ＭＳ Ｐゴシック"/>
          </a:endParaRPr>
        </a:p>
      </xdr:txBody>
    </xdr:sp>
    <xdr:clientData/>
  </xdr:oneCellAnchor>
  <xdr:twoCellAnchor>
    <xdr:from>
      <xdr:col>32</xdr:col>
      <xdr:colOff>98425</xdr:colOff>
      <xdr:row>50</xdr:row>
      <xdr:rowOff>83598</xdr:rowOff>
    </xdr:from>
    <xdr:to>
      <xdr:col>32</xdr:col>
      <xdr:colOff>276225</xdr:colOff>
      <xdr:row>50</xdr:row>
      <xdr:rowOff>83598</xdr:rowOff>
    </xdr:to>
    <xdr:cxnSp macro="">
      <xdr:nvCxnSpPr>
        <xdr:cNvPr id="771" name="直線コネクタ 770"/>
        <xdr:cNvCxnSpPr/>
      </xdr:nvCxnSpPr>
      <xdr:spPr>
        <a:xfrm>
          <a:off x="22072600" y="8656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57</xdr:row>
      <xdr:rowOff>16675</xdr:rowOff>
    </xdr:from>
    <xdr:to>
      <xdr:col>32</xdr:col>
      <xdr:colOff>187325</xdr:colOff>
      <xdr:row>57</xdr:row>
      <xdr:rowOff>72892</xdr:rowOff>
    </xdr:to>
    <xdr:cxnSp macro="">
      <xdr:nvCxnSpPr>
        <xdr:cNvPr id="772" name="直線コネクタ 771"/>
        <xdr:cNvCxnSpPr/>
      </xdr:nvCxnSpPr>
      <xdr:spPr>
        <a:xfrm flipV="1">
          <a:off x="21323300" y="9789325"/>
          <a:ext cx="838200" cy="5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17892</xdr:rowOff>
    </xdr:from>
    <xdr:ext cx="469744" cy="259045"/>
    <xdr:sp macro="" textlink="">
      <xdr:nvSpPr>
        <xdr:cNvPr id="773" name="貸付金平均値テキスト"/>
        <xdr:cNvSpPr txBox="1"/>
      </xdr:nvSpPr>
      <xdr:spPr>
        <a:xfrm>
          <a:off x="22212300" y="9961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39465</xdr:rowOff>
    </xdr:from>
    <xdr:to>
      <xdr:col>32</xdr:col>
      <xdr:colOff>238125</xdr:colOff>
      <xdr:row>58</xdr:row>
      <xdr:rowOff>141065</xdr:rowOff>
    </xdr:to>
    <xdr:sp macro="" textlink="">
      <xdr:nvSpPr>
        <xdr:cNvPr id="774" name="フローチャート : 判断 773"/>
        <xdr:cNvSpPr/>
      </xdr:nvSpPr>
      <xdr:spPr>
        <a:xfrm>
          <a:off x="22110700" y="99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57</xdr:row>
      <xdr:rowOff>72892</xdr:rowOff>
    </xdr:from>
    <xdr:to>
      <xdr:col>31</xdr:col>
      <xdr:colOff>34925</xdr:colOff>
      <xdr:row>57</xdr:row>
      <xdr:rowOff>105410</xdr:rowOff>
    </xdr:to>
    <xdr:cxnSp macro="">
      <xdr:nvCxnSpPr>
        <xdr:cNvPr id="775" name="直線コネクタ 774"/>
        <xdr:cNvCxnSpPr/>
      </xdr:nvCxnSpPr>
      <xdr:spPr>
        <a:xfrm flipV="1">
          <a:off x="20434300" y="9845542"/>
          <a:ext cx="889000" cy="3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33769</xdr:rowOff>
    </xdr:from>
    <xdr:to>
      <xdr:col>31</xdr:col>
      <xdr:colOff>85725</xdr:colOff>
      <xdr:row>58</xdr:row>
      <xdr:rowOff>135369</xdr:rowOff>
    </xdr:to>
    <xdr:sp macro="" textlink="">
      <xdr:nvSpPr>
        <xdr:cNvPr id="776" name="フローチャート : 判断 775"/>
        <xdr:cNvSpPr/>
      </xdr:nvSpPr>
      <xdr:spPr>
        <a:xfrm>
          <a:off x="21272500" y="997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126496</xdr:rowOff>
    </xdr:from>
    <xdr:ext cx="469744" cy="259045"/>
    <xdr:sp macro="" textlink="">
      <xdr:nvSpPr>
        <xdr:cNvPr id="777" name="テキスト ボックス 776"/>
        <xdr:cNvSpPr txBox="1"/>
      </xdr:nvSpPr>
      <xdr:spPr>
        <a:xfrm>
          <a:off x="21088427" y="1007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6,894</a:t>
          </a:r>
          <a:endParaRPr kumimoji="1" lang="ja-JP" altLang="en-US" sz="1000" b="1">
            <a:solidFill>
              <a:srgbClr val="000080"/>
            </a:solidFill>
            <a:latin typeface="ＭＳ Ｐゴシック"/>
          </a:endParaRPr>
        </a:p>
      </xdr:txBody>
    </xdr:sp>
    <xdr:clientData/>
  </xdr:oneCellAnchor>
  <xdr:twoCellAnchor>
    <xdr:from>
      <xdr:col>28</xdr:col>
      <xdr:colOff>314325</xdr:colOff>
      <xdr:row>57</xdr:row>
      <xdr:rowOff>105410</xdr:rowOff>
    </xdr:from>
    <xdr:to>
      <xdr:col>29</xdr:col>
      <xdr:colOff>517525</xdr:colOff>
      <xdr:row>58</xdr:row>
      <xdr:rowOff>3855</xdr:rowOff>
    </xdr:to>
    <xdr:cxnSp macro="">
      <xdr:nvCxnSpPr>
        <xdr:cNvPr id="778" name="直線コネクタ 777"/>
        <xdr:cNvCxnSpPr/>
      </xdr:nvCxnSpPr>
      <xdr:spPr>
        <a:xfrm flipV="1">
          <a:off x="19545300" y="9878060"/>
          <a:ext cx="889000" cy="6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27616</xdr:rowOff>
    </xdr:from>
    <xdr:to>
      <xdr:col>29</xdr:col>
      <xdr:colOff>568325</xdr:colOff>
      <xdr:row>58</xdr:row>
      <xdr:rowOff>129216</xdr:rowOff>
    </xdr:to>
    <xdr:sp macro="" textlink="">
      <xdr:nvSpPr>
        <xdr:cNvPr id="779" name="フローチャート : 判断 778"/>
        <xdr:cNvSpPr/>
      </xdr:nvSpPr>
      <xdr:spPr>
        <a:xfrm>
          <a:off x="20383500" y="9971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120343</xdr:rowOff>
    </xdr:from>
    <xdr:ext cx="469744" cy="259045"/>
    <xdr:sp macro="" textlink="">
      <xdr:nvSpPr>
        <xdr:cNvPr id="780" name="テキスト ボックス 779"/>
        <xdr:cNvSpPr txBox="1"/>
      </xdr:nvSpPr>
      <xdr:spPr>
        <a:xfrm>
          <a:off x="20199427" y="10064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7,217</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2121</xdr:rowOff>
    </xdr:from>
    <xdr:to>
      <xdr:col>28</xdr:col>
      <xdr:colOff>314325</xdr:colOff>
      <xdr:row>58</xdr:row>
      <xdr:rowOff>3855</xdr:rowOff>
    </xdr:to>
    <xdr:cxnSp macro="">
      <xdr:nvCxnSpPr>
        <xdr:cNvPr id="781" name="直線コネクタ 780"/>
        <xdr:cNvCxnSpPr/>
      </xdr:nvCxnSpPr>
      <xdr:spPr>
        <a:xfrm>
          <a:off x="18656300" y="9946221"/>
          <a:ext cx="889000" cy="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25635</xdr:rowOff>
    </xdr:from>
    <xdr:to>
      <xdr:col>28</xdr:col>
      <xdr:colOff>365125</xdr:colOff>
      <xdr:row>58</xdr:row>
      <xdr:rowOff>127235</xdr:rowOff>
    </xdr:to>
    <xdr:sp macro="" textlink="">
      <xdr:nvSpPr>
        <xdr:cNvPr id="782" name="フローチャート : 判断 781"/>
        <xdr:cNvSpPr/>
      </xdr:nvSpPr>
      <xdr:spPr>
        <a:xfrm>
          <a:off x="19494500" y="996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118362</xdr:rowOff>
    </xdr:from>
    <xdr:ext cx="469744" cy="259045"/>
    <xdr:sp macro="" textlink="">
      <xdr:nvSpPr>
        <xdr:cNvPr id="783" name="テキスト ボックス 782"/>
        <xdr:cNvSpPr txBox="1"/>
      </xdr:nvSpPr>
      <xdr:spPr>
        <a:xfrm>
          <a:off x="19310427" y="10062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7,321</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18338</xdr:rowOff>
    </xdr:from>
    <xdr:to>
      <xdr:col>27</xdr:col>
      <xdr:colOff>161925</xdr:colOff>
      <xdr:row>58</xdr:row>
      <xdr:rowOff>119938</xdr:rowOff>
    </xdr:to>
    <xdr:sp macro="" textlink="">
      <xdr:nvSpPr>
        <xdr:cNvPr id="784" name="フローチャート : 判断 783"/>
        <xdr:cNvSpPr/>
      </xdr:nvSpPr>
      <xdr:spPr>
        <a:xfrm>
          <a:off x="18605500" y="996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111065</xdr:rowOff>
    </xdr:from>
    <xdr:ext cx="469744" cy="259045"/>
    <xdr:sp macro="" textlink="">
      <xdr:nvSpPr>
        <xdr:cNvPr id="785" name="テキスト ボックス 784"/>
        <xdr:cNvSpPr txBox="1"/>
      </xdr:nvSpPr>
      <xdr:spPr>
        <a:xfrm>
          <a:off x="18421427" y="1005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7,704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6" name="テキスト ボックス 78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7" name="テキスト ボックス 78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8" name="テキスト ボックス 78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9" name="テキスト ボックス 78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0" name="テキスト ボックス 78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137325</xdr:rowOff>
    </xdr:from>
    <xdr:to>
      <xdr:col>32</xdr:col>
      <xdr:colOff>238125</xdr:colOff>
      <xdr:row>57</xdr:row>
      <xdr:rowOff>67475</xdr:rowOff>
    </xdr:to>
    <xdr:sp macro="" textlink="">
      <xdr:nvSpPr>
        <xdr:cNvPr id="791" name="円/楕円 790"/>
        <xdr:cNvSpPr/>
      </xdr:nvSpPr>
      <xdr:spPr>
        <a:xfrm>
          <a:off x="22110700" y="973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160202</xdr:rowOff>
    </xdr:from>
    <xdr:ext cx="534377" cy="259045"/>
    <xdr:sp macro="" textlink="">
      <xdr:nvSpPr>
        <xdr:cNvPr id="792" name="貸付金該当値テキスト"/>
        <xdr:cNvSpPr txBox="1"/>
      </xdr:nvSpPr>
      <xdr:spPr>
        <a:xfrm>
          <a:off x="22212300" y="958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19,458</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22092</xdr:rowOff>
    </xdr:from>
    <xdr:to>
      <xdr:col>31</xdr:col>
      <xdr:colOff>85725</xdr:colOff>
      <xdr:row>57</xdr:row>
      <xdr:rowOff>123692</xdr:rowOff>
    </xdr:to>
    <xdr:sp macro="" textlink="">
      <xdr:nvSpPr>
        <xdr:cNvPr id="793" name="円/楕円 792"/>
        <xdr:cNvSpPr/>
      </xdr:nvSpPr>
      <xdr:spPr>
        <a:xfrm>
          <a:off x="21272500" y="979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55</xdr:row>
      <xdr:rowOff>140219</xdr:rowOff>
    </xdr:from>
    <xdr:ext cx="534377" cy="259045"/>
    <xdr:sp macro="" textlink="">
      <xdr:nvSpPr>
        <xdr:cNvPr id="794" name="テキスト ボックス 793"/>
        <xdr:cNvSpPr txBox="1"/>
      </xdr:nvSpPr>
      <xdr:spPr>
        <a:xfrm>
          <a:off x="21056111" y="956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16,507</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54610</xdr:rowOff>
    </xdr:from>
    <xdr:to>
      <xdr:col>29</xdr:col>
      <xdr:colOff>568325</xdr:colOff>
      <xdr:row>57</xdr:row>
      <xdr:rowOff>156210</xdr:rowOff>
    </xdr:to>
    <xdr:sp macro="" textlink="">
      <xdr:nvSpPr>
        <xdr:cNvPr id="795" name="円/楕円 794"/>
        <xdr:cNvSpPr/>
      </xdr:nvSpPr>
      <xdr:spPr>
        <a:xfrm>
          <a:off x="203835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56</xdr:row>
      <xdr:rowOff>1287</xdr:rowOff>
    </xdr:from>
    <xdr:ext cx="534377" cy="259045"/>
    <xdr:sp macro="" textlink="">
      <xdr:nvSpPr>
        <xdr:cNvPr id="796" name="テキスト ボックス 795"/>
        <xdr:cNvSpPr txBox="1"/>
      </xdr:nvSpPr>
      <xdr:spPr>
        <a:xfrm>
          <a:off x="20167111" y="960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14,800</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124505</xdr:rowOff>
    </xdr:from>
    <xdr:to>
      <xdr:col>28</xdr:col>
      <xdr:colOff>365125</xdr:colOff>
      <xdr:row>58</xdr:row>
      <xdr:rowOff>54655</xdr:rowOff>
    </xdr:to>
    <xdr:sp macro="" textlink="">
      <xdr:nvSpPr>
        <xdr:cNvPr id="797" name="円/楕円 796"/>
        <xdr:cNvSpPr/>
      </xdr:nvSpPr>
      <xdr:spPr>
        <a:xfrm>
          <a:off x="19494500" y="989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56</xdr:row>
      <xdr:rowOff>71182</xdr:rowOff>
    </xdr:from>
    <xdr:ext cx="534377" cy="259045"/>
    <xdr:sp macro="" textlink="">
      <xdr:nvSpPr>
        <xdr:cNvPr id="798" name="テキスト ボックス 797"/>
        <xdr:cNvSpPr txBox="1"/>
      </xdr:nvSpPr>
      <xdr:spPr>
        <a:xfrm>
          <a:off x="19278111" y="9672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11,131</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122771</xdr:rowOff>
    </xdr:from>
    <xdr:to>
      <xdr:col>27</xdr:col>
      <xdr:colOff>161925</xdr:colOff>
      <xdr:row>58</xdr:row>
      <xdr:rowOff>52921</xdr:rowOff>
    </xdr:to>
    <xdr:sp macro="" textlink="">
      <xdr:nvSpPr>
        <xdr:cNvPr id="799" name="円/楕円 798"/>
        <xdr:cNvSpPr/>
      </xdr:nvSpPr>
      <xdr:spPr>
        <a:xfrm>
          <a:off x="18605500" y="989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56</xdr:row>
      <xdr:rowOff>69448</xdr:rowOff>
    </xdr:from>
    <xdr:ext cx="534377" cy="259045"/>
    <xdr:sp macro="" textlink="">
      <xdr:nvSpPr>
        <xdr:cNvPr id="800" name="テキスト ボックス 799"/>
        <xdr:cNvSpPr txBox="1"/>
      </xdr:nvSpPr>
      <xdr:spPr>
        <a:xfrm>
          <a:off x="18389111" y="967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11,222</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1" name="正方形/長方形 80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2" name="正方形/長方形 80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3" name="正方形/長方形 80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95/119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4" name="正方形/長方形 80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5" name="正方形/長方形 80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6" name="正方形/長方形 80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7" name="正方形/長方形 80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8" name="正方形/長方形 80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9" name="テキスト ボックス 80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0" name="直線コネクタ 80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1" name="テキスト ボックス 81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2" name="直線コネクタ 81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3" name="テキスト ボックス 81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4" name="直線コネクタ 81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5" name="テキスト ボックス 81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6" name="直線コネクタ 81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7" name="テキスト ボックス 81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8" name="直線コネクタ 81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19" name="テキスト ボックス 818"/>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0" name="直線コネクタ 81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1" name="テキスト ボックス 82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139643</xdr:rowOff>
    </xdr:from>
    <xdr:to>
      <xdr:col>32</xdr:col>
      <xdr:colOff>186689</xdr:colOff>
      <xdr:row>77</xdr:row>
      <xdr:rowOff>153969</xdr:rowOff>
    </xdr:to>
    <xdr:cxnSp macro="">
      <xdr:nvCxnSpPr>
        <xdr:cNvPr id="825" name="直線コネクタ 824"/>
        <xdr:cNvCxnSpPr/>
      </xdr:nvCxnSpPr>
      <xdr:spPr>
        <a:xfrm flipV="1">
          <a:off x="22159595" y="12141143"/>
          <a:ext cx="1269" cy="121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157796</xdr:rowOff>
    </xdr:from>
    <xdr:ext cx="534377" cy="259045"/>
    <xdr:sp macro="" textlink="">
      <xdr:nvSpPr>
        <xdr:cNvPr id="826" name="繰出金最小値テキスト"/>
        <xdr:cNvSpPr txBox="1"/>
      </xdr:nvSpPr>
      <xdr:spPr>
        <a:xfrm>
          <a:off x="22212300" y="1335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32,251</a:t>
          </a:r>
          <a:endParaRPr kumimoji="1" lang="ja-JP" altLang="en-US" sz="1000" b="1">
            <a:latin typeface="ＭＳ Ｐゴシック"/>
          </a:endParaRPr>
        </a:p>
      </xdr:txBody>
    </xdr:sp>
    <xdr:clientData/>
  </xdr:oneCellAnchor>
  <xdr:twoCellAnchor>
    <xdr:from>
      <xdr:col>32</xdr:col>
      <xdr:colOff>98425</xdr:colOff>
      <xdr:row>77</xdr:row>
      <xdr:rowOff>153969</xdr:rowOff>
    </xdr:from>
    <xdr:to>
      <xdr:col>32</xdr:col>
      <xdr:colOff>276225</xdr:colOff>
      <xdr:row>77</xdr:row>
      <xdr:rowOff>153969</xdr:rowOff>
    </xdr:to>
    <xdr:cxnSp macro="">
      <xdr:nvCxnSpPr>
        <xdr:cNvPr id="827" name="直線コネクタ 826"/>
        <xdr:cNvCxnSpPr/>
      </xdr:nvCxnSpPr>
      <xdr:spPr>
        <a:xfrm>
          <a:off x="22072600" y="13355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86320</xdr:rowOff>
    </xdr:from>
    <xdr:ext cx="534377" cy="259045"/>
    <xdr:sp macro="" textlink="">
      <xdr:nvSpPr>
        <xdr:cNvPr id="828" name="繰出金最大値テキスト"/>
        <xdr:cNvSpPr txBox="1"/>
      </xdr:nvSpPr>
      <xdr:spPr>
        <a:xfrm>
          <a:off x="22212300" y="1191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96,003</a:t>
          </a:r>
          <a:endParaRPr kumimoji="1" lang="ja-JP" altLang="en-US" sz="1000" b="1">
            <a:latin typeface="ＭＳ Ｐゴシック"/>
          </a:endParaRPr>
        </a:p>
      </xdr:txBody>
    </xdr:sp>
    <xdr:clientData/>
  </xdr:oneCellAnchor>
  <xdr:twoCellAnchor>
    <xdr:from>
      <xdr:col>32</xdr:col>
      <xdr:colOff>98425</xdr:colOff>
      <xdr:row>70</xdr:row>
      <xdr:rowOff>139643</xdr:rowOff>
    </xdr:from>
    <xdr:to>
      <xdr:col>32</xdr:col>
      <xdr:colOff>276225</xdr:colOff>
      <xdr:row>70</xdr:row>
      <xdr:rowOff>139643</xdr:rowOff>
    </xdr:to>
    <xdr:cxnSp macro="">
      <xdr:nvCxnSpPr>
        <xdr:cNvPr id="829" name="直線コネクタ 828"/>
        <xdr:cNvCxnSpPr/>
      </xdr:nvCxnSpPr>
      <xdr:spPr>
        <a:xfrm>
          <a:off x="22072600" y="1214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112744</xdr:rowOff>
    </xdr:from>
    <xdr:to>
      <xdr:col>32</xdr:col>
      <xdr:colOff>187325</xdr:colOff>
      <xdr:row>76</xdr:row>
      <xdr:rowOff>1473</xdr:rowOff>
    </xdr:to>
    <xdr:cxnSp macro="">
      <xdr:nvCxnSpPr>
        <xdr:cNvPr id="830" name="直線コネクタ 829"/>
        <xdr:cNvCxnSpPr/>
      </xdr:nvCxnSpPr>
      <xdr:spPr>
        <a:xfrm flipV="1">
          <a:off x="21323300" y="12971494"/>
          <a:ext cx="838200" cy="60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73</xdr:row>
      <xdr:rowOff>59142</xdr:rowOff>
    </xdr:from>
    <xdr:ext cx="534377" cy="259045"/>
    <xdr:sp macro="" textlink="">
      <xdr:nvSpPr>
        <xdr:cNvPr id="831" name="繰出金平均値テキスト"/>
        <xdr:cNvSpPr txBox="1"/>
      </xdr:nvSpPr>
      <xdr:spPr>
        <a:xfrm>
          <a:off x="22212300" y="125749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62,763</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36265</xdr:rowOff>
    </xdr:from>
    <xdr:to>
      <xdr:col>32</xdr:col>
      <xdr:colOff>238125</xdr:colOff>
      <xdr:row>74</xdr:row>
      <xdr:rowOff>137865</xdr:rowOff>
    </xdr:to>
    <xdr:sp macro="" textlink="">
      <xdr:nvSpPr>
        <xdr:cNvPr id="832" name="フローチャート : 判断 831"/>
        <xdr:cNvSpPr/>
      </xdr:nvSpPr>
      <xdr:spPr>
        <a:xfrm>
          <a:off x="22110700" y="1272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100152</xdr:rowOff>
    </xdr:from>
    <xdr:to>
      <xdr:col>31</xdr:col>
      <xdr:colOff>34925</xdr:colOff>
      <xdr:row>76</xdr:row>
      <xdr:rowOff>1473</xdr:rowOff>
    </xdr:to>
    <xdr:cxnSp macro="">
      <xdr:nvCxnSpPr>
        <xdr:cNvPr id="833" name="直線コネクタ 832"/>
        <xdr:cNvCxnSpPr/>
      </xdr:nvCxnSpPr>
      <xdr:spPr>
        <a:xfrm>
          <a:off x="20434300" y="12958902"/>
          <a:ext cx="889000" cy="7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112617</xdr:rowOff>
    </xdr:from>
    <xdr:to>
      <xdr:col>31</xdr:col>
      <xdr:colOff>85725</xdr:colOff>
      <xdr:row>75</xdr:row>
      <xdr:rowOff>42767</xdr:rowOff>
    </xdr:to>
    <xdr:sp macro="" textlink="">
      <xdr:nvSpPr>
        <xdr:cNvPr id="834" name="フローチャート : 判断 833"/>
        <xdr:cNvSpPr/>
      </xdr:nvSpPr>
      <xdr:spPr>
        <a:xfrm>
          <a:off x="21272500" y="12799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59294</xdr:rowOff>
    </xdr:from>
    <xdr:ext cx="534377" cy="259045"/>
    <xdr:sp macro="" textlink="">
      <xdr:nvSpPr>
        <xdr:cNvPr id="835" name="テキスト ボックス 834"/>
        <xdr:cNvSpPr txBox="1"/>
      </xdr:nvSpPr>
      <xdr:spPr>
        <a:xfrm>
          <a:off x="21056111" y="1257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58,755</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100152</xdr:rowOff>
    </xdr:from>
    <xdr:to>
      <xdr:col>29</xdr:col>
      <xdr:colOff>517525</xdr:colOff>
      <xdr:row>75</xdr:row>
      <xdr:rowOff>159131</xdr:rowOff>
    </xdr:to>
    <xdr:cxnSp macro="">
      <xdr:nvCxnSpPr>
        <xdr:cNvPr id="836" name="直線コネクタ 835"/>
        <xdr:cNvCxnSpPr/>
      </xdr:nvCxnSpPr>
      <xdr:spPr>
        <a:xfrm flipV="1">
          <a:off x="19545300" y="12958902"/>
          <a:ext cx="889000"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74</xdr:row>
      <xdr:rowOff>127095</xdr:rowOff>
    </xdr:from>
    <xdr:to>
      <xdr:col>29</xdr:col>
      <xdr:colOff>568325</xdr:colOff>
      <xdr:row>75</xdr:row>
      <xdr:rowOff>57245</xdr:rowOff>
    </xdr:to>
    <xdr:sp macro="" textlink="">
      <xdr:nvSpPr>
        <xdr:cNvPr id="837" name="フローチャート : 判断 836"/>
        <xdr:cNvSpPr/>
      </xdr:nvSpPr>
      <xdr:spPr>
        <a:xfrm>
          <a:off x="20383500" y="1281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73772</xdr:rowOff>
    </xdr:from>
    <xdr:ext cx="534377" cy="259045"/>
    <xdr:sp macro="" textlink="">
      <xdr:nvSpPr>
        <xdr:cNvPr id="838" name="テキスト ボックス 837"/>
        <xdr:cNvSpPr txBox="1"/>
      </xdr:nvSpPr>
      <xdr:spPr>
        <a:xfrm>
          <a:off x="20167111" y="1258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57,995</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159131</xdr:rowOff>
    </xdr:from>
    <xdr:to>
      <xdr:col>28</xdr:col>
      <xdr:colOff>314325</xdr:colOff>
      <xdr:row>75</xdr:row>
      <xdr:rowOff>170332</xdr:rowOff>
    </xdr:to>
    <xdr:cxnSp macro="">
      <xdr:nvCxnSpPr>
        <xdr:cNvPr id="839" name="直線コネクタ 838"/>
        <xdr:cNvCxnSpPr/>
      </xdr:nvCxnSpPr>
      <xdr:spPr>
        <a:xfrm flipV="1">
          <a:off x="18656300" y="13017881"/>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74</xdr:row>
      <xdr:rowOff>158070</xdr:rowOff>
    </xdr:from>
    <xdr:to>
      <xdr:col>28</xdr:col>
      <xdr:colOff>365125</xdr:colOff>
      <xdr:row>75</xdr:row>
      <xdr:rowOff>88220</xdr:rowOff>
    </xdr:to>
    <xdr:sp macro="" textlink="">
      <xdr:nvSpPr>
        <xdr:cNvPr id="840" name="フローチャート : 判断 839"/>
        <xdr:cNvSpPr/>
      </xdr:nvSpPr>
      <xdr:spPr>
        <a:xfrm>
          <a:off x="19494500" y="128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104747</xdr:rowOff>
    </xdr:from>
    <xdr:ext cx="534377" cy="259045"/>
    <xdr:sp macro="" textlink="">
      <xdr:nvSpPr>
        <xdr:cNvPr id="841" name="テキスト ボックス 840"/>
        <xdr:cNvSpPr txBox="1"/>
      </xdr:nvSpPr>
      <xdr:spPr>
        <a:xfrm>
          <a:off x="19278111" y="126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56,369</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25388</xdr:rowOff>
    </xdr:from>
    <xdr:to>
      <xdr:col>27</xdr:col>
      <xdr:colOff>161925</xdr:colOff>
      <xdr:row>75</xdr:row>
      <xdr:rowOff>126988</xdr:rowOff>
    </xdr:to>
    <xdr:sp macro="" textlink="">
      <xdr:nvSpPr>
        <xdr:cNvPr id="842" name="フローチャート : 判断 841"/>
        <xdr:cNvSpPr/>
      </xdr:nvSpPr>
      <xdr:spPr>
        <a:xfrm>
          <a:off x="18605500" y="128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143515</xdr:rowOff>
    </xdr:from>
    <xdr:ext cx="534377" cy="259045"/>
    <xdr:sp macro="" textlink="">
      <xdr:nvSpPr>
        <xdr:cNvPr id="843" name="テキスト ボックス 842"/>
        <xdr:cNvSpPr txBox="1"/>
      </xdr:nvSpPr>
      <xdr:spPr>
        <a:xfrm>
          <a:off x="18389111" y="1265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54,334</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61944</xdr:rowOff>
    </xdr:from>
    <xdr:to>
      <xdr:col>32</xdr:col>
      <xdr:colOff>238125</xdr:colOff>
      <xdr:row>75</xdr:row>
      <xdr:rowOff>163544</xdr:rowOff>
    </xdr:to>
    <xdr:sp macro="" textlink="">
      <xdr:nvSpPr>
        <xdr:cNvPr id="849" name="円/楕円 848"/>
        <xdr:cNvSpPr/>
      </xdr:nvSpPr>
      <xdr:spPr>
        <a:xfrm>
          <a:off x="22110700" y="1292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40371</xdr:rowOff>
    </xdr:from>
    <xdr:ext cx="534377" cy="259045"/>
    <xdr:sp macro="" textlink="">
      <xdr:nvSpPr>
        <xdr:cNvPr id="850" name="繰出金該当値テキスト"/>
        <xdr:cNvSpPr txBox="1"/>
      </xdr:nvSpPr>
      <xdr:spPr>
        <a:xfrm>
          <a:off x="22212300" y="1289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52,415</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122124</xdr:rowOff>
    </xdr:from>
    <xdr:to>
      <xdr:col>31</xdr:col>
      <xdr:colOff>85725</xdr:colOff>
      <xdr:row>76</xdr:row>
      <xdr:rowOff>52273</xdr:rowOff>
    </xdr:to>
    <xdr:sp macro="" textlink="">
      <xdr:nvSpPr>
        <xdr:cNvPr id="851" name="円/楕円 850"/>
        <xdr:cNvSpPr/>
      </xdr:nvSpPr>
      <xdr:spPr>
        <a:xfrm>
          <a:off x="21272500" y="129808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43400</xdr:rowOff>
    </xdr:from>
    <xdr:ext cx="534377" cy="259045"/>
    <xdr:sp macro="" textlink="">
      <xdr:nvSpPr>
        <xdr:cNvPr id="852" name="テキスト ボックス 851"/>
        <xdr:cNvSpPr txBox="1"/>
      </xdr:nvSpPr>
      <xdr:spPr>
        <a:xfrm>
          <a:off x="21056111" y="1307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49,256</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49352</xdr:rowOff>
    </xdr:from>
    <xdr:to>
      <xdr:col>29</xdr:col>
      <xdr:colOff>568325</xdr:colOff>
      <xdr:row>75</xdr:row>
      <xdr:rowOff>150952</xdr:rowOff>
    </xdr:to>
    <xdr:sp macro="" textlink="">
      <xdr:nvSpPr>
        <xdr:cNvPr id="853" name="円/楕円 852"/>
        <xdr:cNvSpPr/>
      </xdr:nvSpPr>
      <xdr:spPr>
        <a:xfrm>
          <a:off x="20383500" y="1290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142079</xdr:rowOff>
    </xdr:from>
    <xdr:ext cx="534377" cy="259045"/>
    <xdr:sp macro="" textlink="">
      <xdr:nvSpPr>
        <xdr:cNvPr id="854" name="テキスト ボックス 853"/>
        <xdr:cNvSpPr txBox="1"/>
      </xdr:nvSpPr>
      <xdr:spPr>
        <a:xfrm>
          <a:off x="20167111" y="1300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53,076</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108331</xdr:rowOff>
    </xdr:from>
    <xdr:to>
      <xdr:col>28</xdr:col>
      <xdr:colOff>365125</xdr:colOff>
      <xdr:row>76</xdr:row>
      <xdr:rowOff>38481</xdr:rowOff>
    </xdr:to>
    <xdr:sp macro="" textlink="">
      <xdr:nvSpPr>
        <xdr:cNvPr id="855" name="円/楕円 854"/>
        <xdr:cNvSpPr/>
      </xdr:nvSpPr>
      <xdr:spPr>
        <a:xfrm>
          <a:off x="19494500" y="1296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29608</xdr:rowOff>
    </xdr:from>
    <xdr:ext cx="534377" cy="259045"/>
    <xdr:sp macro="" textlink="">
      <xdr:nvSpPr>
        <xdr:cNvPr id="856" name="テキスト ボックス 855"/>
        <xdr:cNvSpPr txBox="1"/>
      </xdr:nvSpPr>
      <xdr:spPr>
        <a:xfrm>
          <a:off x="19278111" y="1305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49,980</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119532</xdr:rowOff>
    </xdr:from>
    <xdr:to>
      <xdr:col>27</xdr:col>
      <xdr:colOff>161925</xdr:colOff>
      <xdr:row>76</xdr:row>
      <xdr:rowOff>49682</xdr:rowOff>
    </xdr:to>
    <xdr:sp macro="" textlink="">
      <xdr:nvSpPr>
        <xdr:cNvPr id="857" name="円/楕円 856"/>
        <xdr:cNvSpPr/>
      </xdr:nvSpPr>
      <xdr:spPr>
        <a:xfrm>
          <a:off x="18605500" y="1297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40809</xdr:rowOff>
    </xdr:from>
    <xdr:ext cx="534377" cy="259045"/>
    <xdr:sp macro="" textlink="">
      <xdr:nvSpPr>
        <xdr:cNvPr id="858" name="テキスト ボックス 857"/>
        <xdr:cNvSpPr txBox="1"/>
      </xdr:nvSpPr>
      <xdr:spPr>
        <a:xfrm>
          <a:off x="18389111" y="1307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49,392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98879</xdr:rowOff>
    </xdr:from>
    <xdr:to>
      <xdr:col>33</xdr:col>
      <xdr:colOff>314325</xdr:colOff>
      <xdr:row>99</xdr:row>
      <xdr:rowOff>98879</xdr:rowOff>
    </xdr:to>
    <xdr:cxnSp macro="">
      <xdr:nvCxnSpPr>
        <xdr:cNvPr id="869" name="直線コネクタ 868"/>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128106</xdr:rowOff>
    </xdr:from>
    <xdr:ext cx="248786" cy="259045"/>
    <xdr:sp macro="" textlink="">
      <xdr:nvSpPr>
        <xdr:cNvPr id="870" name="テキスト ボックス 869"/>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115207</xdr:rowOff>
    </xdr:from>
    <xdr:to>
      <xdr:col>33</xdr:col>
      <xdr:colOff>314325</xdr:colOff>
      <xdr:row>97</xdr:row>
      <xdr:rowOff>115207</xdr:rowOff>
    </xdr:to>
    <xdr:cxnSp macro="">
      <xdr:nvCxnSpPr>
        <xdr:cNvPr id="871" name="直線コネクタ 870"/>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144434</xdr:rowOff>
    </xdr:from>
    <xdr:ext cx="467179" cy="259045"/>
    <xdr:sp macro="" textlink="">
      <xdr:nvSpPr>
        <xdr:cNvPr id="872" name="テキスト ボックス 871"/>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95</xdr:row>
      <xdr:rowOff>131536</xdr:rowOff>
    </xdr:from>
    <xdr:to>
      <xdr:col>33</xdr:col>
      <xdr:colOff>314325</xdr:colOff>
      <xdr:row>95</xdr:row>
      <xdr:rowOff>131536</xdr:rowOff>
    </xdr:to>
    <xdr:cxnSp macro="">
      <xdr:nvCxnSpPr>
        <xdr:cNvPr id="873" name="直線コネクタ 872"/>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94</xdr:row>
      <xdr:rowOff>160763</xdr:rowOff>
    </xdr:from>
    <xdr:ext cx="467179" cy="259045"/>
    <xdr:sp macro="" textlink="">
      <xdr:nvSpPr>
        <xdr:cNvPr id="874" name="テキスト ボックス 873"/>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93</xdr:row>
      <xdr:rowOff>147864</xdr:rowOff>
    </xdr:from>
    <xdr:to>
      <xdr:col>33</xdr:col>
      <xdr:colOff>314325</xdr:colOff>
      <xdr:row>93</xdr:row>
      <xdr:rowOff>147864</xdr:rowOff>
    </xdr:to>
    <xdr:cxnSp macro="">
      <xdr:nvCxnSpPr>
        <xdr:cNvPr id="875" name="直線コネクタ 874"/>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93</xdr:row>
      <xdr:rowOff>5641</xdr:rowOff>
    </xdr:from>
    <xdr:ext cx="467179" cy="259045"/>
    <xdr:sp macro="" textlink="">
      <xdr:nvSpPr>
        <xdr:cNvPr id="876" name="テキスト ボックス 875"/>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91</xdr:row>
      <xdr:rowOff>164193</xdr:rowOff>
    </xdr:from>
    <xdr:to>
      <xdr:col>33</xdr:col>
      <xdr:colOff>314325</xdr:colOff>
      <xdr:row>91</xdr:row>
      <xdr:rowOff>164193</xdr:rowOff>
    </xdr:to>
    <xdr:cxnSp macro="">
      <xdr:nvCxnSpPr>
        <xdr:cNvPr id="877" name="直線コネクタ 876"/>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91</xdr:row>
      <xdr:rowOff>21970</xdr:rowOff>
    </xdr:from>
    <xdr:ext cx="467179" cy="259045"/>
    <xdr:sp macro="" textlink="">
      <xdr:nvSpPr>
        <xdr:cNvPr id="878" name="テキスト ボックス 877"/>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90</xdr:row>
      <xdr:rowOff>9071</xdr:rowOff>
    </xdr:from>
    <xdr:to>
      <xdr:col>33</xdr:col>
      <xdr:colOff>314325</xdr:colOff>
      <xdr:row>90</xdr:row>
      <xdr:rowOff>9071</xdr:rowOff>
    </xdr:to>
    <xdr:cxnSp macro="">
      <xdr:nvCxnSpPr>
        <xdr:cNvPr id="879" name="直線コネクタ 878"/>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89</xdr:row>
      <xdr:rowOff>38298</xdr:rowOff>
    </xdr:from>
    <xdr:ext cx="531299" cy="259045"/>
    <xdr:sp macro="" textlink="">
      <xdr:nvSpPr>
        <xdr:cNvPr id="880" name="テキスト ボックス 879"/>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87</xdr:row>
      <xdr:rowOff>54627</xdr:rowOff>
    </xdr:from>
    <xdr:ext cx="531299" cy="259045"/>
    <xdr:sp macro="" textlink="">
      <xdr:nvSpPr>
        <xdr:cNvPr id="882" name="テキスト ボックス 881"/>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90</xdr:row>
      <xdr:rowOff>96593</xdr:rowOff>
    </xdr:from>
    <xdr:to>
      <xdr:col>32</xdr:col>
      <xdr:colOff>186689</xdr:colOff>
      <xdr:row>99</xdr:row>
      <xdr:rowOff>98879</xdr:rowOff>
    </xdr:to>
    <xdr:cxnSp macro="">
      <xdr:nvCxnSpPr>
        <xdr:cNvPr id="884" name="直線コネクタ 883"/>
        <xdr:cNvCxnSpPr/>
      </xdr:nvCxnSpPr>
      <xdr:spPr>
        <a:xfrm flipV="1">
          <a:off x="22159595" y="15527093"/>
          <a:ext cx="1269"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144199</xdr:rowOff>
    </xdr:from>
    <xdr:ext cx="249299" cy="259045"/>
    <xdr:sp macro="" textlink="">
      <xdr:nvSpPr>
        <xdr:cNvPr id="885" name="前年度繰上充用金最小値テキスト"/>
        <xdr:cNvSpPr txBox="1"/>
      </xdr:nvSpPr>
      <xdr:spPr>
        <a:xfrm>
          <a:off x="22212300" y="171177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98879</xdr:rowOff>
    </xdr:from>
    <xdr:to>
      <xdr:col>32</xdr:col>
      <xdr:colOff>276225</xdr:colOff>
      <xdr:row>99</xdr:row>
      <xdr:rowOff>98879</xdr:rowOff>
    </xdr:to>
    <xdr:cxnSp macro="">
      <xdr:nvCxnSpPr>
        <xdr:cNvPr id="886" name="直線コネクタ 885"/>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89</xdr:row>
      <xdr:rowOff>43270</xdr:rowOff>
    </xdr:from>
    <xdr:ext cx="469744" cy="259045"/>
    <xdr:sp macro="" textlink="">
      <xdr:nvSpPr>
        <xdr:cNvPr id="887" name="前年度繰上充用金最大値テキスト"/>
        <xdr:cNvSpPr txBox="1"/>
      </xdr:nvSpPr>
      <xdr:spPr>
        <a:xfrm>
          <a:off x="22212300" y="15302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9,464</a:t>
          </a:r>
          <a:endParaRPr kumimoji="1" lang="ja-JP" altLang="en-US" sz="1000" b="1">
            <a:latin typeface="ＭＳ Ｐゴシック"/>
          </a:endParaRPr>
        </a:p>
      </xdr:txBody>
    </xdr:sp>
    <xdr:clientData/>
  </xdr:oneCellAnchor>
  <xdr:twoCellAnchor>
    <xdr:from>
      <xdr:col>32</xdr:col>
      <xdr:colOff>98425</xdr:colOff>
      <xdr:row>90</xdr:row>
      <xdr:rowOff>96593</xdr:rowOff>
    </xdr:from>
    <xdr:to>
      <xdr:col>32</xdr:col>
      <xdr:colOff>276225</xdr:colOff>
      <xdr:row>90</xdr:row>
      <xdr:rowOff>96593</xdr:rowOff>
    </xdr:to>
    <xdr:cxnSp macro="">
      <xdr:nvCxnSpPr>
        <xdr:cNvPr id="888" name="直線コネクタ 887"/>
        <xdr:cNvCxnSpPr/>
      </xdr:nvCxnSpPr>
      <xdr:spPr>
        <a:xfrm>
          <a:off x="22072600" y="15527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98879</xdr:rowOff>
    </xdr:from>
    <xdr:to>
      <xdr:col>32</xdr:col>
      <xdr:colOff>187325</xdr:colOff>
      <xdr:row>99</xdr:row>
      <xdr:rowOff>98879</xdr:rowOff>
    </xdr:to>
    <xdr:cxnSp macro="">
      <xdr:nvCxnSpPr>
        <xdr:cNvPr id="889" name="直線コネクタ 888"/>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61648</xdr:rowOff>
    </xdr:from>
    <xdr:ext cx="313932" cy="259045"/>
    <xdr:sp macro="" textlink="">
      <xdr:nvSpPr>
        <xdr:cNvPr id="890" name="前年度繰上充用金平均値テキスト"/>
        <xdr:cNvSpPr txBox="1"/>
      </xdr:nvSpPr>
      <xdr:spPr>
        <a:xfrm>
          <a:off x="22212300" y="1686374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32</xdr:col>
      <xdr:colOff>136525</xdr:colOff>
      <xdr:row>99</xdr:row>
      <xdr:rowOff>38771</xdr:rowOff>
    </xdr:from>
    <xdr:to>
      <xdr:col>32</xdr:col>
      <xdr:colOff>238125</xdr:colOff>
      <xdr:row>99</xdr:row>
      <xdr:rowOff>140371</xdr:rowOff>
    </xdr:to>
    <xdr:sp macro="" textlink="">
      <xdr:nvSpPr>
        <xdr:cNvPr id="891" name="フローチャート : 判断 890"/>
        <xdr:cNvSpPr/>
      </xdr:nvSpPr>
      <xdr:spPr>
        <a:xfrm>
          <a:off x="22110700" y="1701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98879</xdr:rowOff>
    </xdr:from>
    <xdr:to>
      <xdr:col>31</xdr:col>
      <xdr:colOff>34925</xdr:colOff>
      <xdr:row>99</xdr:row>
      <xdr:rowOff>98879</xdr:rowOff>
    </xdr:to>
    <xdr:cxnSp macro="">
      <xdr:nvCxnSpPr>
        <xdr:cNvPr id="892" name="直線コネクタ 891"/>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99</xdr:row>
      <xdr:rowOff>42690</xdr:rowOff>
    </xdr:from>
    <xdr:to>
      <xdr:col>31</xdr:col>
      <xdr:colOff>85725</xdr:colOff>
      <xdr:row>99</xdr:row>
      <xdr:rowOff>144290</xdr:rowOff>
    </xdr:to>
    <xdr:sp macro="" textlink="">
      <xdr:nvSpPr>
        <xdr:cNvPr id="893" name="フローチャート : 判断 892"/>
        <xdr:cNvSpPr/>
      </xdr:nvSpPr>
      <xdr:spPr>
        <a:xfrm>
          <a:off x="21272500" y="1701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97</xdr:row>
      <xdr:rowOff>160817</xdr:rowOff>
    </xdr:from>
    <xdr:ext cx="313932" cy="259045"/>
    <xdr:sp macro="" textlink="">
      <xdr:nvSpPr>
        <xdr:cNvPr id="894" name="テキスト ボックス 893"/>
        <xdr:cNvSpPr txBox="1"/>
      </xdr:nvSpPr>
      <xdr:spPr>
        <a:xfrm>
          <a:off x="21166333" y="16791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98879</xdr:rowOff>
    </xdr:from>
    <xdr:to>
      <xdr:col>29</xdr:col>
      <xdr:colOff>517525</xdr:colOff>
      <xdr:row>99</xdr:row>
      <xdr:rowOff>98879</xdr:rowOff>
    </xdr:to>
    <xdr:cxnSp macro="">
      <xdr:nvCxnSpPr>
        <xdr:cNvPr id="895" name="直線コネクタ 894"/>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99</xdr:row>
      <xdr:rowOff>43833</xdr:rowOff>
    </xdr:from>
    <xdr:to>
      <xdr:col>29</xdr:col>
      <xdr:colOff>568325</xdr:colOff>
      <xdr:row>99</xdr:row>
      <xdr:rowOff>145433</xdr:rowOff>
    </xdr:to>
    <xdr:sp macro="" textlink="">
      <xdr:nvSpPr>
        <xdr:cNvPr id="896" name="フローチャート : 判断 895"/>
        <xdr:cNvSpPr/>
      </xdr:nvSpPr>
      <xdr:spPr>
        <a:xfrm>
          <a:off x="20383500" y="1701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97</xdr:row>
      <xdr:rowOff>161960</xdr:rowOff>
    </xdr:from>
    <xdr:ext cx="313932" cy="259045"/>
    <xdr:sp macro="" textlink="">
      <xdr:nvSpPr>
        <xdr:cNvPr id="897" name="テキスト ボックス 896"/>
        <xdr:cNvSpPr txBox="1"/>
      </xdr:nvSpPr>
      <xdr:spPr>
        <a:xfrm>
          <a:off x="20277333" y="167926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98879</xdr:rowOff>
    </xdr:from>
    <xdr:to>
      <xdr:col>28</xdr:col>
      <xdr:colOff>314325</xdr:colOff>
      <xdr:row>99</xdr:row>
      <xdr:rowOff>98879</xdr:rowOff>
    </xdr:to>
    <xdr:cxnSp macro="">
      <xdr:nvCxnSpPr>
        <xdr:cNvPr id="898" name="直線コネクタ 897"/>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99</xdr:row>
      <xdr:rowOff>45465</xdr:rowOff>
    </xdr:from>
    <xdr:to>
      <xdr:col>28</xdr:col>
      <xdr:colOff>365125</xdr:colOff>
      <xdr:row>99</xdr:row>
      <xdr:rowOff>147065</xdr:rowOff>
    </xdr:to>
    <xdr:sp macro="" textlink="">
      <xdr:nvSpPr>
        <xdr:cNvPr id="899" name="フローチャート : 判断 898"/>
        <xdr:cNvSpPr/>
      </xdr:nvSpPr>
      <xdr:spPr>
        <a:xfrm>
          <a:off x="19494500" y="1701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97</xdr:row>
      <xdr:rowOff>163592</xdr:rowOff>
    </xdr:from>
    <xdr:ext cx="313932" cy="259045"/>
    <xdr:sp macro="" textlink="">
      <xdr:nvSpPr>
        <xdr:cNvPr id="900" name="テキスト ボックス 899"/>
        <xdr:cNvSpPr txBox="1"/>
      </xdr:nvSpPr>
      <xdr:spPr>
        <a:xfrm>
          <a:off x="19388333" y="167942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twoCellAnchor>
    <xdr:from>
      <xdr:col>27</xdr:col>
      <xdr:colOff>60325</xdr:colOff>
      <xdr:row>99</xdr:row>
      <xdr:rowOff>40894</xdr:rowOff>
    </xdr:from>
    <xdr:to>
      <xdr:col>27</xdr:col>
      <xdr:colOff>161925</xdr:colOff>
      <xdr:row>99</xdr:row>
      <xdr:rowOff>142494</xdr:rowOff>
    </xdr:to>
    <xdr:sp macro="" textlink="">
      <xdr:nvSpPr>
        <xdr:cNvPr id="901" name="フローチャート : 判断 900"/>
        <xdr:cNvSpPr/>
      </xdr:nvSpPr>
      <xdr:spPr>
        <a:xfrm>
          <a:off x="18605500" y="1701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97</xdr:row>
      <xdr:rowOff>159021</xdr:rowOff>
    </xdr:from>
    <xdr:ext cx="313932" cy="259045"/>
    <xdr:sp macro="" textlink="">
      <xdr:nvSpPr>
        <xdr:cNvPr id="902" name="テキスト ボックス 901"/>
        <xdr:cNvSpPr txBox="1"/>
      </xdr:nvSpPr>
      <xdr:spPr>
        <a:xfrm>
          <a:off x="18499333" y="167896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99</xdr:row>
      <xdr:rowOff>48079</xdr:rowOff>
    </xdr:from>
    <xdr:to>
      <xdr:col>32</xdr:col>
      <xdr:colOff>238125</xdr:colOff>
      <xdr:row>99</xdr:row>
      <xdr:rowOff>149679</xdr:rowOff>
    </xdr:to>
    <xdr:sp macro="" textlink="">
      <xdr:nvSpPr>
        <xdr:cNvPr id="908" name="円/楕円 907"/>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99</xdr:row>
      <xdr:rowOff>17199</xdr:rowOff>
    </xdr:from>
    <xdr:ext cx="249299" cy="259045"/>
    <xdr:sp macro="" textlink="">
      <xdr:nvSpPr>
        <xdr:cNvPr id="909" name="前年度繰上充用金該当値テキスト"/>
        <xdr:cNvSpPr txBox="1"/>
      </xdr:nvSpPr>
      <xdr:spPr>
        <a:xfrm>
          <a:off x="22212300" y="169907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99</xdr:row>
      <xdr:rowOff>48079</xdr:rowOff>
    </xdr:from>
    <xdr:to>
      <xdr:col>31</xdr:col>
      <xdr:colOff>85725</xdr:colOff>
      <xdr:row>99</xdr:row>
      <xdr:rowOff>149679</xdr:rowOff>
    </xdr:to>
    <xdr:sp macro="" textlink="">
      <xdr:nvSpPr>
        <xdr:cNvPr id="910" name="円/楕円 909"/>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140806</xdr:rowOff>
    </xdr:from>
    <xdr:ext cx="249299" cy="259045"/>
    <xdr:sp macro="" textlink="">
      <xdr:nvSpPr>
        <xdr:cNvPr id="911" name="テキスト ボックス 910"/>
        <xdr:cNvSpPr txBox="1"/>
      </xdr:nvSpPr>
      <xdr:spPr>
        <a:xfrm>
          <a:off x="21198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99</xdr:row>
      <xdr:rowOff>48079</xdr:rowOff>
    </xdr:from>
    <xdr:to>
      <xdr:col>29</xdr:col>
      <xdr:colOff>568325</xdr:colOff>
      <xdr:row>99</xdr:row>
      <xdr:rowOff>149679</xdr:rowOff>
    </xdr:to>
    <xdr:sp macro="" textlink="">
      <xdr:nvSpPr>
        <xdr:cNvPr id="912" name="円/楕円 911"/>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140806</xdr:rowOff>
    </xdr:from>
    <xdr:ext cx="249299" cy="259045"/>
    <xdr:sp macro="" textlink="">
      <xdr:nvSpPr>
        <xdr:cNvPr id="913" name="テキスト ボックス 912"/>
        <xdr:cNvSpPr txBox="1"/>
      </xdr:nvSpPr>
      <xdr:spPr>
        <a:xfrm>
          <a:off x="20309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99</xdr:row>
      <xdr:rowOff>48079</xdr:rowOff>
    </xdr:from>
    <xdr:to>
      <xdr:col>28</xdr:col>
      <xdr:colOff>365125</xdr:colOff>
      <xdr:row>99</xdr:row>
      <xdr:rowOff>149679</xdr:rowOff>
    </xdr:to>
    <xdr:sp macro="" textlink="">
      <xdr:nvSpPr>
        <xdr:cNvPr id="914" name="円/楕円 913"/>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140806</xdr:rowOff>
    </xdr:from>
    <xdr:ext cx="249299" cy="259045"/>
    <xdr:sp macro="" textlink="">
      <xdr:nvSpPr>
        <xdr:cNvPr id="915" name="テキスト ボックス 914"/>
        <xdr:cNvSpPr txBox="1"/>
      </xdr:nvSpPr>
      <xdr:spPr>
        <a:xfrm>
          <a:off x="19420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99</xdr:row>
      <xdr:rowOff>48079</xdr:rowOff>
    </xdr:from>
    <xdr:to>
      <xdr:col>27</xdr:col>
      <xdr:colOff>161925</xdr:colOff>
      <xdr:row>99</xdr:row>
      <xdr:rowOff>149679</xdr:rowOff>
    </xdr:to>
    <xdr:sp macro="" textlink="">
      <xdr:nvSpPr>
        <xdr:cNvPr id="916" name="円/楕円 915"/>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140806</xdr:rowOff>
    </xdr:from>
    <xdr:ext cx="249299" cy="259045"/>
    <xdr:sp macro="" textlink="">
      <xdr:nvSpPr>
        <xdr:cNvPr id="917" name="テキスト ボックス 916"/>
        <xdr:cNvSpPr txBox="1"/>
      </xdr:nvSpPr>
      <xdr:spPr>
        <a:xfrm>
          <a:off x="18531649"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主な構成項目である人件費は、住民一人当たり</a:t>
          </a:r>
          <a:r>
            <a:rPr kumimoji="1" lang="en-US" altLang="ja-JP" sz="1100" baseline="0">
              <a:solidFill>
                <a:schemeClr val="dk1"/>
              </a:solidFill>
              <a:effectLst/>
              <a:latin typeface="+mn-lt"/>
              <a:ea typeface="+mn-ea"/>
              <a:cs typeface="+mn-cs"/>
            </a:rPr>
            <a:t>82,116</a:t>
          </a:r>
          <a:r>
            <a:rPr kumimoji="1" lang="ja-JP" altLang="ja-JP" sz="1100" baseline="0">
              <a:solidFill>
                <a:schemeClr val="dk1"/>
              </a:solidFill>
              <a:effectLst/>
              <a:latin typeface="+mn-lt"/>
              <a:ea typeface="+mn-ea"/>
              <a:cs typeface="+mn-cs"/>
            </a:rPr>
            <a:t>円となっており、類似団体平均と比べて低い水準である。類似団体平均と差が広がった理由は、他団体と比較して団塊の世代の退職者数が多く、平均年齢が大幅に低下したことが主な要因である。</a:t>
          </a:r>
          <a:endParaRPr lang="ja-JP" altLang="ja-JP" sz="1400">
            <a:effectLst/>
          </a:endParaRPr>
        </a:p>
        <a:p>
          <a:r>
            <a:rPr kumimoji="1" lang="ja-JP" altLang="ja-JP" sz="1100" baseline="0">
              <a:solidFill>
                <a:schemeClr val="dk1"/>
              </a:solidFill>
              <a:effectLst/>
              <a:latin typeface="+mn-lt"/>
              <a:ea typeface="+mn-ea"/>
              <a:cs typeface="+mn-cs"/>
            </a:rPr>
            <a:t>　扶助費は、住民一人当たり</a:t>
          </a:r>
          <a:r>
            <a:rPr kumimoji="1" lang="en-US" altLang="ja-JP" sz="1100" baseline="0">
              <a:solidFill>
                <a:schemeClr val="dk1"/>
              </a:solidFill>
              <a:effectLst/>
              <a:latin typeface="+mn-lt"/>
              <a:ea typeface="+mn-ea"/>
              <a:cs typeface="+mn-cs"/>
            </a:rPr>
            <a:t>63,117</a:t>
          </a:r>
          <a:r>
            <a:rPr kumimoji="1" lang="ja-JP" altLang="ja-JP" sz="1100" baseline="0">
              <a:solidFill>
                <a:schemeClr val="dk1"/>
              </a:solidFill>
              <a:effectLst/>
              <a:latin typeface="+mn-lt"/>
              <a:ea typeface="+mn-ea"/>
              <a:cs typeface="+mn-cs"/>
            </a:rPr>
            <a:t>円となっており、類似団体平均と比べて低い水準である。他団体と比較して生活保護費が少ないことが主な要因である。</a:t>
          </a:r>
          <a:endParaRPr lang="ja-JP" altLang="ja-JP" sz="1400">
            <a:effectLst/>
          </a:endParaRPr>
        </a:p>
        <a:p>
          <a:r>
            <a:rPr kumimoji="1" lang="ja-JP" altLang="ja-JP" sz="1100">
              <a:solidFill>
                <a:schemeClr val="dk1"/>
              </a:solidFill>
              <a:effectLst/>
              <a:latin typeface="+mn-lt"/>
              <a:ea typeface="+mn-ea"/>
              <a:cs typeface="+mn-cs"/>
            </a:rPr>
            <a:t>　補助費は、住民一人当たり</a:t>
          </a:r>
          <a:r>
            <a:rPr kumimoji="1" lang="en-US" altLang="ja-JP" sz="1100">
              <a:solidFill>
                <a:schemeClr val="dk1"/>
              </a:solidFill>
              <a:effectLst/>
              <a:latin typeface="+mn-lt"/>
              <a:ea typeface="+mn-ea"/>
              <a:cs typeface="+mn-cs"/>
            </a:rPr>
            <a:t>36,115</a:t>
          </a:r>
          <a:r>
            <a:rPr kumimoji="1" lang="ja-JP" altLang="ja-JP" sz="1100">
              <a:solidFill>
                <a:schemeClr val="dk1"/>
              </a:solidFill>
              <a:effectLst/>
              <a:latin typeface="+mn-lt"/>
              <a:ea typeface="+mn-ea"/>
              <a:cs typeface="+mn-cs"/>
            </a:rPr>
            <a:t>円となっており、類似団体平均と比べて低い水準である。単独で消防組織を有することや病院事業を実施していないことなどから、一部事務組合への負担金が他団体に比較して少ないことが比率の低い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31,834
31,712
240.93
15,339,549
14,510,633
773,332
8,048,446
17,121,727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121.6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73/119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131318</xdr:rowOff>
    </xdr:from>
    <xdr:to>
      <xdr:col>6</xdr:col>
      <xdr:colOff>510540</xdr:colOff>
      <xdr:row>37</xdr:row>
      <xdr:rowOff>105791</xdr:rowOff>
    </xdr:to>
    <xdr:cxnSp macro="">
      <xdr:nvCxnSpPr>
        <xdr:cNvPr id="56" name="直線コネクタ 55"/>
        <xdr:cNvCxnSpPr/>
      </xdr:nvCxnSpPr>
      <xdr:spPr>
        <a:xfrm flipV="1">
          <a:off x="4633595" y="5274818"/>
          <a:ext cx="1270" cy="117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109618</xdr:rowOff>
    </xdr:from>
    <xdr:ext cx="469744" cy="259045"/>
    <xdr:sp macro="" textlink="">
      <xdr:nvSpPr>
        <xdr:cNvPr id="57" name="議会費最小値テキスト"/>
        <xdr:cNvSpPr txBox="1"/>
      </xdr:nvSpPr>
      <xdr:spPr>
        <a:xfrm>
          <a:off x="4686300" y="64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3,478</a:t>
          </a:r>
          <a:endParaRPr kumimoji="1" lang="ja-JP" altLang="en-US" sz="1000" b="1">
            <a:latin typeface="ＭＳ Ｐゴシック"/>
          </a:endParaRPr>
        </a:p>
      </xdr:txBody>
    </xdr:sp>
    <xdr:clientData/>
  </xdr:oneCellAnchor>
  <xdr:twoCellAnchor>
    <xdr:from>
      <xdr:col>6</xdr:col>
      <xdr:colOff>422275</xdr:colOff>
      <xdr:row>37</xdr:row>
      <xdr:rowOff>105791</xdr:rowOff>
    </xdr:from>
    <xdr:to>
      <xdr:col>6</xdr:col>
      <xdr:colOff>600075</xdr:colOff>
      <xdr:row>37</xdr:row>
      <xdr:rowOff>105791</xdr:rowOff>
    </xdr:to>
    <xdr:cxnSp macro="">
      <xdr:nvCxnSpPr>
        <xdr:cNvPr id="58" name="直線コネクタ 57"/>
        <xdr:cNvCxnSpPr/>
      </xdr:nvCxnSpPr>
      <xdr:spPr>
        <a:xfrm>
          <a:off x="4546600" y="6449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77995</xdr:rowOff>
    </xdr:from>
    <xdr:ext cx="469744" cy="259045"/>
    <xdr:sp macro="" textlink="">
      <xdr:nvSpPr>
        <xdr:cNvPr id="59" name="議会費最大値テキスト"/>
        <xdr:cNvSpPr txBox="1"/>
      </xdr:nvSpPr>
      <xdr:spPr>
        <a:xfrm>
          <a:off x="4686300" y="50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9,644</a:t>
          </a:r>
          <a:endParaRPr kumimoji="1" lang="ja-JP" altLang="en-US" sz="1000" b="1">
            <a:latin typeface="ＭＳ Ｐゴシック"/>
          </a:endParaRPr>
        </a:p>
      </xdr:txBody>
    </xdr:sp>
    <xdr:clientData/>
  </xdr:oneCellAnchor>
  <xdr:twoCellAnchor>
    <xdr:from>
      <xdr:col>6</xdr:col>
      <xdr:colOff>422275</xdr:colOff>
      <xdr:row>30</xdr:row>
      <xdr:rowOff>131318</xdr:rowOff>
    </xdr:from>
    <xdr:to>
      <xdr:col>6</xdr:col>
      <xdr:colOff>600075</xdr:colOff>
      <xdr:row>30</xdr:row>
      <xdr:rowOff>131318</xdr:rowOff>
    </xdr:to>
    <xdr:cxnSp macro="">
      <xdr:nvCxnSpPr>
        <xdr:cNvPr id="60" name="直線コネクタ 59"/>
        <xdr:cNvCxnSpPr/>
      </xdr:nvCxnSpPr>
      <xdr:spPr>
        <a:xfrm>
          <a:off x="4546600" y="527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104267</xdr:rowOff>
    </xdr:from>
    <xdr:to>
      <xdr:col>6</xdr:col>
      <xdr:colOff>511175</xdr:colOff>
      <xdr:row>35</xdr:row>
      <xdr:rowOff>158750</xdr:rowOff>
    </xdr:to>
    <xdr:cxnSp macro="">
      <xdr:nvCxnSpPr>
        <xdr:cNvPr id="61" name="直線コネクタ 60"/>
        <xdr:cNvCxnSpPr/>
      </xdr:nvCxnSpPr>
      <xdr:spPr>
        <a:xfrm flipV="1">
          <a:off x="3797300" y="6105017"/>
          <a:ext cx="8382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29862</xdr:rowOff>
    </xdr:from>
    <xdr:ext cx="469744" cy="259045"/>
    <xdr:sp macro="" textlink="">
      <xdr:nvSpPr>
        <xdr:cNvPr id="62" name="議会費平均値テキスト"/>
        <xdr:cNvSpPr txBox="1"/>
      </xdr:nvSpPr>
      <xdr:spPr>
        <a:xfrm>
          <a:off x="4686300" y="5859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6985</xdr:rowOff>
    </xdr:from>
    <xdr:to>
      <xdr:col>6</xdr:col>
      <xdr:colOff>561975</xdr:colOff>
      <xdr:row>35</xdr:row>
      <xdr:rowOff>108585</xdr:rowOff>
    </xdr:to>
    <xdr:sp macro="" textlink="">
      <xdr:nvSpPr>
        <xdr:cNvPr id="63" name="フローチャート : 判断 62"/>
        <xdr:cNvSpPr/>
      </xdr:nvSpPr>
      <xdr:spPr>
        <a:xfrm>
          <a:off x="45847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158750</xdr:rowOff>
    </xdr:from>
    <xdr:to>
      <xdr:col>5</xdr:col>
      <xdr:colOff>358775</xdr:colOff>
      <xdr:row>36</xdr:row>
      <xdr:rowOff>13589</xdr:rowOff>
    </xdr:to>
    <xdr:cxnSp macro="">
      <xdr:nvCxnSpPr>
        <xdr:cNvPr id="64" name="直線コネクタ 63"/>
        <xdr:cNvCxnSpPr/>
      </xdr:nvCxnSpPr>
      <xdr:spPr>
        <a:xfrm flipV="1">
          <a:off x="2908300" y="6159500"/>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51943</xdr:rowOff>
    </xdr:from>
    <xdr:to>
      <xdr:col>5</xdr:col>
      <xdr:colOff>409575</xdr:colOff>
      <xdr:row>35</xdr:row>
      <xdr:rowOff>153543</xdr:rowOff>
    </xdr:to>
    <xdr:sp macro="" textlink="">
      <xdr:nvSpPr>
        <xdr:cNvPr id="65" name="フローチャート : 判断 64"/>
        <xdr:cNvSpPr/>
      </xdr:nvSpPr>
      <xdr:spPr>
        <a:xfrm>
          <a:off x="3746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33</xdr:row>
      <xdr:rowOff>170070</xdr:rowOff>
    </xdr:from>
    <xdr:ext cx="469744" cy="259045"/>
    <xdr:sp macro="" textlink="">
      <xdr:nvSpPr>
        <xdr:cNvPr id="66" name="テキスト ボックス 65"/>
        <xdr:cNvSpPr txBox="1"/>
      </xdr:nvSpPr>
      <xdr:spPr>
        <a:xfrm>
          <a:off x="3562427" y="582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5,294</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122555</xdr:rowOff>
    </xdr:from>
    <xdr:to>
      <xdr:col>4</xdr:col>
      <xdr:colOff>155575</xdr:colOff>
      <xdr:row>36</xdr:row>
      <xdr:rowOff>13589</xdr:rowOff>
    </xdr:to>
    <xdr:cxnSp macro="">
      <xdr:nvCxnSpPr>
        <xdr:cNvPr id="67" name="直線コネクタ 66"/>
        <xdr:cNvCxnSpPr/>
      </xdr:nvCxnSpPr>
      <xdr:spPr>
        <a:xfrm>
          <a:off x="2019300" y="6123305"/>
          <a:ext cx="8890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65659</xdr:rowOff>
    </xdr:from>
    <xdr:to>
      <xdr:col>4</xdr:col>
      <xdr:colOff>206375</xdr:colOff>
      <xdr:row>35</xdr:row>
      <xdr:rowOff>167259</xdr:rowOff>
    </xdr:to>
    <xdr:sp macro="" textlink="">
      <xdr:nvSpPr>
        <xdr:cNvPr id="68" name="フローチャート : 判断 67"/>
        <xdr:cNvSpPr/>
      </xdr:nvSpPr>
      <xdr:spPr>
        <a:xfrm>
          <a:off x="2857500" y="6066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12336</xdr:rowOff>
    </xdr:from>
    <xdr:ext cx="469744" cy="259045"/>
    <xdr:sp macro="" textlink="">
      <xdr:nvSpPr>
        <xdr:cNvPr id="69" name="テキスト ボックス 68"/>
        <xdr:cNvSpPr txBox="1"/>
      </xdr:nvSpPr>
      <xdr:spPr>
        <a:xfrm>
          <a:off x="2673427" y="584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5,222</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43307</xdr:rowOff>
    </xdr:from>
    <xdr:to>
      <xdr:col>2</xdr:col>
      <xdr:colOff>638175</xdr:colOff>
      <xdr:row>35</xdr:row>
      <xdr:rowOff>122555</xdr:rowOff>
    </xdr:to>
    <xdr:cxnSp macro="">
      <xdr:nvCxnSpPr>
        <xdr:cNvPr id="70" name="直線コネクタ 69"/>
        <xdr:cNvCxnSpPr/>
      </xdr:nvCxnSpPr>
      <xdr:spPr>
        <a:xfrm>
          <a:off x="1130300" y="6044057"/>
          <a:ext cx="88900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28702</xdr:rowOff>
    </xdr:from>
    <xdr:to>
      <xdr:col>3</xdr:col>
      <xdr:colOff>3175</xdr:colOff>
      <xdr:row>35</xdr:row>
      <xdr:rowOff>130302</xdr:rowOff>
    </xdr:to>
    <xdr:sp macro="" textlink="">
      <xdr:nvSpPr>
        <xdr:cNvPr id="71" name="フローチャート : 判断 70"/>
        <xdr:cNvSpPr/>
      </xdr:nvSpPr>
      <xdr:spPr>
        <a:xfrm>
          <a:off x="1968500" y="602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146829</xdr:rowOff>
    </xdr:from>
    <xdr:ext cx="469744" cy="259045"/>
    <xdr:sp macro="" textlink="">
      <xdr:nvSpPr>
        <xdr:cNvPr id="72" name="テキスト ボックス 71"/>
        <xdr:cNvSpPr txBox="1"/>
      </xdr:nvSpPr>
      <xdr:spPr>
        <a:xfrm>
          <a:off x="1784427" y="580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5,416</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59372</xdr:rowOff>
    </xdr:from>
    <xdr:to>
      <xdr:col>1</xdr:col>
      <xdr:colOff>485775</xdr:colOff>
      <xdr:row>34</xdr:row>
      <xdr:rowOff>160972</xdr:rowOff>
    </xdr:to>
    <xdr:sp macro="" textlink="">
      <xdr:nvSpPr>
        <xdr:cNvPr id="73" name="フローチャート : 判断 72"/>
        <xdr:cNvSpPr/>
      </xdr:nvSpPr>
      <xdr:spPr>
        <a:xfrm>
          <a:off x="1079500" y="588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6049</xdr:rowOff>
    </xdr:from>
    <xdr:ext cx="469744" cy="259045"/>
    <xdr:sp macro="" textlink="">
      <xdr:nvSpPr>
        <xdr:cNvPr id="74" name="テキスト ボックス 73"/>
        <xdr:cNvSpPr txBox="1"/>
      </xdr:nvSpPr>
      <xdr:spPr>
        <a:xfrm>
          <a:off x="895427" y="566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6,155</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53467</xdr:rowOff>
    </xdr:from>
    <xdr:to>
      <xdr:col>6</xdr:col>
      <xdr:colOff>561975</xdr:colOff>
      <xdr:row>35</xdr:row>
      <xdr:rowOff>155067</xdr:rowOff>
    </xdr:to>
    <xdr:sp macro="" textlink="">
      <xdr:nvSpPr>
        <xdr:cNvPr id="80" name="円/楕円 79"/>
        <xdr:cNvSpPr/>
      </xdr:nvSpPr>
      <xdr:spPr>
        <a:xfrm>
          <a:off x="4584700" y="605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31894</xdr:rowOff>
    </xdr:from>
    <xdr:ext cx="469744" cy="259045"/>
    <xdr:sp macro="" textlink="">
      <xdr:nvSpPr>
        <xdr:cNvPr id="81" name="議会費該当値テキスト"/>
        <xdr:cNvSpPr txBox="1"/>
      </xdr:nvSpPr>
      <xdr:spPr>
        <a:xfrm>
          <a:off x="4686300" y="603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5,286</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107950</xdr:rowOff>
    </xdr:from>
    <xdr:to>
      <xdr:col>5</xdr:col>
      <xdr:colOff>409575</xdr:colOff>
      <xdr:row>36</xdr:row>
      <xdr:rowOff>38100</xdr:rowOff>
    </xdr:to>
    <xdr:sp macro="" textlink="">
      <xdr:nvSpPr>
        <xdr:cNvPr id="82" name="円/楕円 81"/>
        <xdr:cNvSpPr/>
      </xdr:nvSpPr>
      <xdr:spPr>
        <a:xfrm>
          <a:off x="37465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29227</xdr:rowOff>
    </xdr:from>
    <xdr:ext cx="469744" cy="259045"/>
    <xdr:sp macro="" textlink="">
      <xdr:nvSpPr>
        <xdr:cNvPr id="83" name="テキスト ボックス 82"/>
        <xdr:cNvSpPr txBox="1"/>
      </xdr:nvSpPr>
      <xdr:spPr>
        <a:xfrm>
          <a:off x="3562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5,000</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134239</xdr:rowOff>
    </xdr:from>
    <xdr:to>
      <xdr:col>4</xdr:col>
      <xdr:colOff>206375</xdr:colOff>
      <xdr:row>36</xdr:row>
      <xdr:rowOff>64389</xdr:rowOff>
    </xdr:to>
    <xdr:sp macro="" textlink="">
      <xdr:nvSpPr>
        <xdr:cNvPr id="84" name="円/楕円 83"/>
        <xdr:cNvSpPr/>
      </xdr:nvSpPr>
      <xdr:spPr>
        <a:xfrm>
          <a:off x="2857500" y="613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55516</xdr:rowOff>
    </xdr:from>
    <xdr:ext cx="469744" cy="259045"/>
    <xdr:sp macro="" textlink="">
      <xdr:nvSpPr>
        <xdr:cNvPr id="85" name="テキスト ボックス 84"/>
        <xdr:cNvSpPr txBox="1"/>
      </xdr:nvSpPr>
      <xdr:spPr>
        <a:xfrm>
          <a:off x="2673427" y="622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4,862</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71755</xdr:rowOff>
    </xdr:from>
    <xdr:to>
      <xdr:col>3</xdr:col>
      <xdr:colOff>3175</xdr:colOff>
      <xdr:row>36</xdr:row>
      <xdr:rowOff>1905</xdr:rowOff>
    </xdr:to>
    <xdr:sp macro="" textlink="">
      <xdr:nvSpPr>
        <xdr:cNvPr id="86" name="円/楕円 85"/>
        <xdr:cNvSpPr/>
      </xdr:nvSpPr>
      <xdr:spPr>
        <a:xfrm>
          <a:off x="1968500" y="607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164482</xdr:rowOff>
    </xdr:from>
    <xdr:ext cx="469744" cy="259045"/>
    <xdr:sp macro="" textlink="">
      <xdr:nvSpPr>
        <xdr:cNvPr id="87" name="テキスト ボックス 86"/>
        <xdr:cNvSpPr txBox="1"/>
      </xdr:nvSpPr>
      <xdr:spPr>
        <a:xfrm>
          <a:off x="1784427" y="61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5,190</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163957</xdr:rowOff>
    </xdr:from>
    <xdr:to>
      <xdr:col>1</xdr:col>
      <xdr:colOff>485775</xdr:colOff>
      <xdr:row>35</xdr:row>
      <xdr:rowOff>94107</xdr:rowOff>
    </xdr:to>
    <xdr:sp macro="" textlink="">
      <xdr:nvSpPr>
        <xdr:cNvPr id="88" name="円/楕円 87"/>
        <xdr:cNvSpPr/>
      </xdr:nvSpPr>
      <xdr:spPr>
        <a:xfrm>
          <a:off x="1079500" y="599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85234</xdr:rowOff>
    </xdr:from>
    <xdr:ext cx="469744" cy="259045"/>
    <xdr:sp macro="" textlink="">
      <xdr:nvSpPr>
        <xdr:cNvPr id="89" name="テキスト ボックス 88"/>
        <xdr:cNvSpPr txBox="1"/>
      </xdr:nvSpPr>
      <xdr:spPr>
        <a:xfrm>
          <a:off x="895427" y="608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76/119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64534</xdr:rowOff>
    </xdr:from>
    <xdr:to>
      <xdr:col>6</xdr:col>
      <xdr:colOff>510540</xdr:colOff>
      <xdr:row>58</xdr:row>
      <xdr:rowOff>158445</xdr:rowOff>
    </xdr:to>
    <xdr:cxnSp macro="">
      <xdr:nvCxnSpPr>
        <xdr:cNvPr id="113" name="直線コネクタ 112"/>
        <xdr:cNvCxnSpPr/>
      </xdr:nvCxnSpPr>
      <xdr:spPr>
        <a:xfrm flipV="1">
          <a:off x="4633595" y="8637034"/>
          <a:ext cx="1270" cy="1465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162272</xdr:rowOff>
    </xdr:from>
    <xdr:ext cx="534377" cy="259045"/>
    <xdr:sp macro="" textlink="">
      <xdr:nvSpPr>
        <xdr:cNvPr id="114" name="総務費最小値テキスト"/>
        <xdr:cNvSpPr txBox="1"/>
      </xdr:nvSpPr>
      <xdr:spPr>
        <a:xfrm>
          <a:off x="4686300" y="1010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30,160</a:t>
          </a:r>
          <a:endParaRPr kumimoji="1" lang="ja-JP" altLang="en-US" sz="1000" b="1">
            <a:latin typeface="ＭＳ Ｐゴシック"/>
          </a:endParaRPr>
        </a:p>
      </xdr:txBody>
    </xdr:sp>
    <xdr:clientData/>
  </xdr:oneCellAnchor>
  <xdr:twoCellAnchor>
    <xdr:from>
      <xdr:col>6</xdr:col>
      <xdr:colOff>422275</xdr:colOff>
      <xdr:row>58</xdr:row>
      <xdr:rowOff>158445</xdr:rowOff>
    </xdr:from>
    <xdr:to>
      <xdr:col>6</xdr:col>
      <xdr:colOff>600075</xdr:colOff>
      <xdr:row>58</xdr:row>
      <xdr:rowOff>158445</xdr:rowOff>
    </xdr:to>
    <xdr:cxnSp macro="">
      <xdr:nvCxnSpPr>
        <xdr:cNvPr id="115" name="直線コネクタ 114"/>
        <xdr:cNvCxnSpPr/>
      </xdr:nvCxnSpPr>
      <xdr:spPr>
        <a:xfrm>
          <a:off x="4546600" y="1010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11211</xdr:rowOff>
    </xdr:from>
    <xdr:ext cx="599010" cy="259045"/>
    <xdr:sp macro="" textlink="">
      <xdr:nvSpPr>
        <xdr:cNvPr id="116" name="総務費最大値テキスト"/>
        <xdr:cNvSpPr txBox="1"/>
      </xdr:nvSpPr>
      <xdr:spPr>
        <a:xfrm>
          <a:off x="4686300" y="8412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799,457</a:t>
          </a:r>
          <a:endParaRPr kumimoji="1" lang="ja-JP" altLang="en-US" sz="1000" b="1">
            <a:latin typeface="ＭＳ Ｐゴシック"/>
          </a:endParaRPr>
        </a:p>
      </xdr:txBody>
    </xdr:sp>
    <xdr:clientData/>
  </xdr:oneCellAnchor>
  <xdr:twoCellAnchor>
    <xdr:from>
      <xdr:col>6</xdr:col>
      <xdr:colOff>422275</xdr:colOff>
      <xdr:row>50</xdr:row>
      <xdr:rowOff>64534</xdr:rowOff>
    </xdr:from>
    <xdr:to>
      <xdr:col>6</xdr:col>
      <xdr:colOff>600075</xdr:colOff>
      <xdr:row>50</xdr:row>
      <xdr:rowOff>64534</xdr:rowOff>
    </xdr:to>
    <xdr:cxnSp macro="">
      <xdr:nvCxnSpPr>
        <xdr:cNvPr id="117" name="直線コネクタ 116"/>
        <xdr:cNvCxnSpPr/>
      </xdr:nvCxnSpPr>
      <xdr:spPr>
        <a:xfrm>
          <a:off x="4546600" y="8637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84411</xdr:rowOff>
    </xdr:from>
    <xdr:to>
      <xdr:col>6</xdr:col>
      <xdr:colOff>511175</xdr:colOff>
      <xdr:row>58</xdr:row>
      <xdr:rowOff>135783</xdr:rowOff>
    </xdr:to>
    <xdr:cxnSp macro="">
      <xdr:nvCxnSpPr>
        <xdr:cNvPr id="118" name="直線コネクタ 117"/>
        <xdr:cNvCxnSpPr/>
      </xdr:nvCxnSpPr>
      <xdr:spPr>
        <a:xfrm flipV="1">
          <a:off x="3797300" y="10028511"/>
          <a:ext cx="838200" cy="5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30763</xdr:rowOff>
    </xdr:from>
    <xdr:ext cx="534377" cy="259045"/>
    <xdr:sp macro="" textlink="">
      <xdr:nvSpPr>
        <xdr:cNvPr id="119" name="総務費平均値テキスト"/>
        <xdr:cNvSpPr txBox="1"/>
      </xdr:nvSpPr>
      <xdr:spPr>
        <a:xfrm>
          <a:off x="4686300" y="9803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82,527</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7886</xdr:rowOff>
    </xdr:from>
    <xdr:to>
      <xdr:col>6</xdr:col>
      <xdr:colOff>561975</xdr:colOff>
      <xdr:row>58</xdr:row>
      <xdr:rowOff>109486</xdr:rowOff>
    </xdr:to>
    <xdr:sp macro="" textlink="">
      <xdr:nvSpPr>
        <xdr:cNvPr id="120" name="フローチャート : 判断 119"/>
        <xdr:cNvSpPr/>
      </xdr:nvSpPr>
      <xdr:spPr>
        <a:xfrm>
          <a:off x="4584700" y="99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127487</xdr:rowOff>
    </xdr:from>
    <xdr:to>
      <xdr:col>5</xdr:col>
      <xdr:colOff>358775</xdr:colOff>
      <xdr:row>58</xdr:row>
      <xdr:rowOff>135783</xdr:rowOff>
    </xdr:to>
    <xdr:cxnSp macro="">
      <xdr:nvCxnSpPr>
        <xdr:cNvPr id="121" name="直線コネクタ 120"/>
        <xdr:cNvCxnSpPr/>
      </xdr:nvCxnSpPr>
      <xdr:spPr>
        <a:xfrm>
          <a:off x="2908300" y="10071587"/>
          <a:ext cx="889000" cy="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165653</xdr:rowOff>
    </xdr:from>
    <xdr:to>
      <xdr:col>5</xdr:col>
      <xdr:colOff>409575</xdr:colOff>
      <xdr:row>58</xdr:row>
      <xdr:rowOff>95803</xdr:rowOff>
    </xdr:to>
    <xdr:sp macro="" textlink="">
      <xdr:nvSpPr>
        <xdr:cNvPr id="122" name="フローチャート : 判断 121"/>
        <xdr:cNvSpPr/>
      </xdr:nvSpPr>
      <xdr:spPr>
        <a:xfrm>
          <a:off x="3746500" y="993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112330</xdr:rowOff>
    </xdr:from>
    <xdr:ext cx="534377" cy="259045"/>
    <xdr:sp macro="" textlink="">
      <xdr:nvSpPr>
        <xdr:cNvPr id="123" name="テキスト ボックス 122"/>
        <xdr:cNvSpPr txBox="1"/>
      </xdr:nvSpPr>
      <xdr:spPr>
        <a:xfrm>
          <a:off x="3530111" y="971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89,710</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127487</xdr:rowOff>
    </xdr:from>
    <xdr:to>
      <xdr:col>4</xdr:col>
      <xdr:colOff>155575</xdr:colOff>
      <xdr:row>58</xdr:row>
      <xdr:rowOff>140018</xdr:rowOff>
    </xdr:to>
    <xdr:cxnSp macro="">
      <xdr:nvCxnSpPr>
        <xdr:cNvPr id="124" name="直線コネクタ 123"/>
        <xdr:cNvCxnSpPr/>
      </xdr:nvCxnSpPr>
      <xdr:spPr>
        <a:xfrm flipV="1">
          <a:off x="2019300" y="10071587"/>
          <a:ext cx="889000" cy="1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6675</xdr:rowOff>
    </xdr:from>
    <xdr:to>
      <xdr:col>4</xdr:col>
      <xdr:colOff>206375</xdr:colOff>
      <xdr:row>58</xdr:row>
      <xdr:rowOff>108275</xdr:rowOff>
    </xdr:to>
    <xdr:sp macro="" textlink="">
      <xdr:nvSpPr>
        <xdr:cNvPr id="125" name="フローチャート : 判断 124"/>
        <xdr:cNvSpPr/>
      </xdr:nvSpPr>
      <xdr:spPr>
        <a:xfrm>
          <a:off x="2857500" y="995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124802</xdr:rowOff>
    </xdr:from>
    <xdr:ext cx="534377" cy="259045"/>
    <xdr:sp macro="" textlink="">
      <xdr:nvSpPr>
        <xdr:cNvPr id="126" name="テキスト ボックス 125"/>
        <xdr:cNvSpPr txBox="1"/>
      </xdr:nvSpPr>
      <xdr:spPr>
        <a:xfrm>
          <a:off x="2641111" y="972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83,163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140018</xdr:rowOff>
    </xdr:from>
    <xdr:to>
      <xdr:col>2</xdr:col>
      <xdr:colOff>638175</xdr:colOff>
      <xdr:row>58</xdr:row>
      <xdr:rowOff>142064</xdr:rowOff>
    </xdr:to>
    <xdr:cxnSp macro="">
      <xdr:nvCxnSpPr>
        <xdr:cNvPr id="127" name="直線コネクタ 126"/>
        <xdr:cNvCxnSpPr/>
      </xdr:nvCxnSpPr>
      <xdr:spPr>
        <a:xfrm flipV="1">
          <a:off x="1130300" y="10084118"/>
          <a:ext cx="889000" cy="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126358</xdr:rowOff>
    </xdr:from>
    <xdr:to>
      <xdr:col>3</xdr:col>
      <xdr:colOff>3175</xdr:colOff>
      <xdr:row>58</xdr:row>
      <xdr:rowOff>56508</xdr:rowOff>
    </xdr:to>
    <xdr:sp macro="" textlink="">
      <xdr:nvSpPr>
        <xdr:cNvPr id="128" name="フローチャート : 判断 127"/>
        <xdr:cNvSpPr/>
      </xdr:nvSpPr>
      <xdr:spPr>
        <a:xfrm>
          <a:off x="1968500" y="98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73035</xdr:rowOff>
    </xdr:from>
    <xdr:ext cx="599010" cy="259045"/>
    <xdr:sp macro="" textlink="">
      <xdr:nvSpPr>
        <xdr:cNvPr id="129" name="テキスト ボックス 128"/>
        <xdr:cNvSpPr txBox="1"/>
      </xdr:nvSpPr>
      <xdr:spPr>
        <a:xfrm>
          <a:off x="1719794" y="9674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110,337</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14685</xdr:rowOff>
    </xdr:from>
    <xdr:to>
      <xdr:col>1</xdr:col>
      <xdr:colOff>485775</xdr:colOff>
      <xdr:row>58</xdr:row>
      <xdr:rowOff>116285</xdr:rowOff>
    </xdr:to>
    <xdr:sp macro="" textlink="">
      <xdr:nvSpPr>
        <xdr:cNvPr id="130" name="フローチャート : 判断 129"/>
        <xdr:cNvSpPr/>
      </xdr:nvSpPr>
      <xdr:spPr>
        <a:xfrm>
          <a:off x="1079500" y="995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132812</xdr:rowOff>
    </xdr:from>
    <xdr:ext cx="534377" cy="259045"/>
    <xdr:sp macro="" textlink="">
      <xdr:nvSpPr>
        <xdr:cNvPr id="131" name="テキスト ボックス 130"/>
        <xdr:cNvSpPr txBox="1"/>
      </xdr:nvSpPr>
      <xdr:spPr>
        <a:xfrm>
          <a:off x="863111" y="973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78,958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33611</xdr:rowOff>
    </xdr:from>
    <xdr:to>
      <xdr:col>6</xdr:col>
      <xdr:colOff>561975</xdr:colOff>
      <xdr:row>58</xdr:row>
      <xdr:rowOff>135211</xdr:rowOff>
    </xdr:to>
    <xdr:sp macro="" textlink="">
      <xdr:nvSpPr>
        <xdr:cNvPr id="137" name="円/楕円 136"/>
        <xdr:cNvSpPr/>
      </xdr:nvSpPr>
      <xdr:spPr>
        <a:xfrm>
          <a:off x="4584700" y="997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157763</xdr:rowOff>
    </xdr:from>
    <xdr:ext cx="534377" cy="259045"/>
    <xdr:sp macro="" textlink="">
      <xdr:nvSpPr>
        <xdr:cNvPr id="138" name="総務費該当値テキスト"/>
        <xdr:cNvSpPr txBox="1"/>
      </xdr:nvSpPr>
      <xdr:spPr>
        <a:xfrm>
          <a:off x="4686300" y="9930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69,023</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84983</xdr:rowOff>
    </xdr:from>
    <xdr:to>
      <xdr:col>5</xdr:col>
      <xdr:colOff>409575</xdr:colOff>
      <xdr:row>59</xdr:row>
      <xdr:rowOff>15133</xdr:rowOff>
    </xdr:to>
    <xdr:sp macro="" textlink="">
      <xdr:nvSpPr>
        <xdr:cNvPr id="139" name="円/楕円 138"/>
        <xdr:cNvSpPr/>
      </xdr:nvSpPr>
      <xdr:spPr>
        <a:xfrm>
          <a:off x="3746500" y="1002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6260</xdr:rowOff>
    </xdr:from>
    <xdr:ext cx="534377" cy="259045"/>
    <xdr:sp macro="" textlink="">
      <xdr:nvSpPr>
        <xdr:cNvPr id="140" name="テキスト ボックス 139"/>
        <xdr:cNvSpPr txBox="1"/>
      </xdr:nvSpPr>
      <xdr:spPr>
        <a:xfrm>
          <a:off x="3530111" y="1012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42,056</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76687</xdr:rowOff>
    </xdr:from>
    <xdr:to>
      <xdr:col>4</xdr:col>
      <xdr:colOff>206375</xdr:colOff>
      <xdr:row>59</xdr:row>
      <xdr:rowOff>6837</xdr:rowOff>
    </xdr:to>
    <xdr:sp macro="" textlink="">
      <xdr:nvSpPr>
        <xdr:cNvPr id="141" name="円/楕円 140"/>
        <xdr:cNvSpPr/>
      </xdr:nvSpPr>
      <xdr:spPr>
        <a:xfrm>
          <a:off x="2857500" y="1002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169414</xdr:rowOff>
    </xdr:from>
    <xdr:ext cx="534377" cy="259045"/>
    <xdr:sp macro="" textlink="">
      <xdr:nvSpPr>
        <xdr:cNvPr id="142" name="テキスト ボックス 141"/>
        <xdr:cNvSpPr txBox="1"/>
      </xdr:nvSpPr>
      <xdr:spPr>
        <a:xfrm>
          <a:off x="2641111" y="1011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46,411</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89218</xdr:rowOff>
    </xdr:from>
    <xdr:to>
      <xdr:col>3</xdr:col>
      <xdr:colOff>3175</xdr:colOff>
      <xdr:row>59</xdr:row>
      <xdr:rowOff>19368</xdr:rowOff>
    </xdr:to>
    <xdr:sp macro="" textlink="">
      <xdr:nvSpPr>
        <xdr:cNvPr id="143" name="円/楕円 142"/>
        <xdr:cNvSpPr/>
      </xdr:nvSpPr>
      <xdr:spPr>
        <a:xfrm>
          <a:off x="1968500" y="1003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10495</xdr:rowOff>
    </xdr:from>
    <xdr:ext cx="534377" cy="259045"/>
    <xdr:sp macro="" textlink="">
      <xdr:nvSpPr>
        <xdr:cNvPr id="144" name="テキスト ボックス 143"/>
        <xdr:cNvSpPr txBox="1"/>
      </xdr:nvSpPr>
      <xdr:spPr>
        <a:xfrm>
          <a:off x="1752111" y="1012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39,833</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91264</xdr:rowOff>
    </xdr:from>
    <xdr:to>
      <xdr:col>1</xdr:col>
      <xdr:colOff>485775</xdr:colOff>
      <xdr:row>59</xdr:row>
      <xdr:rowOff>21414</xdr:rowOff>
    </xdr:to>
    <xdr:sp macro="" textlink="">
      <xdr:nvSpPr>
        <xdr:cNvPr id="145" name="円/楕円 144"/>
        <xdr:cNvSpPr/>
      </xdr:nvSpPr>
      <xdr:spPr>
        <a:xfrm>
          <a:off x="1079500" y="1003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12541</xdr:rowOff>
    </xdr:from>
    <xdr:ext cx="534377" cy="259045"/>
    <xdr:sp macro="" textlink="">
      <xdr:nvSpPr>
        <xdr:cNvPr id="146" name="テキスト ボックス 145"/>
        <xdr:cNvSpPr txBox="1"/>
      </xdr:nvSpPr>
      <xdr:spPr>
        <a:xfrm>
          <a:off x="863111" y="1012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38,759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109/119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127036</xdr:rowOff>
    </xdr:from>
    <xdr:to>
      <xdr:col>6</xdr:col>
      <xdr:colOff>510540</xdr:colOff>
      <xdr:row>78</xdr:row>
      <xdr:rowOff>169166</xdr:rowOff>
    </xdr:to>
    <xdr:cxnSp macro="">
      <xdr:nvCxnSpPr>
        <xdr:cNvPr id="171" name="直線コネクタ 170"/>
        <xdr:cNvCxnSpPr/>
      </xdr:nvCxnSpPr>
      <xdr:spPr>
        <a:xfrm flipV="1">
          <a:off x="4633595" y="12128536"/>
          <a:ext cx="1270" cy="1413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1543</xdr:rowOff>
    </xdr:from>
    <xdr:ext cx="599010" cy="259045"/>
    <xdr:sp macro="" textlink="">
      <xdr:nvSpPr>
        <xdr:cNvPr id="172" name="民生費最小値テキスト"/>
        <xdr:cNvSpPr txBox="1"/>
      </xdr:nvSpPr>
      <xdr:spPr>
        <a:xfrm>
          <a:off x="4686300" y="13546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106,133</a:t>
          </a:r>
          <a:endParaRPr kumimoji="1" lang="ja-JP" altLang="en-US" sz="1000" b="1">
            <a:latin typeface="ＭＳ Ｐゴシック"/>
          </a:endParaRPr>
        </a:p>
      </xdr:txBody>
    </xdr:sp>
    <xdr:clientData/>
  </xdr:oneCellAnchor>
  <xdr:twoCellAnchor>
    <xdr:from>
      <xdr:col>6</xdr:col>
      <xdr:colOff>422275</xdr:colOff>
      <xdr:row>78</xdr:row>
      <xdr:rowOff>169166</xdr:rowOff>
    </xdr:from>
    <xdr:to>
      <xdr:col>6</xdr:col>
      <xdr:colOff>600075</xdr:colOff>
      <xdr:row>78</xdr:row>
      <xdr:rowOff>169166</xdr:rowOff>
    </xdr:to>
    <xdr:cxnSp macro="">
      <xdr:nvCxnSpPr>
        <xdr:cNvPr id="173" name="直線コネクタ 172"/>
        <xdr:cNvCxnSpPr/>
      </xdr:nvCxnSpPr>
      <xdr:spPr>
        <a:xfrm>
          <a:off x="4546600" y="13542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73713</xdr:rowOff>
    </xdr:from>
    <xdr:ext cx="599010" cy="259045"/>
    <xdr:sp macro="" textlink="">
      <xdr:nvSpPr>
        <xdr:cNvPr id="174" name="民生費最大値テキスト"/>
        <xdr:cNvSpPr txBox="1"/>
      </xdr:nvSpPr>
      <xdr:spPr>
        <a:xfrm>
          <a:off x="4686300" y="1190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291,662</a:t>
          </a:r>
          <a:endParaRPr kumimoji="1" lang="ja-JP" altLang="en-US" sz="1000" b="1">
            <a:latin typeface="ＭＳ Ｐゴシック"/>
          </a:endParaRPr>
        </a:p>
      </xdr:txBody>
    </xdr:sp>
    <xdr:clientData/>
  </xdr:oneCellAnchor>
  <xdr:twoCellAnchor>
    <xdr:from>
      <xdr:col>6</xdr:col>
      <xdr:colOff>422275</xdr:colOff>
      <xdr:row>70</xdr:row>
      <xdr:rowOff>127036</xdr:rowOff>
    </xdr:from>
    <xdr:to>
      <xdr:col>6</xdr:col>
      <xdr:colOff>600075</xdr:colOff>
      <xdr:row>70</xdr:row>
      <xdr:rowOff>127036</xdr:rowOff>
    </xdr:to>
    <xdr:cxnSp macro="">
      <xdr:nvCxnSpPr>
        <xdr:cNvPr id="175" name="直線コネクタ 174"/>
        <xdr:cNvCxnSpPr/>
      </xdr:nvCxnSpPr>
      <xdr:spPr>
        <a:xfrm>
          <a:off x="4546600" y="1212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154947</xdr:rowOff>
    </xdr:from>
    <xdr:to>
      <xdr:col>6</xdr:col>
      <xdr:colOff>511175</xdr:colOff>
      <xdr:row>78</xdr:row>
      <xdr:rowOff>19320</xdr:rowOff>
    </xdr:to>
    <xdr:cxnSp macro="">
      <xdr:nvCxnSpPr>
        <xdr:cNvPr id="176" name="直線コネクタ 175"/>
        <xdr:cNvCxnSpPr/>
      </xdr:nvCxnSpPr>
      <xdr:spPr>
        <a:xfrm flipV="1">
          <a:off x="3797300" y="13356597"/>
          <a:ext cx="838200" cy="3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9272</xdr:rowOff>
    </xdr:from>
    <xdr:ext cx="599010" cy="259045"/>
    <xdr:sp macro="" textlink="">
      <xdr:nvSpPr>
        <xdr:cNvPr id="177" name="民生費平均値テキスト"/>
        <xdr:cNvSpPr txBox="1"/>
      </xdr:nvSpPr>
      <xdr:spPr>
        <a:xfrm>
          <a:off x="4686300" y="128680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168,452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157846</xdr:rowOff>
    </xdr:from>
    <xdr:to>
      <xdr:col>6</xdr:col>
      <xdr:colOff>561975</xdr:colOff>
      <xdr:row>76</xdr:row>
      <xdr:rowOff>87996</xdr:rowOff>
    </xdr:to>
    <xdr:sp macro="" textlink="">
      <xdr:nvSpPr>
        <xdr:cNvPr id="178" name="フローチャート : 判断 177"/>
        <xdr:cNvSpPr/>
      </xdr:nvSpPr>
      <xdr:spPr>
        <a:xfrm>
          <a:off x="45847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14968</xdr:rowOff>
    </xdr:from>
    <xdr:to>
      <xdr:col>5</xdr:col>
      <xdr:colOff>358775</xdr:colOff>
      <xdr:row>78</xdr:row>
      <xdr:rowOff>19320</xdr:rowOff>
    </xdr:to>
    <xdr:cxnSp macro="">
      <xdr:nvCxnSpPr>
        <xdr:cNvPr id="179" name="直線コネクタ 178"/>
        <xdr:cNvCxnSpPr/>
      </xdr:nvCxnSpPr>
      <xdr:spPr>
        <a:xfrm>
          <a:off x="2908300" y="13388068"/>
          <a:ext cx="889000" cy="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43439</xdr:rowOff>
    </xdr:from>
    <xdr:to>
      <xdr:col>5</xdr:col>
      <xdr:colOff>409575</xdr:colOff>
      <xdr:row>76</xdr:row>
      <xdr:rowOff>145039</xdr:rowOff>
    </xdr:to>
    <xdr:sp macro="" textlink="">
      <xdr:nvSpPr>
        <xdr:cNvPr id="180" name="フローチャート : 判断 179"/>
        <xdr:cNvSpPr/>
      </xdr:nvSpPr>
      <xdr:spPr>
        <a:xfrm>
          <a:off x="3746500" y="1307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161566</xdr:rowOff>
    </xdr:from>
    <xdr:ext cx="599010" cy="259045"/>
    <xdr:sp macro="" textlink="">
      <xdr:nvSpPr>
        <xdr:cNvPr id="181" name="テキスト ボックス 180"/>
        <xdr:cNvSpPr txBox="1"/>
      </xdr:nvSpPr>
      <xdr:spPr>
        <a:xfrm>
          <a:off x="3497794" y="1284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160,966</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14968</xdr:rowOff>
    </xdr:from>
    <xdr:to>
      <xdr:col>4</xdr:col>
      <xdr:colOff>155575</xdr:colOff>
      <xdr:row>78</xdr:row>
      <xdr:rowOff>82215</xdr:rowOff>
    </xdr:to>
    <xdr:cxnSp macro="">
      <xdr:nvCxnSpPr>
        <xdr:cNvPr id="182" name="直線コネクタ 181"/>
        <xdr:cNvCxnSpPr/>
      </xdr:nvCxnSpPr>
      <xdr:spPr>
        <a:xfrm flipV="1">
          <a:off x="2019300" y="13388068"/>
          <a:ext cx="889000" cy="6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70543</xdr:rowOff>
    </xdr:from>
    <xdr:to>
      <xdr:col>4</xdr:col>
      <xdr:colOff>206375</xdr:colOff>
      <xdr:row>77</xdr:row>
      <xdr:rowOff>693</xdr:rowOff>
    </xdr:to>
    <xdr:sp macro="" textlink="">
      <xdr:nvSpPr>
        <xdr:cNvPr id="183" name="フローチャート : 判断 182"/>
        <xdr:cNvSpPr/>
      </xdr:nvSpPr>
      <xdr:spPr>
        <a:xfrm>
          <a:off x="2857500" y="1310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17221</xdr:rowOff>
    </xdr:from>
    <xdr:ext cx="599010" cy="259045"/>
    <xdr:sp macro="" textlink="">
      <xdr:nvSpPr>
        <xdr:cNvPr id="184" name="テキスト ボックス 183"/>
        <xdr:cNvSpPr txBox="1"/>
      </xdr:nvSpPr>
      <xdr:spPr>
        <a:xfrm>
          <a:off x="2608794" y="1287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157,409</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82215</xdr:rowOff>
    </xdr:from>
    <xdr:to>
      <xdr:col>2</xdr:col>
      <xdr:colOff>638175</xdr:colOff>
      <xdr:row>78</xdr:row>
      <xdr:rowOff>82725</xdr:rowOff>
    </xdr:to>
    <xdr:cxnSp macro="">
      <xdr:nvCxnSpPr>
        <xdr:cNvPr id="185" name="直線コネクタ 184"/>
        <xdr:cNvCxnSpPr/>
      </xdr:nvCxnSpPr>
      <xdr:spPr>
        <a:xfrm flipV="1">
          <a:off x="1130300" y="13455315"/>
          <a:ext cx="889000" cy="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90698</xdr:rowOff>
    </xdr:from>
    <xdr:to>
      <xdr:col>3</xdr:col>
      <xdr:colOff>3175</xdr:colOff>
      <xdr:row>77</xdr:row>
      <xdr:rowOff>20848</xdr:rowOff>
    </xdr:to>
    <xdr:sp macro="" textlink="">
      <xdr:nvSpPr>
        <xdr:cNvPr id="186" name="フローチャート : 判断 185"/>
        <xdr:cNvSpPr/>
      </xdr:nvSpPr>
      <xdr:spPr>
        <a:xfrm>
          <a:off x="1968500" y="13120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37375</xdr:rowOff>
    </xdr:from>
    <xdr:ext cx="599010" cy="259045"/>
    <xdr:sp macro="" textlink="">
      <xdr:nvSpPr>
        <xdr:cNvPr id="187" name="テキスト ボックス 186"/>
        <xdr:cNvSpPr txBox="1"/>
      </xdr:nvSpPr>
      <xdr:spPr>
        <a:xfrm>
          <a:off x="1719794" y="12896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154,764</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76076</xdr:rowOff>
    </xdr:from>
    <xdr:to>
      <xdr:col>1</xdr:col>
      <xdr:colOff>485775</xdr:colOff>
      <xdr:row>77</xdr:row>
      <xdr:rowOff>6226</xdr:rowOff>
    </xdr:to>
    <xdr:sp macro="" textlink="">
      <xdr:nvSpPr>
        <xdr:cNvPr id="188" name="フローチャート : 判断 187"/>
        <xdr:cNvSpPr/>
      </xdr:nvSpPr>
      <xdr:spPr>
        <a:xfrm>
          <a:off x="1079500" y="1310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22752</xdr:rowOff>
    </xdr:from>
    <xdr:ext cx="599010" cy="259045"/>
    <xdr:sp macro="" textlink="">
      <xdr:nvSpPr>
        <xdr:cNvPr id="189" name="テキスト ボックス 188"/>
        <xdr:cNvSpPr txBox="1"/>
      </xdr:nvSpPr>
      <xdr:spPr>
        <a:xfrm>
          <a:off x="830794" y="1288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156,683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104147</xdr:rowOff>
    </xdr:from>
    <xdr:to>
      <xdr:col>6</xdr:col>
      <xdr:colOff>561975</xdr:colOff>
      <xdr:row>78</xdr:row>
      <xdr:rowOff>34297</xdr:rowOff>
    </xdr:to>
    <xdr:sp macro="" textlink="">
      <xdr:nvSpPr>
        <xdr:cNvPr id="195" name="円/楕円 194"/>
        <xdr:cNvSpPr/>
      </xdr:nvSpPr>
      <xdr:spPr>
        <a:xfrm>
          <a:off x="4584700" y="1330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82574</xdr:rowOff>
    </xdr:from>
    <xdr:ext cx="599010" cy="259045"/>
    <xdr:sp macro="" textlink="">
      <xdr:nvSpPr>
        <xdr:cNvPr id="196" name="民生費該当値テキスト"/>
        <xdr:cNvSpPr txBox="1"/>
      </xdr:nvSpPr>
      <xdr:spPr>
        <a:xfrm>
          <a:off x="4686300" y="13284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130,499</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139970</xdr:rowOff>
    </xdr:from>
    <xdr:to>
      <xdr:col>5</xdr:col>
      <xdr:colOff>409575</xdr:colOff>
      <xdr:row>78</xdr:row>
      <xdr:rowOff>70120</xdr:rowOff>
    </xdr:to>
    <xdr:sp macro="" textlink="">
      <xdr:nvSpPr>
        <xdr:cNvPr id="197" name="円/楕円 196"/>
        <xdr:cNvSpPr/>
      </xdr:nvSpPr>
      <xdr:spPr>
        <a:xfrm>
          <a:off x="3746500" y="1334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61247</xdr:rowOff>
    </xdr:from>
    <xdr:ext cx="599010" cy="259045"/>
    <xdr:sp macro="" textlink="">
      <xdr:nvSpPr>
        <xdr:cNvPr id="198" name="テキスト ボックス 197"/>
        <xdr:cNvSpPr txBox="1"/>
      </xdr:nvSpPr>
      <xdr:spPr>
        <a:xfrm>
          <a:off x="3497794" y="13434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125,798</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135618</xdr:rowOff>
    </xdr:from>
    <xdr:to>
      <xdr:col>4</xdr:col>
      <xdr:colOff>206375</xdr:colOff>
      <xdr:row>78</xdr:row>
      <xdr:rowOff>65768</xdr:rowOff>
    </xdr:to>
    <xdr:sp macro="" textlink="">
      <xdr:nvSpPr>
        <xdr:cNvPr id="199" name="円/楕円 198"/>
        <xdr:cNvSpPr/>
      </xdr:nvSpPr>
      <xdr:spPr>
        <a:xfrm>
          <a:off x="2857500" y="1333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56895</xdr:rowOff>
    </xdr:from>
    <xdr:ext cx="599010" cy="259045"/>
    <xdr:sp macro="" textlink="">
      <xdr:nvSpPr>
        <xdr:cNvPr id="200" name="テキスト ボックス 199"/>
        <xdr:cNvSpPr txBox="1"/>
      </xdr:nvSpPr>
      <xdr:spPr>
        <a:xfrm>
          <a:off x="2608794" y="1342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126,369</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31415</xdr:rowOff>
    </xdr:from>
    <xdr:to>
      <xdr:col>3</xdr:col>
      <xdr:colOff>3175</xdr:colOff>
      <xdr:row>78</xdr:row>
      <xdr:rowOff>133015</xdr:rowOff>
    </xdr:to>
    <xdr:sp macro="" textlink="">
      <xdr:nvSpPr>
        <xdr:cNvPr id="201" name="円/楕円 200"/>
        <xdr:cNvSpPr/>
      </xdr:nvSpPr>
      <xdr:spPr>
        <a:xfrm>
          <a:off x="1968500" y="1340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124142</xdr:rowOff>
    </xdr:from>
    <xdr:ext cx="599010" cy="259045"/>
    <xdr:sp macro="" textlink="">
      <xdr:nvSpPr>
        <xdr:cNvPr id="202" name="テキスト ボックス 201"/>
        <xdr:cNvSpPr txBox="1"/>
      </xdr:nvSpPr>
      <xdr:spPr>
        <a:xfrm>
          <a:off x="1719794" y="13497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117,544</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31925</xdr:rowOff>
    </xdr:from>
    <xdr:to>
      <xdr:col>1</xdr:col>
      <xdr:colOff>485775</xdr:colOff>
      <xdr:row>78</xdr:row>
      <xdr:rowOff>133525</xdr:rowOff>
    </xdr:to>
    <xdr:sp macro="" textlink="">
      <xdr:nvSpPr>
        <xdr:cNvPr id="203" name="円/楕円 202"/>
        <xdr:cNvSpPr/>
      </xdr:nvSpPr>
      <xdr:spPr>
        <a:xfrm>
          <a:off x="1079500" y="1340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124652</xdr:rowOff>
    </xdr:from>
    <xdr:ext cx="599010" cy="259045"/>
    <xdr:sp macro="" textlink="">
      <xdr:nvSpPr>
        <xdr:cNvPr id="204" name="テキスト ボックス 203"/>
        <xdr:cNvSpPr txBox="1"/>
      </xdr:nvSpPr>
      <xdr:spPr>
        <a:xfrm>
          <a:off x="830794" y="1349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117,477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114/119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6" name="テキスト ボックス 215"/>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0" name="テキスト ボックス 219"/>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2" name="テキスト ボックス 221"/>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12827</xdr:rowOff>
    </xdr:from>
    <xdr:to>
      <xdr:col>6</xdr:col>
      <xdr:colOff>510540</xdr:colOff>
      <xdr:row>98</xdr:row>
      <xdr:rowOff>33880</xdr:rowOff>
    </xdr:to>
    <xdr:cxnSp macro="">
      <xdr:nvCxnSpPr>
        <xdr:cNvPr id="230" name="直線コネクタ 229"/>
        <xdr:cNvCxnSpPr/>
      </xdr:nvCxnSpPr>
      <xdr:spPr>
        <a:xfrm flipV="1">
          <a:off x="4633595" y="15443327"/>
          <a:ext cx="1270" cy="1392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37707</xdr:rowOff>
    </xdr:from>
    <xdr:ext cx="534377" cy="259045"/>
    <xdr:sp macro="" textlink="">
      <xdr:nvSpPr>
        <xdr:cNvPr id="231" name="衛生費最小値テキスト"/>
        <xdr:cNvSpPr txBox="1"/>
      </xdr:nvSpPr>
      <xdr:spPr>
        <a:xfrm>
          <a:off x="4686300" y="1683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21,721</a:t>
          </a:r>
          <a:endParaRPr kumimoji="1" lang="ja-JP" altLang="en-US" sz="1000" b="1">
            <a:latin typeface="ＭＳ Ｐゴシック"/>
          </a:endParaRPr>
        </a:p>
      </xdr:txBody>
    </xdr:sp>
    <xdr:clientData/>
  </xdr:oneCellAnchor>
  <xdr:twoCellAnchor>
    <xdr:from>
      <xdr:col>6</xdr:col>
      <xdr:colOff>422275</xdr:colOff>
      <xdr:row>98</xdr:row>
      <xdr:rowOff>33880</xdr:rowOff>
    </xdr:from>
    <xdr:to>
      <xdr:col>6</xdr:col>
      <xdr:colOff>600075</xdr:colOff>
      <xdr:row>98</xdr:row>
      <xdr:rowOff>33880</xdr:rowOff>
    </xdr:to>
    <xdr:cxnSp macro="">
      <xdr:nvCxnSpPr>
        <xdr:cNvPr id="232" name="直線コネクタ 231"/>
        <xdr:cNvCxnSpPr/>
      </xdr:nvCxnSpPr>
      <xdr:spPr>
        <a:xfrm>
          <a:off x="4546600" y="1683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130954</xdr:rowOff>
    </xdr:from>
    <xdr:ext cx="599010" cy="259045"/>
    <xdr:sp macro="" textlink="">
      <xdr:nvSpPr>
        <xdr:cNvPr id="233" name="衛生費最大値テキスト"/>
        <xdr:cNvSpPr txBox="1"/>
      </xdr:nvSpPr>
      <xdr:spPr>
        <a:xfrm>
          <a:off x="4686300" y="15218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149,655</a:t>
          </a:r>
          <a:endParaRPr kumimoji="1" lang="ja-JP" altLang="en-US" sz="1000" b="1">
            <a:latin typeface="ＭＳ Ｐゴシック"/>
          </a:endParaRPr>
        </a:p>
      </xdr:txBody>
    </xdr:sp>
    <xdr:clientData/>
  </xdr:oneCellAnchor>
  <xdr:twoCellAnchor>
    <xdr:from>
      <xdr:col>6</xdr:col>
      <xdr:colOff>422275</xdr:colOff>
      <xdr:row>90</xdr:row>
      <xdr:rowOff>12827</xdr:rowOff>
    </xdr:from>
    <xdr:to>
      <xdr:col>6</xdr:col>
      <xdr:colOff>600075</xdr:colOff>
      <xdr:row>90</xdr:row>
      <xdr:rowOff>12827</xdr:rowOff>
    </xdr:to>
    <xdr:cxnSp macro="">
      <xdr:nvCxnSpPr>
        <xdr:cNvPr id="234" name="直線コネクタ 233"/>
        <xdr:cNvCxnSpPr/>
      </xdr:nvCxnSpPr>
      <xdr:spPr>
        <a:xfrm>
          <a:off x="4546600" y="15443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167328</xdr:rowOff>
    </xdr:from>
    <xdr:to>
      <xdr:col>6</xdr:col>
      <xdr:colOff>511175</xdr:colOff>
      <xdr:row>98</xdr:row>
      <xdr:rowOff>2758</xdr:rowOff>
    </xdr:to>
    <xdr:cxnSp macro="">
      <xdr:nvCxnSpPr>
        <xdr:cNvPr id="235" name="直線コネクタ 234"/>
        <xdr:cNvCxnSpPr/>
      </xdr:nvCxnSpPr>
      <xdr:spPr>
        <a:xfrm flipV="1">
          <a:off x="3797300" y="16797978"/>
          <a:ext cx="838200" cy="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27064</xdr:rowOff>
    </xdr:from>
    <xdr:ext cx="534377" cy="259045"/>
    <xdr:sp macro="" textlink="">
      <xdr:nvSpPr>
        <xdr:cNvPr id="236" name="衛生費平均値テキスト"/>
        <xdr:cNvSpPr txBox="1"/>
      </xdr:nvSpPr>
      <xdr:spPr>
        <a:xfrm>
          <a:off x="4686300" y="163148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51,282</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4187</xdr:rowOff>
    </xdr:from>
    <xdr:to>
      <xdr:col>6</xdr:col>
      <xdr:colOff>561975</xdr:colOff>
      <xdr:row>96</xdr:row>
      <xdr:rowOff>105787</xdr:rowOff>
    </xdr:to>
    <xdr:sp macro="" textlink="">
      <xdr:nvSpPr>
        <xdr:cNvPr id="237" name="フローチャート : 判断 236"/>
        <xdr:cNvSpPr/>
      </xdr:nvSpPr>
      <xdr:spPr>
        <a:xfrm>
          <a:off x="4584700" y="1646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162440</xdr:rowOff>
    </xdr:from>
    <xdr:to>
      <xdr:col>5</xdr:col>
      <xdr:colOff>358775</xdr:colOff>
      <xdr:row>98</xdr:row>
      <xdr:rowOff>2758</xdr:rowOff>
    </xdr:to>
    <xdr:cxnSp macro="">
      <xdr:nvCxnSpPr>
        <xdr:cNvPr id="238" name="直線コネクタ 237"/>
        <xdr:cNvCxnSpPr/>
      </xdr:nvCxnSpPr>
      <xdr:spPr>
        <a:xfrm>
          <a:off x="2908300" y="16793090"/>
          <a:ext cx="889000" cy="1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16565</xdr:rowOff>
    </xdr:from>
    <xdr:to>
      <xdr:col>5</xdr:col>
      <xdr:colOff>409575</xdr:colOff>
      <xdr:row>96</xdr:row>
      <xdr:rowOff>118165</xdr:rowOff>
    </xdr:to>
    <xdr:sp macro="" textlink="">
      <xdr:nvSpPr>
        <xdr:cNvPr id="239" name="フローチャート : 判断 238"/>
        <xdr:cNvSpPr/>
      </xdr:nvSpPr>
      <xdr:spPr>
        <a:xfrm>
          <a:off x="3746500" y="164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134692</xdr:rowOff>
    </xdr:from>
    <xdr:ext cx="534377" cy="259045"/>
    <xdr:sp macro="" textlink="">
      <xdr:nvSpPr>
        <xdr:cNvPr id="240" name="テキスト ボックス 239"/>
        <xdr:cNvSpPr txBox="1"/>
      </xdr:nvSpPr>
      <xdr:spPr>
        <a:xfrm>
          <a:off x="3530111" y="162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50,145</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162440</xdr:rowOff>
    </xdr:from>
    <xdr:to>
      <xdr:col>4</xdr:col>
      <xdr:colOff>155575</xdr:colOff>
      <xdr:row>98</xdr:row>
      <xdr:rowOff>20741</xdr:rowOff>
    </xdr:to>
    <xdr:cxnSp macro="">
      <xdr:nvCxnSpPr>
        <xdr:cNvPr id="241" name="直線コネクタ 240"/>
        <xdr:cNvCxnSpPr/>
      </xdr:nvCxnSpPr>
      <xdr:spPr>
        <a:xfrm flipV="1">
          <a:off x="2019300" y="16793090"/>
          <a:ext cx="889000" cy="2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53434</xdr:rowOff>
    </xdr:from>
    <xdr:to>
      <xdr:col>4</xdr:col>
      <xdr:colOff>206375</xdr:colOff>
      <xdr:row>96</xdr:row>
      <xdr:rowOff>155034</xdr:rowOff>
    </xdr:to>
    <xdr:sp macro="" textlink="">
      <xdr:nvSpPr>
        <xdr:cNvPr id="242" name="フローチャート : 判断 241"/>
        <xdr:cNvSpPr/>
      </xdr:nvSpPr>
      <xdr:spPr>
        <a:xfrm>
          <a:off x="2857500" y="16512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111</xdr:rowOff>
    </xdr:from>
    <xdr:ext cx="534377" cy="259045"/>
    <xdr:sp macro="" textlink="">
      <xdr:nvSpPr>
        <xdr:cNvPr id="243" name="テキスト ボックス 242"/>
        <xdr:cNvSpPr txBox="1"/>
      </xdr:nvSpPr>
      <xdr:spPr>
        <a:xfrm>
          <a:off x="2641111" y="1628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46,758</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20741</xdr:rowOff>
    </xdr:from>
    <xdr:to>
      <xdr:col>2</xdr:col>
      <xdr:colOff>638175</xdr:colOff>
      <xdr:row>98</xdr:row>
      <xdr:rowOff>35491</xdr:rowOff>
    </xdr:to>
    <xdr:cxnSp macro="">
      <xdr:nvCxnSpPr>
        <xdr:cNvPr id="244" name="直線コネクタ 243"/>
        <xdr:cNvCxnSpPr/>
      </xdr:nvCxnSpPr>
      <xdr:spPr>
        <a:xfrm flipV="1">
          <a:off x="1130300" y="16822841"/>
          <a:ext cx="889000" cy="1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59051</xdr:rowOff>
    </xdr:from>
    <xdr:to>
      <xdr:col>3</xdr:col>
      <xdr:colOff>3175</xdr:colOff>
      <xdr:row>96</xdr:row>
      <xdr:rowOff>160651</xdr:rowOff>
    </xdr:to>
    <xdr:sp macro="" textlink="">
      <xdr:nvSpPr>
        <xdr:cNvPr id="245" name="フローチャート : 判断 244"/>
        <xdr:cNvSpPr/>
      </xdr:nvSpPr>
      <xdr:spPr>
        <a:xfrm>
          <a:off x="1968500" y="16518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5728</xdr:rowOff>
    </xdr:from>
    <xdr:ext cx="534377" cy="259045"/>
    <xdr:sp macro="" textlink="">
      <xdr:nvSpPr>
        <xdr:cNvPr id="246" name="テキスト ボックス 245"/>
        <xdr:cNvSpPr txBox="1"/>
      </xdr:nvSpPr>
      <xdr:spPr>
        <a:xfrm>
          <a:off x="1752111" y="16293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46,242</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57843</xdr:rowOff>
    </xdr:from>
    <xdr:to>
      <xdr:col>1</xdr:col>
      <xdr:colOff>485775</xdr:colOff>
      <xdr:row>96</xdr:row>
      <xdr:rowOff>159443</xdr:rowOff>
    </xdr:to>
    <xdr:sp macro="" textlink="">
      <xdr:nvSpPr>
        <xdr:cNvPr id="247" name="フローチャート : 判断 246"/>
        <xdr:cNvSpPr/>
      </xdr:nvSpPr>
      <xdr:spPr>
        <a:xfrm>
          <a:off x="1079500" y="1651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4520</xdr:rowOff>
    </xdr:from>
    <xdr:ext cx="534377" cy="259045"/>
    <xdr:sp macro="" textlink="">
      <xdr:nvSpPr>
        <xdr:cNvPr id="248" name="テキスト ボックス 247"/>
        <xdr:cNvSpPr txBox="1"/>
      </xdr:nvSpPr>
      <xdr:spPr>
        <a:xfrm>
          <a:off x="863111" y="1629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46,353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116528</xdr:rowOff>
    </xdr:from>
    <xdr:to>
      <xdr:col>6</xdr:col>
      <xdr:colOff>561975</xdr:colOff>
      <xdr:row>98</xdr:row>
      <xdr:rowOff>46678</xdr:rowOff>
    </xdr:to>
    <xdr:sp macro="" textlink="">
      <xdr:nvSpPr>
        <xdr:cNvPr id="254" name="円/楕円 253"/>
        <xdr:cNvSpPr/>
      </xdr:nvSpPr>
      <xdr:spPr>
        <a:xfrm>
          <a:off x="4584700" y="1674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31455</xdr:rowOff>
    </xdr:from>
    <xdr:ext cx="534377" cy="259045"/>
    <xdr:sp macro="" textlink="">
      <xdr:nvSpPr>
        <xdr:cNvPr id="255" name="衛生費該当値テキスト"/>
        <xdr:cNvSpPr txBox="1"/>
      </xdr:nvSpPr>
      <xdr:spPr>
        <a:xfrm>
          <a:off x="4686300" y="1666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25,212</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123408</xdr:rowOff>
    </xdr:from>
    <xdr:to>
      <xdr:col>5</xdr:col>
      <xdr:colOff>409575</xdr:colOff>
      <xdr:row>98</xdr:row>
      <xdr:rowOff>53558</xdr:rowOff>
    </xdr:to>
    <xdr:sp macro="" textlink="">
      <xdr:nvSpPr>
        <xdr:cNvPr id="256" name="円/楕円 255"/>
        <xdr:cNvSpPr/>
      </xdr:nvSpPr>
      <xdr:spPr>
        <a:xfrm>
          <a:off x="3746500" y="1675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44685</xdr:rowOff>
    </xdr:from>
    <xdr:ext cx="534377" cy="259045"/>
    <xdr:sp macro="" textlink="">
      <xdr:nvSpPr>
        <xdr:cNvPr id="257" name="テキスト ボックス 256"/>
        <xdr:cNvSpPr txBox="1"/>
      </xdr:nvSpPr>
      <xdr:spPr>
        <a:xfrm>
          <a:off x="3530111" y="16846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24,580</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111640</xdr:rowOff>
    </xdr:from>
    <xdr:to>
      <xdr:col>4</xdr:col>
      <xdr:colOff>206375</xdr:colOff>
      <xdr:row>98</xdr:row>
      <xdr:rowOff>41790</xdr:rowOff>
    </xdr:to>
    <xdr:sp macro="" textlink="">
      <xdr:nvSpPr>
        <xdr:cNvPr id="258" name="円/楕円 257"/>
        <xdr:cNvSpPr/>
      </xdr:nvSpPr>
      <xdr:spPr>
        <a:xfrm>
          <a:off x="2857500" y="167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32917</xdr:rowOff>
    </xdr:from>
    <xdr:ext cx="534377" cy="259045"/>
    <xdr:sp macro="" textlink="">
      <xdr:nvSpPr>
        <xdr:cNvPr id="259" name="テキスト ボックス 258"/>
        <xdr:cNvSpPr txBox="1"/>
      </xdr:nvSpPr>
      <xdr:spPr>
        <a:xfrm>
          <a:off x="2641111" y="1683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25,661</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141391</xdr:rowOff>
    </xdr:from>
    <xdr:to>
      <xdr:col>3</xdr:col>
      <xdr:colOff>3175</xdr:colOff>
      <xdr:row>98</xdr:row>
      <xdr:rowOff>71541</xdr:rowOff>
    </xdr:to>
    <xdr:sp macro="" textlink="">
      <xdr:nvSpPr>
        <xdr:cNvPr id="260" name="円/楕円 259"/>
        <xdr:cNvSpPr/>
      </xdr:nvSpPr>
      <xdr:spPr>
        <a:xfrm>
          <a:off x="1968500" y="1677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62668</xdr:rowOff>
    </xdr:from>
    <xdr:ext cx="534377" cy="259045"/>
    <xdr:sp macro="" textlink="">
      <xdr:nvSpPr>
        <xdr:cNvPr id="261" name="テキスト ボックス 260"/>
        <xdr:cNvSpPr txBox="1"/>
      </xdr:nvSpPr>
      <xdr:spPr>
        <a:xfrm>
          <a:off x="1752111" y="1686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22,928</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156141</xdr:rowOff>
    </xdr:from>
    <xdr:to>
      <xdr:col>1</xdr:col>
      <xdr:colOff>485775</xdr:colOff>
      <xdr:row>98</xdr:row>
      <xdr:rowOff>86291</xdr:rowOff>
    </xdr:to>
    <xdr:sp macro="" textlink="">
      <xdr:nvSpPr>
        <xdr:cNvPr id="262" name="円/楕円 261"/>
        <xdr:cNvSpPr/>
      </xdr:nvSpPr>
      <xdr:spPr>
        <a:xfrm>
          <a:off x="1079500" y="1678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77418</xdr:rowOff>
    </xdr:from>
    <xdr:ext cx="534377" cy="259045"/>
    <xdr:sp macro="" textlink="">
      <xdr:nvSpPr>
        <xdr:cNvPr id="263" name="テキスト ボックス 262"/>
        <xdr:cNvSpPr txBox="1"/>
      </xdr:nvSpPr>
      <xdr:spPr>
        <a:xfrm>
          <a:off x="863111" y="1687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21,573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12/119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117475</xdr:rowOff>
    </xdr:from>
    <xdr:to>
      <xdr:col>15</xdr:col>
      <xdr:colOff>180340</xdr:colOff>
      <xdr:row>39</xdr:row>
      <xdr:rowOff>44450</xdr:rowOff>
    </xdr:to>
    <xdr:cxnSp macro="">
      <xdr:nvCxnSpPr>
        <xdr:cNvPr id="287" name="直線コネクタ 286"/>
        <xdr:cNvCxnSpPr/>
      </xdr:nvCxnSpPr>
      <xdr:spPr>
        <a:xfrm flipV="1">
          <a:off x="10475595" y="5432425"/>
          <a:ext cx="1270" cy="129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64152</xdr:rowOff>
    </xdr:from>
    <xdr:ext cx="534377" cy="259045"/>
    <xdr:sp macro="" textlink="">
      <xdr:nvSpPr>
        <xdr:cNvPr id="290" name="労働費最大値テキスト"/>
        <xdr:cNvSpPr txBox="1"/>
      </xdr:nvSpPr>
      <xdr:spPr>
        <a:xfrm>
          <a:off x="10528300" y="520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10,225</a:t>
          </a:r>
          <a:endParaRPr kumimoji="1" lang="ja-JP" altLang="en-US" sz="1000" b="1">
            <a:latin typeface="ＭＳ Ｐゴシック"/>
          </a:endParaRPr>
        </a:p>
      </xdr:txBody>
    </xdr:sp>
    <xdr:clientData/>
  </xdr:oneCellAnchor>
  <xdr:twoCellAnchor>
    <xdr:from>
      <xdr:col>15</xdr:col>
      <xdr:colOff>92075</xdr:colOff>
      <xdr:row>31</xdr:row>
      <xdr:rowOff>117475</xdr:rowOff>
    </xdr:from>
    <xdr:to>
      <xdr:col>15</xdr:col>
      <xdr:colOff>269875</xdr:colOff>
      <xdr:row>31</xdr:row>
      <xdr:rowOff>117475</xdr:rowOff>
    </xdr:to>
    <xdr:cxnSp macro="">
      <xdr:nvCxnSpPr>
        <xdr:cNvPr id="291" name="直線コネクタ 290"/>
        <xdr:cNvCxnSpPr/>
      </xdr:nvCxnSpPr>
      <xdr:spPr>
        <a:xfrm>
          <a:off x="10388600" y="543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80391</xdr:rowOff>
    </xdr:from>
    <xdr:to>
      <xdr:col>15</xdr:col>
      <xdr:colOff>180975</xdr:colOff>
      <xdr:row>37</xdr:row>
      <xdr:rowOff>101854</xdr:rowOff>
    </xdr:to>
    <xdr:cxnSp macro="">
      <xdr:nvCxnSpPr>
        <xdr:cNvPr id="292" name="直線コネクタ 291"/>
        <xdr:cNvCxnSpPr/>
      </xdr:nvCxnSpPr>
      <xdr:spPr>
        <a:xfrm>
          <a:off x="9639300" y="6424041"/>
          <a:ext cx="838200" cy="2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33164</xdr:rowOff>
    </xdr:from>
    <xdr:ext cx="378565" cy="259045"/>
    <xdr:sp macro="" textlink="">
      <xdr:nvSpPr>
        <xdr:cNvPr id="293" name="労働費平均値テキスト"/>
        <xdr:cNvSpPr txBox="1"/>
      </xdr:nvSpPr>
      <xdr:spPr>
        <a:xfrm>
          <a:off x="10528300" y="65482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54737</xdr:rowOff>
    </xdr:from>
    <xdr:to>
      <xdr:col>15</xdr:col>
      <xdr:colOff>231775</xdr:colOff>
      <xdr:row>38</xdr:row>
      <xdr:rowOff>156337</xdr:rowOff>
    </xdr:to>
    <xdr:sp macro="" textlink="">
      <xdr:nvSpPr>
        <xdr:cNvPr id="294" name="フローチャート : 判断 293"/>
        <xdr:cNvSpPr/>
      </xdr:nvSpPr>
      <xdr:spPr>
        <a:xfrm>
          <a:off x="10426700" y="6569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61595</xdr:rowOff>
    </xdr:from>
    <xdr:to>
      <xdr:col>14</xdr:col>
      <xdr:colOff>28575</xdr:colOff>
      <xdr:row>37</xdr:row>
      <xdr:rowOff>80391</xdr:rowOff>
    </xdr:to>
    <xdr:cxnSp macro="">
      <xdr:nvCxnSpPr>
        <xdr:cNvPr id="295" name="直線コネクタ 294"/>
        <xdr:cNvCxnSpPr/>
      </xdr:nvCxnSpPr>
      <xdr:spPr>
        <a:xfrm>
          <a:off x="8750300" y="6405245"/>
          <a:ext cx="889000"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117348</xdr:rowOff>
    </xdr:from>
    <xdr:to>
      <xdr:col>14</xdr:col>
      <xdr:colOff>79375</xdr:colOff>
      <xdr:row>38</xdr:row>
      <xdr:rowOff>47498</xdr:rowOff>
    </xdr:to>
    <xdr:sp macro="" textlink="">
      <xdr:nvSpPr>
        <xdr:cNvPr id="296" name="フローチャート : 判断 295"/>
        <xdr:cNvSpPr/>
      </xdr:nvSpPr>
      <xdr:spPr>
        <a:xfrm>
          <a:off x="9588500" y="646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38625</xdr:rowOff>
    </xdr:from>
    <xdr:ext cx="469744" cy="259045"/>
    <xdr:sp macro="" textlink="">
      <xdr:nvSpPr>
        <xdr:cNvPr id="297" name="テキスト ボックス 296"/>
        <xdr:cNvSpPr txBox="1"/>
      </xdr:nvSpPr>
      <xdr:spPr>
        <a:xfrm>
          <a:off x="9404427" y="655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1,726</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69088</xdr:rowOff>
    </xdr:from>
    <xdr:to>
      <xdr:col>12</xdr:col>
      <xdr:colOff>511175</xdr:colOff>
      <xdr:row>37</xdr:row>
      <xdr:rowOff>61595</xdr:rowOff>
    </xdr:to>
    <xdr:cxnSp macro="">
      <xdr:nvCxnSpPr>
        <xdr:cNvPr id="298" name="直線コネクタ 297"/>
        <xdr:cNvCxnSpPr/>
      </xdr:nvCxnSpPr>
      <xdr:spPr>
        <a:xfrm>
          <a:off x="7861300" y="6241288"/>
          <a:ext cx="889000" cy="16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34798</xdr:rowOff>
    </xdr:from>
    <xdr:to>
      <xdr:col>12</xdr:col>
      <xdr:colOff>561975</xdr:colOff>
      <xdr:row>37</xdr:row>
      <xdr:rowOff>136398</xdr:rowOff>
    </xdr:to>
    <xdr:sp macro="" textlink="">
      <xdr:nvSpPr>
        <xdr:cNvPr id="299" name="フローチャート : 判断 298"/>
        <xdr:cNvSpPr/>
      </xdr:nvSpPr>
      <xdr:spPr>
        <a:xfrm>
          <a:off x="8699500" y="637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127525</xdr:rowOff>
    </xdr:from>
    <xdr:ext cx="469744" cy="259045"/>
    <xdr:sp macro="" textlink="">
      <xdr:nvSpPr>
        <xdr:cNvPr id="300" name="テキスト ボックス 299"/>
        <xdr:cNvSpPr txBox="1"/>
      </xdr:nvSpPr>
      <xdr:spPr>
        <a:xfrm>
          <a:off x="8515427"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2,376</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106045</xdr:rowOff>
    </xdr:from>
    <xdr:to>
      <xdr:col>11</xdr:col>
      <xdr:colOff>307975</xdr:colOff>
      <xdr:row>36</xdr:row>
      <xdr:rowOff>69088</xdr:rowOff>
    </xdr:to>
    <xdr:cxnSp macro="">
      <xdr:nvCxnSpPr>
        <xdr:cNvPr id="301" name="直線コネクタ 300"/>
        <xdr:cNvCxnSpPr/>
      </xdr:nvCxnSpPr>
      <xdr:spPr>
        <a:xfrm>
          <a:off x="6972300" y="6106795"/>
          <a:ext cx="889000" cy="13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151638</xdr:rowOff>
    </xdr:from>
    <xdr:to>
      <xdr:col>11</xdr:col>
      <xdr:colOff>358775</xdr:colOff>
      <xdr:row>37</xdr:row>
      <xdr:rowOff>81788</xdr:rowOff>
    </xdr:to>
    <xdr:sp macro="" textlink="">
      <xdr:nvSpPr>
        <xdr:cNvPr id="302" name="フローチャート : 判断 301"/>
        <xdr:cNvSpPr/>
      </xdr:nvSpPr>
      <xdr:spPr>
        <a:xfrm>
          <a:off x="7810500" y="6323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72915</xdr:rowOff>
    </xdr:from>
    <xdr:ext cx="469744" cy="259045"/>
    <xdr:sp macro="" textlink="">
      <xdr:nvSpPr>
        <xdr:cNvPr id="303" name="テキスト ボックス 302"/>
        <xdr:cNvSpPr txBox="1"/>
      </xdr:nvSpPr>
      <xdr:spPr>
        <a:xfrm>
          <a:off x="7626427" y="641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2,806</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127889</xdr:rowOff>
    </xdr:from>
    <xdr:to>
      <xdr:col>10</xdr:col>
      <xdr:colOff>155575</xdr:colOff>
      <xdr:row>36</xdr:row>
      <xdr:rowOff>58039</xdr:rowOff>
    </xdr:to>
    <xdr:sp macro="" textlink="">
      <xdr:nvSpPr>
        <xdr:cNvPr id="304" name="フローチャート : 判断 303"/>
        <xdr:cNvSpPr/>
      </xdr:nvSpPr>
      <xdr:spPr>
        <a:xfrm>
          <a:off x="6921500" y="612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49166</xdr:rowOff>
    </xdr:from>
    <xdr:ext cx="469744" cy="259045"/>
    <xdr:sp macro="" textlink="">
      <xdr:nvSpPr>
        <xdr:cNvPr id="305" name="テキスト ボックス 304"/>
        <xdr:cNvSpPr txBox="1"/>
      </xdr:nvSpPr>
      <xdr:spPr>
        <a:xfrm>
          <a:off x="6737427" y="62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4,343</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51054</xdr:rowOff>
    </xdr:from>
    <xdr:to>
      <xdr:col>15</xdr:col>
      <xdr:colOff>231775</xdr:colOff>
      <xdr:row>37</xdr:row>
      <xdr:rowOff>152654</xdr:rowOff>
    </xdr:to>
    <xdr:sp macro="" textlink="">
      <xdr:nvSpPr>
        <xdr:cNvPr id="311" name="円/楕円 310"/>
        <xdr:cNvSpPr/>
      </xdr:nvSpPr>
      <xdr:spPr>
        <a:xfrm>
          <a:off x="104267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73931</xdr:rowOff>
    </xdr:from>
    <xdr:ext cx="469744" cy="259045"/>
    <xdr:sp macro="" textlink="">
      <xdr:nvSpPr>
        <xdr:cNvPr id="312" name="労働費該当値テキスト"/>
        <xdr:cNvSpPr txBox="1"/>
      </xdr:nvSpPr>
      <xdr:spPr>
        <a:xfrm>
          <a:off x="10528300" y="624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2,248</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29591</xdr:rowOff>
    </xdr:from>
    <xdr:to>
      <xdr:col>14</xdr:col>
      <xdr:colOff>79375</xdr:colOff>
      <xdr:row>37</xdr:row>
      <xdr:rowOff>131191</xdr:rowOff>
    </xdr:to>
    <xdr:sp macro="" textlink="">
      <xdr:nvSpPr>
        <xdr:cNvPr id="313" name="円/楕円 312"/>
        <xdr:cNvSpPr/>
      </xdr:nvSpPr>
      <xdr:spPr>
        <a:xfrm>
          <a:off x="9588500" y="637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147718</xdr:rowOff>
    </xdr:from>
    <xdr:ext cx="469744" cy="259045"/>
    <xdr:sp macro="" textlink="">
      <xdr:nvSpPr>
        <xdr:cNvPr id="314" name="テキスト ボックス 313"/>
        <xdr:cNvSpPr txBox="1"/>
      </xdr:nvSpPr>
      <xdr:spPr>
        <a:xfrm>
          <a:off x="9404427" y="614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2,417</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10795</xdr:rowOff>
    </xdr:from>
    <xdr:to>
      <xdr:col>12</xdr:col>
      <xdr:colOff>561975</xdr:colOff>
      <xdr:row>37</xdr:row>
      <xdr:rowOff>112395</xdr:rowOff>
    </xdr:to>
    <xdr:sp macro="" textlink="">
      <xdr:nvSpPr>
        <xdr:cNvPr id="315" name="円/楕円 314"/>
        <xdr:cNvSpPr/>
      </xdr:nvSpPr>
      <xdr:spPr>
        <a:xfrm>
          <a:off x="8699500" y="63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128922</xdr:rowOff>
    </xdr:from>
    <xdr:ext cx="469744" cy="259045"/>
    <xdr:sp macro="" textlink="">
      <xdr:nvSpPr>
        <xdr:cNvPr id="316" name="テキスト ボックス 315"/>
        <xdr:cNvSpPr txBox="1"/>
      </xdr:nvSpPr>
      <xdr:spPr>
        <a:xfrm>
          <a:off x="8515427" y="612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2,565</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18288</xdr:rowOff>
    </xdr:from>
    <xdr:to>
      <xdr:col>11</xdr:col>
      <xdr:colOff>358775</xdr:colOff>
      <xdr:row>36</xdr:row>
      <xdr:rowOff>119888</xdr:rowOff>
    </xdr:to>
    <xdr:sp macro="" textlink="">
      <xdr:nvSpPr>
        <xdr:cNvPr id="317" name="円/楕円 316"/>
        <xdr:cNvSpPr/>
      </xdr:nvSpPr>
      <xdr:spPr>
        <a:xfrm>
          <a:off x="7810500" y="619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34</xdr:row>
      <xdr:rowOff>136415</xdr:rowOff>
    </xdr:from>
    <xdr:ext cx="469744" cy="259045"/>
    <xdr:sp macro="" textlink="">
      <xdr:nvSpPr>
        <xdr:cNvPr id="318" name="テキスト ボックス 317"/>
        <xdr:cNvSpPr txBox="1"/>
      </xdr:nvSpPr>
      <xdr:spPr>
        <a:xfrm>
          <a:off x="7626427" y="596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3,856</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55245</xdr:rowOff>
    </xdr:from>
    <xdr:to>
      <xdr:col>10</xdr:col>
      <xdr:colOff>155575</xdr:colOff>
      <xdr:row>35</xdr:row>
      <xdr:rowOff>156845</xdr:rowOff>
    </xdr:to>
    <xdr:sp macro="" textlink="">
      <xdr:nvSpPr>
        <xdr:cNvPr id="319" name="円/楕円 318"/>
        <xdr:cNvSpPr/>
      </xdr:nvSpPr>
      <xdr:spPr>
        <a:xfrm>
          <a:off x="6921500" y="605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1922</xdr:rowOff>
    </xdr:from>
    <xdr:ext cx="469744" cy="259045"/>
    <xdr:sp macro="" textlink="">
      <xdr:nvSpPr>
        <xdr:cNvPr id="320" name="テキスト ボックス 319"/>
        <xdr:cNvSpPr txBox="1"/>
      </xdr:nvSpPr>
      <xdr:spPr>
        <a:xfrm>
          <a:off x="6737427" y="583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4,915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105/119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4" name="テキスト ボックス 333"/>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26607</xdr:rowOff>
    </xdr:from>
    <xdr:to>
      <xdr:col>15</xdr:col>
      <xdr:colOff>180340</xdr:colOff>
      <xdr:row>58</xdr:row>
      <xdr:rowOff>83711</xdr:rowOff>
    </xdr:to>
    <xdr:cxnSp macro="">
      <xdr:nvCxnSpPr>
        <xdr:cNvPr id="342" name="直線コネクタ 341"/>
        <xdr:cNvCxnSpPr/>
      </xdr:nvCxnSpPr>
      <xdr:spPr>
        <a:xfrm flipV="1">
          <a:off x="10475595" y="8599107"/>
          <a:ext cx="1270" cy="142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87538</xdr:rowOff>
    </xdr:from>
    <xdr:ext cx="469744" cy="259045"/>
    <xdr:sp macro="" textlink="">
      <xdr:nvSpPr>
        <xdr:cNvPr id="343" name="農林水産業費最小値テキスト"/>
        <xdr:cNvSpPr txBox="1"/>
      </xdr:nvSpPr>
      <xdr:spPr>
        <a:xfrm>
          <a:off x="10528300" y="100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6,123</a:t>
          </a:r>
          <a:endParaRPr kumimoji="1" lang="ja-JP" altLang="en-US" sz="1000" b="1">
            <a:latin typeface="ＭＳ Ｐゴシック"/>
          </a:endParaRPr>
        </a:p>
      </xdr:txBody>
    </xdr:sp>
    <xdr:clientData/>
  </xdr:oneCellAnchor>
  <xdr:twoCellAnchor>
    <xdr:from>
      <xdr:col>15</xdr:col>
      <xdr:colOff>92075</xdr:colOff>
      <xdr:row>58</xdr:row>
      <xdr:rowOff>83711</xdr:rowOff>
    </xdr:from>
    <xdr:to>
      <xdr:col>15</xdr:col>
      <xdr:colOff>269875</xdr:colOff>
      <xdr:row>58</xdr:row>
      <xdr:rowOff>83711</xdr:rowOff>
    </xdr:to>
    <xdr:cxnSp macro="">
      <xdr:nvCxnSpPr>
        <xdr:cNvPr id="344" name="直線コネクタ 343"/>
        <xdr:cNvCxnSpPr/>
      </xdr:nvCxnSpPr>
      <xdr:spPr>
        <a:xfrm>
          <a:off x="10388600" y="100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144734</xdr:rowOff>
    </xdr:from>
    <xdr:ext cx="599010" cy="259045"/>
    <xdr:sp macro="" textlink="">
      <xdr:nvSpPr>
        <xdr:cNvPr id="345" name="農林水産業費最大値テキスト"/>
        <xdr:cNvSpPr txBox="1"/>
      </xdr:nvSpPr>
      <xdr:spPr>
        <a:xfrm>
          <a:off x="10528300" y="837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162,368</a:t>
          </a:r>
          <a:endParaRPr kumimoji="1" lang="ja-JP" altLang="en-US" sz="1000" b="1">
            <a:latin typeface="ＭＳ Ｐゴシック"/>
          </a:endParaRPr>
        </a:p>
      </xdr:txBody>
    </xdr:sp>
    <xdr:clientData/>
  </xdr:oneCellAnchor>
  <xdr:twoCellAnchor>
    <xdr:from>
      <xdr:col>15</xdr:col>
      <xdr:colOff>92075</xdr:colOff>
      <xdr:row>50</xdr:row>
      <xdr:rowOff>26607</xdr:rowOff>
    </xdr:from>
    <xdr:to>
      <xdr:col>15</xdr:col>
      <xdr:colOff>269875</xdr:colOff>
      <xdr:row>50</xdr:row>
      <xdr:rowOff>26607</xdr:rowOff>
    </xdr:to>
    <xdr:cxnSp macro="">
      <xdr:nvCxnSpPr>
        <xdr:cNvPr id="346" name="直線コネクタ 345"/>
        <xdr:cNvCxnSpPr/>
      </xdr:nvCxnSpPr>
      <xdr:spPr>
        <a:xfrm>
          <a:off x="10388600" y="8599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97189</xdr:rowOff>
    </xdr:from>
    <xdr:to>
      <xdr:col>15</xdr:col>
      <xdr:colOff>180975</xdr:colOff>
      <xdr:row>58</xdr:row>
      <xdr:rowOff>3939</xdr:rowOff>
    </xdr:to>
    <xdr:cxnSp macro="">
      <xdr:nvCxnSpPr>
        <xdr:cNvPr id="347" name="直線コネクタ 346"/>
        <xdr:cNvCxnSpPr/>
      </xdr:nvCxnSpPr>
      <xdr:spPr>
        <a:xfrm>
          <a:off x="9639300" y="9869839"/>
          <a:ext cx="838200" cy="7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159143</xdr:rowOff>
    </xdr:from>
    <xdr:ext cx="534377" cy="259045"/>
    <xdr:sp macro="" textlink="">
      <xdr:nvSpPr>
        <xdr:cNvPr id="348" name="農林水産業費平均値テキスト"/>
        <xdr:cNvSpPr txBox="1"/>
      </xdr:nvSpPr>
      <xdr:spPr>
        <a:xfrm>
          <a:off x="10528300" y="9588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32,320</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136266</xdr:rowOff>
    </xdr:from>
    <xdr:to>
      <xdr:col>15</xdr:col>
      <xdr:colOff>231775</xdr:colOff>
      <xdr:row>57</xdr:row>
      <xdr:rowOff>66416</xdr:rowOff>
    </xdr:to>
    <xdr:sp macro="" textlink="">
      <xdr:nvSpPr>
        <xdr:cNvPr id="349" name="フローチャート : 判断 348"/>
        <xdr:cNvSpPr/>
      </xdr:nvSpPr>
      <xdr:spPr>
        <a:xfrm>
          <a:off x="10426700" y="973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97189</xdr:rowOff>
    </xdr:from>
    <xdr:to>
      <xdr:col>14</xdr:col>
      <xdr:colOff>28575</xdr:colOff>
      <xdr:row>58</xdr:row>
      <xdr:rowOff>7103</xdr:rowOff>
    </xdr:to>
    <xdr:cxnSp macro="">
      <xdr:nvCxnSpPr>
        <xdr:cNvPr id="350" name="直線コネクタ 349"/>
        <xdr:cNvCxnSpPr/>
      </xdr:nvCxnSpPr>
      <xdr:spPr>
        <a:xfrm flipV="1">
          <a:off x="8750300" y="9869839"/>
          <a:ext cx="889000" cy="8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165215</xdr:rowOff>
    </xdr:from>
    <xdr:to>
      <xdr:col>14</xdr:col>
      <xdr:colOff>79375</xdr:colOff>
      <xdr:row>57</xdr:row>
      <xdr:rowOff>95365</xdr:rowOff>
    </xdr:to>
    <xdr:sp macro="" textlink="">
      <xdr:nvSpPr>
        <xdr:cNvPr id="351" name="フローチャート : 判断 350"/>
        <xdr:cNvSpPr/>
      </xdr:nvSpPr>
      <xdr:spPr>
        <a:xfrm>
          <a:off x="9588500" y="976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111892</xdr:rowOff>
    </xdr:from>
    <xdr:ext cx="534377" cy="259045"/>
    <xdr:sp macro="" textlink="">
      <xdr:nvSpPr>
        <xdr:cNvPr id="352" name="テキスト ボックス 351"/>
        <xdr:cNvSpPr txBox="1"/>
      </xdr:nvSpPr>
      <xdr:spPr>
        <a:xfrm>
          <a:off x="9372111" y="954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7103</xdr:rowOff>
    </xdr:from>
    <xdr:to>
      <xdr:col>12</xdr:col>
      <xdr:colOff>511175</xdr:colOff>
      <xdr:row>58</xdr:row>
      <xdr:rowOff>18697</xdr:rowOff>
    </xdr:to>
    <xdr:cxnSp macro="">
      <xdr:nvCxnSpPr>
        <xdr:cNvPr id="353" name="直線コネクタ 352"/>
        <xdr:cNvCxnSpPr/>
      </xdr:nvCxnSpPr>
      <xdr:spPr>
        <a:xfrm flipV="1">
          <a:off x="7861300" y="9951203"/>
          <a:ext cx="889000" cy="1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167026</xdr:rowOff>
    </xdr:from>
    <xdr:to>
      <xdr:col>12</xdr:col>
      <xdr:colOff>561975</xdr:colOff>
      <xdr:row>57</xdr:row>
      <xdr:rowOff>97176</xdr:rowOff>
    </xdr:to>
    <xdr:sp macro="" textlink="">
      <xdr:nvSpPr>
        <xdr:cNvPr id="354" name="フローチャート : 判断 353"/>
        <xdr:cNvSpPr/>
      </xdr:nvSpPr>
      <xdr:spPr>
        <a:xfrm>
          <a:off x="8699500" y="9768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113703</xdr:rowOff>
    </xdr:from>
    <xdr:ext cx="534377" cy="259045"/>
    <xdr:sp macro="" textlink="">
      <xdr:nvSpPr>
        <xdr:cNvPr id="355" name="テキスト ボックス 354"/>
        <xdr:cNvSpPr txBox="1"/>
      </xdr:nvSpPr>
      <xdr:spPr>
        <a:xfrm>
          <a:off x="8483111" y="954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28,956</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18697</xdr:rowOff>
    </xdr:from>
    <xdr:to>
      <xdr:col>11</xdr:col>
      <xdr:colOff>307975</xdr:colOff>
      <xdr:row>58</xdr:row>
      <xdr:rowOff>28153</xdr:rowOff>
    </xdr:to>
    <xdr:cxnSp macro="">
      <xdr:nvCxnSpPr>
        <xdr:cNvPr id="356" name="直線コネクタ 355"/>
        <xdr:cNvCxnSpPr/>
      </xdr:nvCxnSpPr>
      <xdr:spPr>
        <a:xfrm flipV="1">
          <a:off x="6972300" y="9962797"/>
          <a:ext cx="889000" cy="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21161</xdr:rowOff>
    </xdr:from>
    <xdr:to>
      <xdr:col>11</xdr:col>
      <xdr:colOff>358775</xdr:colOff>
      <xdr:row>57</xdr:row>
      <xdr:rowOff>122761</xdr:rowOff>
    </xdr:to>
    <xdr:sp macro="" textlink="">
      <xdr:nvSpPr>
        <xdr:cNvPr id="357" name="フローチャート : 判断 356"/>
        <xdr:cNvSpPr/>
      </xdr:nvSpPr>
      <xdr:spPr>
        <a:xfrm>
          <a:off x="7810500" y="979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139288</xdr:rowOff>
    </xdr:from>
    <xdr:ext cx="534377" cy="259045"/>
    <xdr:sp macro="" textlink="">
      <xdr:nvSpPr>
        <xdr:cNvPr id="358" name="テキスト ボックス 357"/>
        <xdr:cNvSpPr txBox="1"/>
      </xdr:nvSpPr>
      <xdr:spPr>
        <a:xfrm>
          <a:off x="7594111" y="9569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26,158</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38224</xdr:rowOff>
    </xdr:from>
    <xdr:to>
      <xdr:col>10</xdr:col>
      <xdr:colOff>155575</xdr:colOff>
      <xdr:row>57</xdr:row>
      <xdr:rowOff>139824</xdr:rowOff>
    </xdr:to>
    <xdr:sp macro="" textlink="">
      <xdr:nvSpPr>
        <xdr:cNvPr id="359" name="フローチャート : 判断 358"/>
        <xdr:cNvSpPr/>
      </xdr:nvSpPr>
      <xdr:spPr>
        <a:xfrm>
          <a:off x="6921500" y="9810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156351</xdr:rowOff>
    </xdr:from>
    <xdr:ext cx="534377" cy="259045"/>
    <xdr:sp macro="" textlink="">
      <xdr:nvSpPr>
        <xdr:cNvPr id="360" name="テキスト ボックス 359"/>
        <xdr:cNvSpPr txBox="1"/>
      </xdr:nvSpPr>
      <xdr:spPr>
        <a:xfrm>
          <a:off x="6705111" y="958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24,292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124589</xdr:rowOff>
    </xdr:from>
    <xdr:to>
      <xdr:col>15</xdr:col>
      <xdr:colOff>231775</xdr:colOff>
      <xdr:row>58</xdr:row>
      <xdr:rowOff>54739</xdr:rowOff>
    </xdr:to>
    <xdr:sp macro="" textlink="">
      <xdr:nvSpPr>
        <xdr:cNvPr id="366" name="円/楕円 365"/>
        <xdr:cNvSpPr/>
      </xdr:nvSpPr>
      <xdr:spPr>
        <a:xfrm>
          <a:off x="10426700" y="989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39516</xdr:rowOff>
    </xdr:from>
    <xdr:ext cx="534377" cy="259045"/>
    <xdr:sp macro="" textlink="">
      <xdr:nvSpPr>
        <xdr:cNvPr id="367" name="農林水産業費該当値テキスト"/>
        <xdr:cNvSpPr txBox="1"/>
      </xdr:nvSpPr>
      <xdr:spPr>
        <a:xfrm>
          <a:off x="10528300" y="981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14,847</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46389</xdr:rowOff>
    </xdr:from>
    <xdr:to>
      <xdr:col>14</xdr:col>
      <xdr:colOff>79375</xdr:colOff>
      <xdr:row>57</xdr:row>
      <xdr:rowOff>147989</xdr:rowOff>
    </xdr:to>
    <xdr:sp macro="" textlink="">
      <xdr:nvSpPr>
        <xdr:cNvPr id="368" name="円/楕円 367"/>
        <xdr:cNvSpPr/>
      </xdr:nvSpPr>
      <xdr:spPr>
        <a:xfrm>
          <a:off x="9588500" y="98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139116</xdr:rowOff>
    </xdr:from>
    <xdr:ext cx="534377" cy="259045"/>
    <xdr:sp macro="" textlink="">
      <xdr:nvSpPr>
        <xdr:cNvPr id="369" name="テキスト ボックス 368"/>
        <xdr:cNvSpPr txBox="1"/>
      </xdr:nvSpPr>
      <xdr:spPr>
        <a:xfrm>
          <a:off x="9372111" y="991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23,399</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127753</xdr:rowOff>
    </xdr:from>
    <xdr:to>
      <xdr:col>12</xdr:col>
      <xdr:colOff>561975</xdr:colOff>
      <xdr:row>58</xdr:row>
      <xdr:rowOff>57903</xdr:rowOff>
    </xdr:to>
    <xdr:sp macro="" textlink="">
      <xdr:nvSpPr>
        <xdr:cNvPr id="370" name="円/楕円 369"/>
        <xdr:cNvSpPr/>
      </xdr:nvSpPr>
      <xdr:spPr>
        <a:xfrm>
          <a:off x="8699500" y="990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49030</xdr:rowOff>
    </xdr:from>
    <xdr:ext cx="534377" cy="259045"/>
    <xdr:sp macro="" textlink="">
      <xdr:nvSpPr>
        <xdr:cNvPr id="371" name="テキスト ボックス 370"/>
        <xdr:cNvSpPr txBox="1"/>
      </xdr:nvSpPr>
      <xdr:spPr>
        <a:xfrm>
          <a:off x="8483111" y="999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14,501</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139347</xdr:rowOff>
    </xdr:from>
    <xdr:to>
      <xdr:col>11</xdr:col>
      <xdr:colOff>358775</xdr:colOff>
      <xdr:row>58</xdr:row>
      <xdr:rowOff>69497</xdr:rowOff>
    </xdr:to>
    <xdr:sp macro="" textlink="">
      <xdr:nvSpPr>
        <xdr:cNvPr id="372" name="円/楕円 371"/>
        <xdr:cNvSpPr/>
      </xdr:nvSpPr>
      <xdr:spPr>
        <a:xfrm>
          <a:off x="7810500" y="991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60624</xdr:rowOff>
    </xdr:from>
    <xdr:ext cx="534377" cy="259045"/>
    <xdr:sp macro="" textlink="">
      <xdr:nvSpPr>
        <xdr:cNvPr id="373" name="テキスト ボックス 372"/>
        <xdr:cNvSpPr txBox="1"/>
      </xdr:nvSpPr>
      <xdr:spPr>
        <a:xfrm>
          <a:off x="7594111" y="1000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13,233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148803</xdr:rowOff>
    </xdr:from>
    <xdr:to>
      <xdr:col>10</xdr:col>
      <xdr:colOff>155575</xdr:colOff>
      <xdr:row>58</xdr:row>
      <xdr:rowOff>78953</xdr:rowOff>
    </xdr:to>
    <xdr:sp macro="" textlink="">
      <xdr:nvSpPr>
        <xdr:cNvPr id="374" name="円/楕円 373"/>
        <xdr:cNvSpPr/>
      </xdr:nvSpPr>
      <xdr:spPr>
        <a:xfrm>
          <a:off x="6921500" y="992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70080</xdr:rowOff>
    </xdr:from>
    <xdr:ext cx="534377" cy="259045"/>
    <xdr:sp macro="" textlink="">
      <xdr:nvSpPr>
        <xdr:cNvPr id="375" name="テキスト ボックス 374"/>
        <xdr:cNvSpPr txBox="1"/>
      </xdr:nvSpPr>
      <xdr:spPr>
        <a:xfrm>
          <a:off x="6705111" y="1001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12,199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16/119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5" name="テキスト ボックス 394"/>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167018</xdr:rowOff>
    </xdr:from>
    <xdr:to>
      <xdr:col>15</xdr:col>
      <xdr:colOff>180340</xdr:colOff>
      <xdr:row>79</xdr:row>
      <xdr:rowOff>58841</xdr:rowOff>
    </xdr:to>
    <xdr:cxnSp macro="">
      <xdr:nvCxnSpPr>
        <xdr:cNvPr id="401" name="直線コネクタ 400"/>
        <xdr:cNvCxnSpPr/>
      </xdr:nvCxnSpPr>
      <xdr:spPr>
        <a:xfrm flipV="1">
          <a:off x="10475595" y="12168518"/>
          <a:ext cx="1270" cy="1434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62668</xdr:rowOff>
    </xdr:from>
    <xdr:ext cx="469744" cy="259045"/>
    <xdr:sp macro="" textlink="">
      <xdr:nvSpPr>
        <xdr:cNvPr id="402" name="商工費最小値テキスト"/>
        <xdr:cNvSpPr txBox="1"/>
      </xdr:nvSpPr>
      <xdr:spPr>
        <a:xfrm>
          <a:off x="10528300" y="1360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2,452</a:t>
          </a:r>
          <a:endParaRPr kumimoji="1" lang="ja-JP" altLang="en-US" sz="1000" b="1">
            <a:latin typeface="ＭＳ Ｐゴシック"/>
          </a:endParaRPr>
        </a:p>
      </xdr:txBody>
    </xdr:sp>
    <xdr:clientData/>
  </xdr:oneCellAnchor>
  <xdr:twoCellAnchor>
    <xdr:from>
      <xdr:col>15</xdr:col>
      <xdr:colOff>92075</xdr:colOff>
      <xdr:row>79</xdr:row>
      <xdr:rowOff>58841</xdr:rowOff>
    </xdr:from>
    <xdr:to>
      <xdr:col>15</xdr:col>
      <xdr:colOff>269875</xdr:colOff>
      <xdr:row>79</xdr:row>
      <xdr:rowOff>58841</xdr:rowOff>
    </xdr:to>
    <xdr:cxnSp macro="">
      <xdr:nvCxnSpPr>
        <xdr:cNvPr id="403" name="直線コネクタ 402"/>
        <xdr:cNvCxnSpPr/>
      </xdr:nvCxnSpPr>
      <xdr:spPr>
        <a:xfrm>
          <a:off x="10388600" y="1360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113695</xdr:rowOff>
    </xdr:from>
    <xdr:ext cx="534377" cy="259045"/>
    <xdr:sp macro="" textlink="">
      <xdr:nvSpPr>
        <xdr:cNvPr id="404" name="商工費最大値テキスト"/>
        <xdr:cNvSpPr txBox="1"/>
      </xdr:nvSpPr>
      <xdr:spPr>
        <a:xfrm>
          <a:off x="10528300" y="1194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90,327</a:t>
          </a:r>
          <a:endParaRPr kumimoji="1" lang="ja-JP" altLang="en-US" sz="1000" b="1">
            <a:latin typeface="ＭＳ Ｐゴシック"/>
          </a:endParaRPr>
        </a:p>
      </xdr:txBody>
    </xdr:sp>
    <xdr:clientData/>
  </xdr:oneCellAnchor>
  <xdr:twoCellAnchor>
    <xdr:from>
      <xdr:col>15</xdr:col>
      <xdr:colOff>92075</xdr:colOff>
      <xdr:row>70</xdr:row>
      <xdr:rowOff>167018</xdr:rowOff>
    </xdr:from>
    <xdr:to>
      <xdr:col>15</xdr:col>
      <xdr:colOff>269875</xdr:colOff>
      <xdr:row>70</xdr:row>
      <xdr:rowOff>167018</xdr:rowOff>
    </xdr:to>
    <xdr:cxnSp macro="">
      <xdr:nvCxnSpPr>
        <xdr:cNvPr id="405" name="直線コネクタ 404"/>
        <xdr:cNvCxnSpPr/>
      </xdr:nvCxnSpPr>
      <xdr:spPr>
        <a:xfrm>
          <a:off x="10388600" y="1216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53713</xdr:rowOff>
    </xdr:from>
    <xdr:to>
      <xdr:col>15</xdr:col>
      <xdr:colOff>180975</xdr:colOff>
      <xdr:row>77</xdr:row>
      <xdr:rowOff>15357</xdr:rowOff>
    </xdr:to>
    <xdr:cxnSp macro="">
      <xdr:nvCxnSpPr>
        <xdr:cNvPr id="406" name="直線コネクタ 405"/>
        <xdr:cNvCxnSpPr/>
      </xdr:nvCxnSpPr>
      <xdr:spPr>
        <a:xfrm flipV="1">
          <a:off x="9639300" y="13083913"/>
          <a:ext cx="838200" cy="13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68846</xdr:rowOff>
    </xdr:from>
    <xdr:ext cx="534377" cy="259045"/>
    <xdr:sp macro="" textlink="">
      <xdr:nvSpPr>
        <xdr:cNvPr id="407" name="商工費平均値テキスト"/>
        <xdr:cNvSpPr txBox="1"/>
      </xdr:nvSpPr>
      <xdr:spPr>
        <a:xfrm>
          <a:off x="10528300" y="13270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18,407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90419</xdr:rowOff>
    </xdr:from>
    <xdr:to>
      <xdr:col>15</xdr:col>
      <xdr:colOff>231775</xdr:colOff>
      <xdr:row>78</xdr:row>
      <xdr:rowOff>20569</xdr:rowOff>
    </xdr:to>
    <xdr:sp macro="" textlink="">
      <xdr:nvSpPr>
        <xdr:cNvPr id="408" name="フローチャート : 判断 407"/>
        <xdr:cNvSpPr/>
      </xdr:nvSpPr>
      <xdr:spPr>
        <a:xfrm>
          <a:off x="10426700" y="13292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15357</xdr:rowOff>
    </xdr:from>
    <xdr:to>
      <xdr:col>14</xdr:col>
      <xdr:colOff>28575</xdr:colOff>
      <xdr:row>77</xdr:row>
      <xdr:rowOff>30837</xdr:rowOff>
    </xdr:to>
    <xdr:cxnSp macro="">
      <xdr:nvCxnSpPr>
        <xdr:cNvPr id="409" name="直線コネクタ 408"/>
        <xdr:cNvCxnSpPr/>
      </xdr:nvCxnSpPr>
      <xdr:spPr>
        <a:xfrm flipV="1">
          <a:off x="8750300" y="13217007"/>
          <a:ext cx="889000" cy="1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135747</xdr:rowOff>
    </xdr:from>
    <xdr:to>
      <xdr:col>14</xdr:col>
      <xdr:colOff>79375</xdr:colOff>
      <xdr:row>78</xdr:row>
      <xdr:rowOff>65897</xdr:rowOff>
    </xdr:to>
    <xdr:sp macro="" textlink="">
      <xdr:nvSpPr>
        <xdr:cNvPr id="410" name="フローチャート : 判断 409"/>
        <xdr:cNvSpPr/>
      </xdr:nvSpPr>
      <xdr:spPr>
        <a:xfrm>
          <a:off x="9588500" y="1333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57024</xdr:rowOff>
    </xdr:from>
    <xdr:ext cx="534377" cy="259045"/>
    <xdr:sp macro="" textlink="">
      <xdr:nvSpPr>
        <xdr:cNvPr id="411" name="テキスト ボックス 410"/>
        <xdr:cNvSpPr txBox="1"/>
      </xdr:nvSpPr>
      <xdr:spPr>
        <a:xfrm>
          <a:off x="9372111" y="1343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15,631</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30837</xdr:rowOff>
    </xdr:from>
    <xdr:to>
      <xdr:col>12</xdr:col>
      <xdr:colOff>511175</xdr:colOff>
      <xdr:row>77</xdr:row>
      <xdr:rowOff>87139</xdr:rowOff>
    </xdr:to>
    <xdr:cxnSp macro="">
      <xdr:nvCxnSpPr>
        <xdr:cNvPr id="412" name="直線コネクタ 411"/>
        <xdr:cNvCxnSpPr/>
      </xdr:nvCxnSpPr>
      <xdr:spPr>
        <a:xfrm flipV="1">
          <a:off x="7861300" y="13232487"/>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154786</xdr:rowOff>
    </xdr:from>
    <xdr:to>
      <xdr:col>12</xdr:col>
      <xdr:colOff>561975</xdr:colOff>
      <xdr:row>78</xdr:row>
      <xdr:rowOff>84936</xdr:rowOff>
    </xdr:to>
    <xdr:sp macro="" textlink="">
      <xdr:nvSpPr>
        <xdr:cNvPr id="413" name="フローチャート : 判断 412"/>
        <xdr:cNvSpPr/>
      </xdr:nvSpPr>
      <xdr:spPr>
        <a:xfrm>
          <a:off x="8699500" y="1335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76063</xdr:rowOff>
    </xdr:from>
    <xdr:ext cx="534377" cy="259045"/>
    <xdr:sp macro="" textlink="">
      <xdr:nvSpPr>
        <xdr:cNvPr id="414" name="テキスト ボックス 413"/>
        <xdr:cNvSpPr txBox="1"/>
      </xdr:nvSpPr>
      <xdr:spPr>
        <a:xfrm>
          <a:off x="8483111" y="1344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87139</xdr:rowOff>
    </xdr:from>
    <xdr:to>
      <xdr:col>11</xdr:col>
      <xdr:colOff>307975</xdr:colOff>
      <xdr:row>77</xdr:row>
      <xdr:rowOff>136663</xdr:rowOff>
    </xdr:to>
    <xdr:cxnSp macro="">
      <xdr:nvCxnSpPr>
        <xdr:cNvPr id="415" name="直線コネクタ 414"/>
        <xdr:cNvCxnSpPr/>
      </xdr:nvCxnSpPr>
      <xdr:spPr>
        <a:xfrm flipV="1">
          <a:off x="6972300" y="13288789"/>
          <a:ext cx="889000" cy="4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1477</xdr:rowOff>
    </xdr:from>
    <xdr:to>
      <xdr:col>11</xdr:col>
      <xdr:colOff>358775</xdr:colOff>
      <xdr:row>78</xdr:row>
      <xdr:rowOff>103077</xdr:rowOff>
    </xdr:to>
    <xdr:sp macro="" textlink="">
      <xdr:nvSpPr>
        <xdr:cNvPr id="416" name="フローチャート : 判断 415"/>
        <xdr:cNvSpPr/>
      </xdr:nvSpPr>
      <xdr:spPr>
        <a:xfrm>
          <a:off x="7810500" y="1337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94204</xdr:rowOff>
    </xdr:from>
    <xdr:ext cx="534377" cy="259045"/>
    <xdr:sp macro="" textlink="">
      <xdr:nvSpPr>
        <xdr:cNvPr id="417" name="テキスト ボックス 416"/>
        <xdr:cNvSpPr txBox="1"/>
      </xdr:nvSpPr>
      <xdr:spPr>
        <a:xfrm>
          <a:off x="7594111" y="1346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13,354</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3125</xdr:rowOff>
    </xdr:from>
    <xdr:to>
      <xdr:col>10</xdr:col>
      <xdr:colOff>155575</xdr:colOff>
      <xdr:row>78</xdr:row>
      <xdr:rowOff>104725</xdr:rowOff>
    </xdr:to>
    <xdr:sp macro="" textlink="">
      <xdr:nvSpPr>
        <xdr:cNvPr id="418" name="フローチャート : 判断 417"/>
        <xdr:cNvSpPr/>
      </xdr:nvSpPr>
      <xdr:spPr>
        <a:xfrm>
          <a:off x="6921500" y="1337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95852</xdr:rowOff>
    </xdr:from>
    <xdr:ext cx="534377" cy="259045"/>
    <xdr:sp macro="" textlink="">
      <xdr:nvSpPr>
        <xdr:cNvPr id="419" name="テキスト ボックス 418"/>
        <xdr:cNvSpPr txBox="1"/>
      </xdr:nvSpPr>
      <xdr:spPr>
        <a:xfrm>
          <a:off x="6705111" y="1346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13,253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2913</xdr:rowOff>
    </xdr:from>
    <xdr:to>
      <xdr:col>15</xdr:col>
      <xdr:colOff>231775</xdr:colOff>
      <xdr:row>76</xdr:row>
      <xdr:rowOff>104513</xdr:rowOff>
    </xdr:to>
    <xdr:sp macro="" textlink="">
      <xdr:nvSpPr>
        <xdr:cNvPr id="425" name="円/楕円 424"/>
        <xdr:cNvSpPr/>
      </xdr:nvSpPr>
      <xdr:spPr>
        <a:xfrm>
          <a:off x="10426700" y="1303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25791</xdr:rowOff>
    </xdr:from>
    <xdr:ext cx="534377" cy="259045"/>
    <xdr:sp macro="" textlink="">
      <xdr:nvSpPr>
        <xdr:cNvPr id="426" name="商工費該当値テキスト"/>
        <xdr:cNvSpPr txBox="1"/>
      </xdr:nvSpPr>
      <xdr:spPr>
        <a:xfrm>
          <a:off x="10528300" y="1288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34,266</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136007</xdr:rowOff>
    </xdr:from>
    <xdr:to>
      <xdr:col>14</xdr:col>
      <xdr:colOff>79375</xdr:colOff>
      <xdr:row>77</xdr:row>
      <xdr:rowOff>66157</xdr:rowOff>
    </xdr:to>
    <xdr:sp macro="" textlink="">
      <xdr:nvSpPr>
        <xdr:cNvPr id="427" name="円/楕円 426"/>
        <xdr:cNvSpPr/>
      </xdr:nvSpPr>
      <xdr:spPr>
        <a:xfrm>
          <a:off x="9588500" y="1316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82685</xdr:rowOff>
    </xdr:from>
    <xdr:ext cx="534377" cy="259045"/>
    <xdr:sp macro="" textlink="">
      <xdr:nvSpPr>
        <xdr:cNvPr id="428" name="テキスト ボックス 427"/>
        <xdr:cNvSpPr txBox="1"/>
      </xdr:nvSpPr>
      <xdr:spPr>
        <a:xfrm>
          <a:off x="9372111" y="1294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26,115</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151487</xdr:rowOff>
    </xdr:from>
    <xdr:to>
      <xdr:col>12</xdr:col>
      <xdr:colOff>561975</xdr:colOff>
      <xdr:row>77</xdr:row>
      <xdr:rowOff>81637</xdr:rowOff>
    </xdr:to>
    <xdr:sp macro="" textlink="">
      <xdr:nvSpPr>
        <xdr:cNvPr id="429" name="円/楕円 428"/>
        <xdr:cNvSpPr/>
      </xdr:nvSpPr>
      <xdr:spPr>
        <a:xfrm>
          <a:off x="8699500" y="1318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98165</xdr:rowOff>
    </xdr:from>
    <xdr:ext cx="534377" cy="259045"/>
    <xdr:sp macro="" textlink="">
      <xdr:nvSpPr>
        <xdr:cNvPr id="430" name="テキスト ボックス 429"/>
        <xdr:cNvSpPr txBox="1"/>
      </xdr:nvSpPr>
      <xdr:spPr>
        <a:xfrm>
          <a:off x="8483111" y="1295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25,167</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36339</xdr:rowOff>
    </xdr:from>
    <xdr:to>
      <xdr:col>11</xdr:col>
      <xdr:colOff>358775</xdr:colOff>
      <xdr:row>77</xdr:row>
      <xdr:rowOff>137939</xdr:rowOff>
    </xdr:to>
    <xdr:sp macro="" textlink="">
      <xdr:nvSpPr>
        <xdr:cNvPr id="431" name="円/楕円 430"/>
        <xdr:cNvSpPr/>
      </xdr:nvSpPr>
      <xdr:spPr>
        <a:xfrm>
          <a:off x="7810500" y="1323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154466</xdr:rowOff>
    </xdr:from>
    <xdr:ext cx="534377" cy="259045"/>
    <xdr:sp macro="" textlink="">
      <xdr:nvSpPr>
        <xdr:cNvPr id="432" name="テキスト ボックス 431"/>
        <xdr:cNvSpPr txBox="1"/>
      </xdr:nvSpPr>
      <xdr:spPr>
        <a:xfrm>
          <a:off x="7594111" y="1301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21,719</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85863</xdr:rowOff>
    </xdr:from>
    <xdr:to>
      <xdr:col>10</xdr:col>
      <xdr:colOff>155575</xdr:colOff>
      <xdr:row>78</xdr:row>
      <xdr:rowOff>16013</xdr:rowOff>
    </xdr:to>
    <xdr:sp macro="" textlink="">
      <xdr:nvSpPr>
        <xdr:cNvPr id="433" name="円/楕円 432"/>
        <xdr:cNvSpPr/>
      </xdr:nvSpPr>
      <xdr:spPr>
        <a:xfrm>
          <a:off x="6921500" y="1328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32540</xdr:rowOff>
    </xdr:from>
    <xdr:ext cx="534377" cy="259045"/>
    <xdr:sp macro="" textlink="">
      <xdr:nvSpPr>
        <xdr:cNvPr id="434" name="テキスト ボックス 433"/>
        <xdr:cNvSpPr txBox="1"/>
      </xdr:nvSpPr>
      <xdr:spPr>
        <a:xfrm>
          <a:off x="6705111" y="1306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18,686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60/119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50" name="テキスト ボックス 44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52" name="テキスト ボックス 45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83798</xdr:rowOff>
    </xdr:from>
    <xdr:to>
      <xdr:col>15</xdr:col>
      <xdr:colOff>180340</xdr:colOff>
      <xdr:row>98</xdr:row>
      <xdr:rowOff>127699</xdr:rowOff>
    </xdr:to>
    <xdr:cxnSp macro="">
      <xdr:nvCxnSpPr>
        <xdr:cNvPr id="456" name="直線コネクタ 455"/>
        <xdr:cNvCxnSpPr/>
      </xdr:nvCxnSpPr>
      <xdr:spPr>
        <a:xfrm flipV="1">
          <a:off x="10475595" y="15514298"/>
          <a:ext cx="1270" cy="1415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146825</xdr:rowOff>
    </xdr:from>
    <xdr:ext cx="534377" cy="259045"/>
    <xdr:sp macro="" textlink="">
      <xdr:nvSpPr>
        <xdr:cNvPr id="457" name="土木費最小値テキスト"/>
        <xdr:cNvSpPr txBox="1"/>
      </xdr:nvSpPr>
      <xdr:spPr>
        <a:xfrm>
          <a:off x="10528300" y="1694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13,125</a:t>
          </a:r>
          <a:endParaRPr kumimoji="1" lang="ja-JP" altLang="en-US" sz="1000" b="1">
            <a:latin typeface="ＭＳ Ｐゴシック"/>
          </a:endParaRPr>
        </a:p>
      </xdr:txBody>
    </xdr:sp>
    <xdr:clientData/>
  </xdr:oneCellAnchor>
  <xdr:twoCellAnchor>
    <xdr:from>
      <xdr:col>15</xdr:col>
      <xdr:colOff>92075</xdr:colOff>
      <xdr:row>98</xdr:row>
      <xdr:rowOff>127699</xdr:rowOff>
    </xdr:from>
    <xdr:to>
      <xdr:col>15</xdr:col>
      <xdr:colOff>269875</xdr:colOff>
      <xdr:row>98</xdr:row>
      <xdr:rowOff>127699</xdr:rowOff>
    </xdr:to>
    <xdr:cxnSp macro="">
      <xdr:nvCxnSpPr>
        <xdr:cNvPr id="458" name="直線コネクタ 457"/>
        <xdr:cNvCxnSpPr/>
      </xdr:nvCxnSpPr>
      <xdr:spPr>
        <a:xfrm>
          <a:off x="10388600" y="16929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30475</xdr:rowOff>
    </xdr:from>
    <xdr:ext cx="690189" cy="259045"/>
    <xdr:sp macro="" textlink="">
      <xdr:nvSpPr>
        <xdr:cNvPr id="459" name="土木費最大値テキスト"/>
        <xdr:cNvSpPr txBox="1"/>
      </xdr:nvSpPr>
      <xdr:spPr>
        <a:xfrm>
          <a:off x="10528300" y="152895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1,561,135</a:t>
          </a:r>
          <a:endParaRPr kumimoji="1" lang="ja-JP" altLang="en-US" sz="1000" b="1">
            <a:latin typeface="ＭＳ Ｐゴシック"/>
          </a:endParaRPr>
        </a:p>
      </xdr:txBody>
    </xdr:sp>
    <xdr:clientData/>
  </xdr:oneCellAnchor>
  <xdr:twoCellAnchor>
    <xdr:from>
      <xdr:col>15</xdr:col>
      <xdr:colOff>92075</xdr:colOff>
      <xdr:row>90</xdr:row>
      <xdr:rowOff>83798</xdr:rowOff>
    </xdr:from>
    <xdr:to>
      <xdr:col>15</xdr:col>
      <xdr:colOff>269875</xdr:colOff>
      <xdr:row>90</xdr:row>
      <xdr:rowOff>83798</xdr:rowOff>
    </xdr:to>
    <xdr:cxnSp macro="">
      <xdr:nvCxnSpPr>
        <xdr:cNvPr id="460" name="直線コネクタ 459"/>
        <xdr:cNvCxnSpPr/>
      </xdr:nvCxnSpPr>
      <xdr:spPr>
        <a:xfrm>
          <a:off x="10388600" y="15514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96413</xdr:rowOff>
    </xdr:from>
    <xdr:to>
      <xdr:col>15</xdr:col>
      <xdr:colOff>180975</xdr:colOff>
      <xdr:row>98</xdr:row>
      <xdr:rowOff>105074</xdr:rowOff>
    </xdr:to>
    <xdr:cxnSp macro="">
      <xdr:nvCxnSpPr>
        <xdr:cNvPr id="461" name="直線コネクタ 460"/>
        <xdr:cNvCxnSpPr/>
      </xdr:nvCxnSpPr>
      <xdr:spPr>
        <a:xfrm flipV="1">
          <a:off x="9639300" y="16898513"/>
          <a:ext cx="838200" cy="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64274</xdr:rowOff>
    </xdr:from>
    <xdr:ext cx="534377" cy="259045"/>
    <xdr:sp macro="" textlink="">
      <xdr:nvSpPr>
        <xdr:cNvPr id="462" name="土木費平均値テキスト"/>
        <xdr:cNvSpPr txBox="1"/>
      </xdr:nvSpPr>
      <xdr:spPr>
        <a:xfrm>
          <a:off x="10528300" y="16694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51,949</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41397</xdr:rowOff>
    </xdr:from>
    <xdr:to>
      <xdr:col>15</xdr:col>
      <xdr:colOff>231775</xdr:colOff>
      <xdr:row>98</xdr:row>
      <xdr:rowOff>142997</xdr:rowOff>
    </xdr:to>
    <xdr:sp macro="" textlink="">
      <xdr:nvSpPr>
        <xdr:cNvPr id="463" name="フローチャート : 判断 462"/>
        <xdr:cNvSpPr/>
      </xdr:nvSpPr>
      <xdr:spPr>
        <a:xfrm>
          <a:off x="10426700" y="16843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105074</xdr:rowOff>
    </xdr:from>
    <xdr:to>
      <xdr:col>14</xdr:col>
      <xdr:colOff>28575</xdr:colOff>
      <xdr:row>98</xdr:row>
      <xdr:rowOff>106533</xdr:rowOff>
    </xdr:to>
    <xdr:cxnSp macro="">
      <xdr:nvCxnSpPr>
        <xdr:cNvPr id="464" name="直線コネクタ 463"/>
        <xdr:cNvCxnSpPr/>
      </xdr:nvCxnSpPr>
      <xdr:spPr>
        <a:xfrm flipV="1">
          <a:off x="8750300" y="16907174"/>
          <a:ext cx="889000" cy="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23851</xdr:rowOff>
    </xdr:from>
    <xdr:to>
      <xdr:col>14</xdr:col>
      <xdr:colOff>79375</xdr:colOff>
      <xdr:row>98</xdr:row>
      <xdr:rowOff>125451</xdr:rowOff>
    </xdr:to>
    <xdr:sp macro="" textlink="">
      <xdr:nvSpPr>
        <xdr:cNvPr id="465" name="フローチャート : 判断 464"/>
        <xdr:cNvSpPr/>
      </xdr:nvSpPr>
      <xdr:spPr>
        <a:xfrm>
          <a:off x="9588500" y="168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141978</xdr:rowOff>
    </xdr:from>
    <xdr:ext cx="534377" cy="259045"/>
    <xdr:sp macro="" textlink="">
      <xdr:nvSpPr>
        <xdr:cNvPr id="466" name="テキスト ボックス 465"/>
        <xdr:cNvSpPr txBox="1"/>
      </xdr:nvSpPr>
      <xdr:spPr>
        <a:xfrm>
          <a:off x="9372111" y="1660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71,139</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106533</xdr:rowOff>
    </xdr:from>
    <xdr:to>
      <xdr:col>12</xdr:col>
      <xdr:colOff>511175</xdr:colOff>
      <xdr:row>98</xdr:row>
      <xdr:rowOff>113249</xdr:rowOff>
    </xdr:to>
    <xdr:cxnSp macro="">
      <xdr:nvCxnSpPr>
        <xdr:cNvPr id="467" name="直線コネクタ 466"/>
        <xdr:cNvCxnSpPr/>
      </xdr:nvCxnSpPr>
      <xdr:spPr>
        <a:xfrm flipV="1">
          <a:off x="7861300" y="16908633"/>
          <a:ext cx="889000" cy="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33525</xdr:rowOff>
    </xdr:from>
    <xdr:to>
      <xdr:col>12</xdr:col>
      <xdr:colOff>561975</xdr:colOff>
      <xdr:row>98</xdr:row>
      <xdr:rowOff>135125</xdr:rowOff>
    </xdr:to>
    <xdr:sp macro="" textlink="">
      <xdr:nvSpPr>
        <xdr:cNvPr id="468" name="フローチャート : 判断 467"/>
        <xdr:cNvSpPr/>
      </xdr:nvSpPr>
      <xdr:spPr>
        <a:xfrm>
          <a:off x="8699500" y="1683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151652</xdr:rowOff>
    </xdr:from>
    <xdr:ext cx="534377" cy="259045"/>
    <xdr:sp macro="" textlink="">
      <xdr:nvSpPr>
        <xdr:cNvPr id="469" name="テキスト ボックス 468"/>
        <xdr:cNvSpPr txBox="1"/>
      </xdr:nvSpPr>
      <xdr:spPr>
        <a:xfrm>
          <a:off x="8483111" y="1661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60,559</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113249</xdr:rowOff>
    </xdr:from>
    <xdr:to>
      <xdr:col>11</xdr:col>
      <xdr:colOff>307975</xdr:colOff>
      <xdr:row>98</xdr:row>
      <xdr:rowOff>113444</xdr:rowOff>
    </xdr:to>
    <xdr:cxnSp macro="">
      <xdr:nvCxnSpPr>
        <xdr:cNvPr id="470" name="直線コネクタ 469"/>
        <xdr:cNvCxnSpPr/>
      </xdr:nvCxnSpPr>
      <xdr:spPr>
        <a:xfrm flipV="1">
          <a:off x="6972300" y="16915349"/>
          <a:ext cx="889000" cy="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39825</xdr:rowOff>
    </xdr:from>
    <xdr:to>
      <xdr:col>11</xdr:col>
      <xdr:colOff>358775</xdr:colOff>
      <xdr:row>98</xdr:row>
      <xdr:rowOff>141425</xdr:rowOff>
    </xdr:to>
    <xdr:sp macro="" textlink="">
      <xdr:nvSpPr>
        <xdr:cNvPr id="471" name="フローチャート : 判断 470"/>
        <xdr:cNvSpPr/>
      </xdr:nvSpPr>
      <xdr:spPr>
        <a:xfrm>
          <a:off x="7810500" y="1684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157952</xdr:rowOff>
    </xdr:from>
    <xdr:ext cx="534377" cy="259045"/>
    <xdr:sp macro="" textlink="">
      <xdr:nvSpPr>
        <xdr:cNvPr id="472" name="テキスト ボックス 471"/>
        <xdr:cNvSpPr txBox="1"/>
      </xdr:nvSpPr>
      <xdr:spPr>
        <a:xfrm>
          <a:off x="7594111" y="166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53,669</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42120</xdr:rowOff>
    </xdr:from>
    <xdr:to>
      <xdr:col>10</xdr:col>
      <xdr:colOff>155575</xdr:colOff>
      <xdr:row>98</xdr:row>
      <xdr:rowOff>143720</xdr:rowOff>
    </xdr:to>
    <xdr:sp macro="" textlink="">
      <xdr:nvSpPr>
        <xdr:cNvPr id="473" name="フローチャート : 判断 472"/>
        <xdr:cNvSpPr/>
      </xdr:nvSpPr>
      <xdr:spPr>
        <a:xfrm>
          <a:off x="6921500" y="168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160247</xdr:rowOff>
    </xdr:from>
    <xdr:ext cx="534377" cy="259045"/>
    <xdr:sp macro="" textlink="">
      <xdr:nvSpPr>
        <xdr:cNvPr id="474" name="テキスト ボックス 473"/>
        <xdr:cNvSpPr txBox="1"/>
      </xdr:nvSpPr>
      <xdr:spPr>
        <a:xfrm>
          <a:off x="6705111" y="1661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45613</xdr:rowOff>
    </xdr:from>
    <xdr:to>
      <xdr:col>15</xdr:col>
      <xdr:colOff>231775</xdr:colOff>
      <xdr:row>98</xdr:row>
      <xdr:rowOff>147213</xdr:rowOff>
    </xdr:to>
    <xdr:sp macro="" textlink="">
      <xdr:nvSpPr>
        <xdr:cNvPr id="480" name="円/楕円 479"/>
        <xdr:cNvSpPr/>
      </xdr:nvSpPr>
      <xdr:spPr>
        <a:xfrm>
          <a:off x="10426700" y="1684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19825</xdr:rowOff>
    </xdr:from>
    <xdr:ext cx="534377" cy="259045"/>
    <xdr:sp macro="" textlink="">
      <xdr:nvSpPr>
        <xdr:cNvPr id="481" name="土木費該当値テキスト"/>
        <xdr:cNvSpPr txBox="1"/>
      </xdr:nvSpPr>
      <xdr:spPr>
        <a:xfrm>
          <a:off x="10528300" y="1682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47,339</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54274</xdr:rowOff>
    </xdr:from>
    <xdr:to>
      <xdr:col>14</xdr:col>
      <xdr:colOff>79375</xdr:colOff>
      <xdr:row>98</xdr:row>
      <xdr:rowOff>155874</xdr:rowOff>
    </xdr:to>
    <xdr:sp macro="" textlink="">
      <xdr:nvSpPr>
        <xdr:cNvPr id="482" name="円/楕円 481"/>
        <xdr:cNvSpPr/>
      </xdr:nvSpPr>
      <xdr:spPr>
        <a:xfrm>
          <a:off x="9588500" y="1685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147001</xdr:rowOff>
    </xdr:from>
    <xdr:ext cx="534377" cy="259045"/>
    <xdr:sp macro="" textlink="">
      <xdr:nvSpPr>
        <xdr:cNvPr id="483" name="テキスト ボックス 482"/>
        <xdr:cNvSpPr txBox="1"/>
      </xdr:nvSpPr>
      <xdr:spPr>
        <a:xfrm>
          <a:off x="9372111" y="1694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37,867</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55733</xdr:rowOff>
    </xdr:from>
    <xdr:to>
      <xdr:col>12</xdr:col>
      <xdr:colOff>561975</xdr:colOff>
      <xdr:row>98</xdr:row>
      <xdr:rowOff>157333</xdr:rowOff>
    </xdr:to>
    <xdr:sp macro="" textlink="">
      <xdr:nvSpPr>
        <xdr:cNvPr id="484" name="円/楕円 483"/>
        <xdr:cNvSpPr/>
      </xdr:nvSpPr>
      <xdr:spPr>
        <a:xfrm>
          <a:off x="8699500" y="1685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148460</xdr:rowOff>
    </xdr:from>
    <xdr:ext cx="534377" cy="259045"/>
    <xdr:sp macro="" textlink="">
      <xdr:nvSpPr>
        <xdr:cNvPr id="485" name="テキスト ボックス 484"/>
        <xdr:cNvSpPr txBox="1"/>
      </xdr:nvSpPr>
      <xdr:spPr>
        <a:xfrm>
          <a:off x="8483111" y="1695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36,272</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62449</xdr:rowOff>
    </xdr:from>
    <xdr:to>
      <xdr:col>11</xdr:col>
      <xdr:colOff>358775</xdr:colOff>
      <xdr:row>98</xdr:row>
      <xdr:rowOff>164049</xdr:rowOff>
    </xdr:to>
    <xdr:sp macro="" textlink="">
      <xdr:nvSpPr>
        <xdr:cNvPr id="486" name="円/楕円 485"/>
        <xdr:cNvSpPr/>
      </xdr:nvSpPr>
      <xdr:spPr>
        <a:xfrm>
          <a:off x="7810500" y="1686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155176</xdr:rowOff>
    </xdr:from>
    <xdr:ext cx="534377" cy="259045"/>
    <xdr:sp macro="" textlink="">
      <xdr:nvSpPr>
        <xdr:cNvPr id="487" name="テキスト ボックス 486"/>
        <xdr:cNvSpPr txBox="1"/>
      </xdr:nvSpPr>
      <xdr:spPr>
        <a:xfrm>
          <a:off x="7594111" y="1695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28,927</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62644</xdr:rowOff>
    </xdr:from>
    <xdr:to>
      <xdr:col>10</xdr:col>
      <xdr:colOff>155575</xdr:colOff>
      <xdr:row>98</xdr:row>
      <xdr:rowOff>164244</xdr:rowOff>
    </xdr:to>
    <xdr:sp macro="" textlink="">
      <xdr:nvSpPr>
        <xdr:cNvPr id="488" name="円/楕円 487"/>
        <xdr:cNvSpPr/>
      </xdr:nvSpPr>
      <xdr:spPr>
        <a:xfrm>
          <a:off x="6921500" y="1686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155371</xdr:rowOff>
    </xdr:from>
    <xdr:ext cx="534377" cy="259045"/>
    <xdr:sp macro="" textlink="">
      <xdr:nvSpPr>
        <xdr:cNvPr id="489" name="テキスト ボックス 488"/>
        <xdr:cNvSpPr txBox="1"/>
      </xdr:nvSpPr>
      <xdr:spPr>
        <a:xfrm>
          <a:off x="6705111" y="169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28,713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112/119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1" name="テキスト ボックス 50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1" name="テキスト ボックス 510"/>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57045</xdr:rowOff>
    </xdr:from>
    <xdr:to>
      <xdr:col>23</xdr:col>
      <xdr:colOff>516889</xdr:colOff>
      <xdr:row>39</xdr:row>
      <xdr:rowOff>98878</xdr:rowOff>
    </xdr:to>
    <xdr:cxnSp macro="">
      <xdr:nvCxnSpPr>
        <xdr:cNvPr id="515" name="直線コネクタ 514"/>
        <xdr:cNvCxnSpPr/>
      </xdr:nvCxnSpPr>
      <xdr:spPr>
        <a:xfrm flipV="1">
          <a:off x="16317595" y="5200545"/>
          <a:ext cx="1269" cy="1584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102705</xdr:rowOff>
    </xdr:from>
    <xdr:ext cx="249299" cy="259045"/>
    <xdr:sp macro="" textlink="">
      <xdr:nvSpPr>
        <xdr:cNvPr id="516" name="消防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517" name="直線コネクタ 516"/>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3722</xdr:rowOff>
    </xdr:from>
    <xdr:ext cx="534377" cy="259045"/>
    <xdr:sp macro="" textlink="">
      <xdr:nvSpPr>
        <xdr:cNvPr id="518" name="消防費最大値テキスト"/>
        <xdr:cNvSpPr txBox="1"/>
      </xdr:nvSpPr>
      <xdr:spPr>
        <a:xfrm>
          <a:off x="16370300" y="49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97,062</a:t>
          </a:r>
          <a:endParaRPr kumimoji="1" lang="ja-JP" altLang="en-US" sz="1000" b="1">
            <a:latin typeface="ＭＳ Ｐゴシック"/>
          </a:endParaRPr>
        </a:p>
      </xdr:txBody>
    </xdr:sp>
    <xdr:clientData/>
  </xdr:oneCellAnchor>
  <xdr:twoCellAnchor>
    <xdr:from>
      <xdr:col>23</xdr:col>
      <xdr:colOff>428625</xdr:colOff>
      <xdr:row>30</xdr:row>
      <xdr:rowOff>57045</xdr:rowOff>
    </xdr:from>
    <xdr:to>
      <xdr:col>23</xdr:col>
      <xdr:colOff>606425</xdr:colOff>
      <xdr:row>30</xdr:row>
      <xdr:rowOff>57045</xdr:rowOff>
    </xdr:to>
    <xdr:cxnSp macro="">
      <xdr:nvCxnSpPr>
        <xdr:cNvPr id="519" name="直線コネクタ 518"/>
        <xdr:cNvCxnSpPr/>
      </xdr:nvCxnSpPr>
      <xdr:spPr>
        <a:xfrm>
          <a:off x="16230600" y="5200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155473</xdr:rowOff>
    </xdr:from>
    <xdr:to>
      <xdr:col>23</xdr:col>
      <xdr:colOff>517525</xdr:colOff>
      <xdr:row>38</xdr:row>
      <xdr:rowOff>32421</xdr:rowOff>
    </xdr:to>
    <xdr:cxnSp macro="">
      <xdr:nvCxnSpPr>
        <xdr:cNvPr id="520" name="直線コネクタ 519"/>
        <xdr:cNvCxnSpPr/>
      </xdr:nvCxnSpPr>
      <xdr:spPr>
        <a:xfrm>
          <a:off x="15481300" y="6499123"/>
          <a:ext cx="838200" cy="4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12793</xdr:rowOff>
    </xdr:from>
    <xdr:ext cx="534377" cy="259045"/>
    <xdr:sp macro="" textlink="">
      <xdr:nvSpPr>
        <xdr:cNvPr id="521" name="消防費平均値テキスト"/>
        <xdr:cNvSpPr txBox="1"/>
      </xdr:nvSpPr>
      <xdr:spPr>
        <a:xfrm>
          <a:off x="16370300" y="6184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24,562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161366</xdr:rowOff>
    </xdr:from>
    <xdr:to>
      <xdr:col>23</xdr:col>
      <xdr:colOff>568325</xdr:colOff>
      <xdr:row>37</xdr:row>
      <xdr:rowOff>91516</xdr:rowOff>
    </xdr:to>
    <xdr:sp macro="" textlink="">
      <xdr:nvSpPr>
        <xdr:cNvPr id="522" name="フローチャート : 判断 521"/>
        <xdr:cNvSpPr/>
      </xdr:nvSpPr>
      <xdr:spPr>
        <a:xfrm>
          <a:off x="16268700" y="6333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155473</xdr:rowOff>
    </xdr:from>
    <xdr:to>
      <xdr:col>22</xdr:col>
      <xdr:colOff>365125</xdr:colOff>
      <xdr:row>37</xdr:row>
      <xdr:rowOff>158249</xdr:rowOff>
    </xdr:to>
    <xdr:cxnSp macro="">
      <xdr:nvCxnSpPr>
        <xdr:cNvPr id="523" name="直線コネクタ 522"/>
        <xdr:cNvCxnSpPr/>
      </xdr:nvCxnSpPr>
      <xdr:spPr>
        <a:xfrm flipV="1">
          <a:off x="14592300" y="6499123"/>
          <a:ext cx="8890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155439</xdr:rowOff>
    </xdr:from>
    <xdr:to>
      <xdr:col>22</xdr:col>
      <xdr:colOff>415925</xdr:colOff>
      <xdr:row>37</xdr:row>
      <xdr:rowOff>85589</xdr:rowOff>
    </xdr:to>
    <xdr:sp macro="" textlink="">
      <xdr:nvSpPr>
        <xdr:cNvPr id="524" name="フローチャート : 判断 523"/>
        <xdr:cNvSpPr/>
      </xdr:nvSpPr>
      <xdr:spPr>
        <a:xfrm>
          <a:off x="15430500" y="632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102116</xdr:rowOff>
    </xdr:from>
    <xdr:ext cx="534377" cy="259045"/>
    <xdr:sp macro="" textlink="">
      <xdr:nvSpPr>
        <xdr:cNvPr id="525" name="テキスト ボックス 524"/>
        <xdr:cNvSpPr txBox="1"/>
      </xdr:nvSpPr>
      <xdr:spPr>
        <a:xfrm>
          <a:off x="15214111" y="610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24,925</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33058</xdr:rowOff>
    </xdr:from>
    <xdr:to>
      <xdr:col>21</xdr:col>
      <xdr:colOff>161925</xdr:colOff>
      <xdr:row>37</xdr:row>
      <xdr:rowOff>158249</xdr:rowOff>
    </xdr:to>
    <xdr:cxnSp macro="">
      <xdr:nvCxnSpPr>
        <xdr:cNvPr id="526" name="直線コネクタ 525"/>
        <xdr:cNvCxnSpPr/>
      </xdr:nvCxnSpPr>
      <xdr:spPr>
        <a:xfrm>
          <a:off x="13703300" y="6376708"/>
          <a:ext cx="889000" cy="12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169792</xdr:rowOff>
    </xdr:from>
    <xdr:to>
      <xdr:col>21</xdr:col>
      <xdr:colOff>212725</xdr:colOff>
      <xdr:row>37</xdr:row>
      <xdr:rowOff>99942</xdr:rowOff>
    </xdr:to>
    <xdr:sp macro="" textlink="">
      <xdr:nvSpPr>
        <xdr:cNvPr id="527" name="フローチャート : 判断 526"/>
        <xdr:cNvSpPr/>
      </xdr:nvSpPr>
      <xdr:spPr>
        <a:xfrm>
          <a:off x="14541500" y="6341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116469</xdr:rowOff>
    </xdr:from>
    <xdr:ext cx="534377" cy="259045"/>
    <xdr:sp macro="" textlink="">
      <xdr:nvSpPr>
        <xdr:cNvPr id="528" name="テキスト ボックス 527"/>
        <xdr:cNvSpPr txBox="1"/>
      </xdr:nvSpPr>
      <xdr:spPr>
        <a:xfrm>
          <a:off x="14325111" y="611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24,046</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33058</xdr:rowOff>
    </xdr:from>
    <xdr:to>
      <xdr:col>19</xdr:col>
      <xdr:colOff>644525</xdr:colOff>
      <xdr:row>37</xdr:row>
      <xdr:rowOff>159686</xdr:rowOff>
    </xdr:to>
    <xdr:cxnSp macro="">
      <xdr:nvCxnSpPr>
        <xdr:cNvPr id="529" name="直線コネクタ 528"/>
        <xdr:cNvCxnSpPr/>
      </xdr:nvCxnSpPr>
      <xdr:spPr>
        <a:xfrm flipV="1">
          <a:off x="12814300" y="6376708"/>
          <a:ext cx="889000" cy="1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33334</xdr:rowOff>
    </xdr:from>
    <xdr:to>
      <xdr:col>20</xdr:col>
      <xdr:colOff>9525</xdr:colOff>
      <xdr:row>37</xdr:row>
      <xdr:rowOff>134934</xdr:rowOff>
    </xdr:to>
    <xdr:sp macro="" textlink="">
      <xdr:nvSpPr>
        <xdr:cNvPr id="530" name="フローチャート : 判断 529"/>
        <xdr:cNvSpPr/>
      </xdr:nvSpPr>
      <xdr:spPr>
        <a:xfrm>
          <a:off x="13652500" y="637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126061</xdr:rowOff>
    </xdr:from>
    <xdr:ext cx="534377" cy="259045"/>
    <xdr:sp macro="" textlink="">
      <xdr:nvSpPr>
        <xdr:cNvPr id="531" name="テキスト ボックス 530"/>
        <xdr:cNvSpPr txBox="1"/>
      </xdr:nvSpPr>
      <xdr:spPr>
        <a:xfrm>
          <a:off x="13436111" y="646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21,903</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54985</xdr:rowOff>
    </xdr:from>
    <xdr:to>
      <xdr:col>18</xdr:col>
      <xdr:colOff>492125</xdr:colOff>
      <xdr:row>37</xdr:row>
      <xdr:rowOff>156585</xdr:rowOff>
    </xdr:to>
    <xdr:sp macro="" textlink="">
      <xdr:nvSpPr>
        <xdr:cNvPr id="532" name="フローチャート : 判断 531"/>
        <xdr:cNvSpPr/>
      </xdr:nvSpPr>
      <xdr:spPr>
        <a:xfrm>
          <a:off x="12763500" y="639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1662</xdr:rowOff>
    </xdr:from>
    <xdr:ext cx="534377" cy="259045"/>
    <xdr:sp macro="" textlink="">
      <xdr:nvSpPr>
        <xdr:cNvPr id="533" name="テキスト ボックス 532"/>
        <xdr:cNvSpPr txBox="1"/>
      </xdr:nvSpPr>
      <xdr:spPr>
        <a:xfrm>
          <a:off x="12547111" y="617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20,577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153071</xdr:rowOff>
    </xdr:from>
    <xdr:to>
      <xdr:col>23</xdr:col>
      <xdr:colOff>568325</xdr:colOff>
      <xdr:row>38</xdr:row>
      <xdr:rowOff>83221</xdr:rowOff>
    </xdr:to>
    <xdr:sp macro="" textlink="">
      <xdr:nvSpPr>
        <xdr:cNvPr id="539" name="円/楕円 538"/>
        <xdr:cNvSpPr/>
      </xdr:nvSpPr>
      <xdr:spPr>
        <a:xfrm>
          <a:off x="16268700" y="649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131498</xdr:rowOff>
    </xdr:from>
    <xdr:ext cx="534377" cy="259045"/>
    <xdr:sp macro="" textlink="">
      <xdr:nvSpPr>
        <xdr:cNvPr id="540" name="消防費該当値テキスト"/>
        <xdr:cNvSpPr txBox="1"/>
      </xdr:nvSpPr>
      <xdr:spPr>
        <a:xfrm>
          <a:off x="16370300" y="647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14,570</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104673</xdr:rowOff>
    </xdr:from>
    <xdr:to>
      <xdr:col>22</xdr:col>
      <xdr:colOff>415925</xdr:colOff>
      <xdr:row>38</xdr:row>
      <xdr:rowOff>34823</xdr:rowOff>
    </xdr:to>
    <xdr:sp macro="" textlink="">
      <xdr:nvSpPr>
        <xdr:cNvPr id="541" name="円/楕円 540"/>
        <xdr:cNvSpPr/>
      </xdr:nvSpPr>
      <xdr:spPr>
        <a:xfrm>
          <a:off x="15430500" y="644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25950</xdr:rowOff>
    </xdr:from>
    <xdr:ext cx="534377" cy="259045"/>
    <xdr:sp macro="" textlink="">
      <xdr:nvSpPr>
        <xdr:cNvPr id="542" name="テキスト ボックス 541"/>
        <xdr:cNvSpPr txBox="1"/>
      </xdr:nvSpPr>
      <xdr:spPr>
        <a:xfrm>
          <a:off x="15214111" y="654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17,534</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107449</xdr:rowOff>
    </xdr:from>
    <xdr:to>
      <xdr:col>21</xdr:col>
      <xdr:colOff>212725</xdr:colOff>
      <xdr:row>38</xdr:row>
      <xdr:rowOff>37599</xdr:rowOff>
    </xdr:to>
    <xdr:sp macro="" textlink="">
      <xdr:nvSpPr>
        <xdr:cNvPr id="543" name="円/楕円 542"/>
        <xdr:cNvSpPr/>
      </xdr:nvSpPr>
      <xdr:spPr>
        <a:xfrm>
          <a:off x="14541500" y="645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28726</xdr:rowOff>
    </xdr:from>
    <xdr:ext cx="534377" cy="259045"/>
    <xdr:sp macro="" textlink="">
      <xdr:nvSpPr>
        <xdr:cNvPr id="544" name="テキスト ボックス 543"/>
        <xdr:cNvSpPr txBox="1"/>
      </xdr:nvSpPr>
      <xdr:spPr>
        <a:xfrm>
          <a:off x="14325111" y="654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17,364</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153708</xdr:rowOff>
    </xdr:from>
    <xdr:to>
      <xdr:col>20</xdr:col>
      <xdr:colOff>9525</xdr:colOff>
      <xdr:row>37</xdr:row>
      <xdr:rowOff>83858</xdr:rowOff>
    </xdr:to>
    <xdr:sp macro="" textlink="">
      <xdr:nvSpPr>
        <xdr:cNvPr id="545" name="円/楕円 544"/>
        <xdr:cNvSpPr/>
      </xdr:nvSpPr>
      <xdr:spPr>
        <a:xfrm>
          <a:off x="13652500" y="632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100385</xdr:rowOff>
    </xdr:from>
    <xdr:ext cx="534377" cy="259045"/>
    <xdr:sp macro="" textlink="">
      <xdr:nvSpPr>
        <xdr:cNvPr id="546" name="テキスト ボックス 545"/>
        <xdr:cNvSpPr txBox="1"/>
      </xdr:nvSpPr>
      <xdr:spPr>
        <a:xfrm>
          <a:off x="13436111" y="610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25,031</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108886</xdr:rowOff>
    </xdr:from>
    <xdr:to>
      <xdr:col>18</xdr:col>
      <xdr:colOff>492125</xdr:colOff>
      <xdr:row>38</xdr:row>
      <xdr:rowOff>39036</xdr:rowOff>
    </xdr:to>
    <xdr:sp macro="" textlink="">
      <xdr:nvSpPr>
        <xdr:cNvPr id="547" name="円/楕円 546"/>
        <xdr:cNvSpPr/>
      </xdr:nvSpPr>
      <xdr:spPr>
        <a:xfrm>
          <a:off x="12763500" y="645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30163</xdr:rowOff>
    </xdr:from>
    <xdr:ext cx="534377" cy="259045"/>
    <xdr:sp macro="" textlink="">
      <xdr:nvSpPr>
        <xdr:cNvPr id="548" name="テキスト ボックス 547"/>
        <xdr:cNvSpPr txBox="1"/>
      </xdr:nvSpPr>
      <xdr:spPr>
        <a:xfrm>
          <a:off x="12547111" y="654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17,276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47/119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9" name="直線コネクタ 558"/>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60" name="テキスト ボックス 559"/>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1" name="直線コネクタ 560"/>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2" name="テキスト ボックス 561"/>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3" name="直線コネクタ 562"/>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64" name="テキスト ボックス 563"/>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65" name="直線コネクタ 564"/>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66" name="テキスト ボックス 565"/>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7" name="直線コネクタ 566"/>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8" name="テキスト ボックス 567"/>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9" name="直線コネクタ 568"/>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0" name="テキスト ボックス 569"/>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54132</xdr:rowOff>
    </xdr:from>
    <xdr:to>
      <xdr:col>23</xdr:col>
      <xdr:colOff>516889</xdr:colOff>
      <xdr:row>58</xdr:row>
      <xdr:rowOff>92576</xdr:rowOff>
    </xdr:to>
    <xdr:cxnSp macro="">
      <xdr:nvCxnSpPr>
        <xdr:cNvPr id="574" name="直線コネクタ 573"/>
        <xdr:cNvCxnSpPr/>
      </xdr:nvCxnSpPr>
      <xdr:spPr>
        <a:xfrm flipV="1">
          <a:off x="16317595" y="8798082"/>
          <a:ext cx="1269" cy="1238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96403</xdr:rowOff>
    </xdr:from>
    <xdr:ext cx="534377" cy="259045"/>
    <xdr:sp macro="" textlink="">
      <xdr:nvSpPr>
        <xdr:cNvPr id="575" name="教育費最小値テキスト"/>
        <xdr:cNvSpPr txBox="1"/>
      </xdr:nvSpPr>
      <xdr:spPr>
        <a:xfrm>
          <a:off x="16370300" y="1004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27,215</a:t>
          </a:r>
          <a:endParaRPr kumimoji="1" lang="ja-JP" altLang="en-US" sz="1000" b="1">
            <a:latin typeface="ＭＳ Ｐゴシック"/>
          </a:endParaRPr>
        </a:p>
      </xdr:txBody>
    </xdr:sp>
    <xdr:clientData/>
  </xdr:oneCellAnchor>
  <xdr:twoCellAnchor>
    <xdr:from>
      <xdr:col>23</xdr:col>
      <xdr:colOff>428625</xdr:colOff>
      <xdr:row>58</xdr:row>
      <xdr:rowOff>92576</xdr:rowOff>
    </xdr:from>
    <xdr:to>
      <xdr:col>23</xdr:col>
      <xdr:colOff>606425</xdr:colOff>
      <xdr:row>58</xdr:row>
      <xdr:rowOff>92576</xdr:rowOff>
    </xdr:to>
    <xdr:cxnSp macro="">
      <xdr:nvCxnSpPr>
        <xdr:cNvPr id="576" name="直線コネクタ 575"/>
        <xdr:cNvCxnSpPr/>
      </xdr:nvCxnSpPr>
      <xdr:spPr>
        <a:xfrm>
          <a:off x="16230600" y="10036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809</xdr:rowOff>
    </xdr:from>
    <xdr:ext cx="599010" cy="259045"/>
    <xdr:sp macro="" textlink="">
      <xdr:nvSpPr>
        <xdr:cNvPr id="577" name="教育費最大値テキスト"/>
        <xdr:cNvSpPr txBox="1"/>
      </xdr:nvSpPr>
      <xdr:spPr>
        <a:xfrm>
          <a:off x="16370300" y="857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216,851</a:t>
          </a:r>
          <a:endParaRPr kumimoji="1" lang="ja-JP" altLang="en-US" sz="1000" b="1">
            <a:latin typeface="ＭＳ Ｐゴシック"/>
          </a:endParaRPr>
        </a:p>
      </xdr:txBody>
    </xdr:sp>
    <xdr:clientData/>
  </xdr:oneCellAnchor>
  <xdr:twoCellAnchor>
    <xdr:from>
      <xdr:col>23</xdr:col>
      <xdr:colOff>428625</xdr:colOff>
      <xdr:row>51</xdr:row>
      <xdr:rowOff>54132</xdr:rowOff>
    </xdr:from>
    <xdr:to>
      <xdr:col>23</xdr:col>
      <xdr:colOff>606425</xdr:colOff>
      <xdr:row>51</xdr:row>
      <xdr:rowOff>54132</xdr:rowOff>
    </xdr:to>
    <xdr:cxnSp macro="">
      <xdr:nvCxnSpPr>
        <xdr:cNvPr id="578" name="直線コネクタ 577"/>
        <xdr:cNvCxnSpPr/>
      </xdr:nvCxnSpPr>
      <xdr:spPr>
        <a:xfrm>
          <a:off x="16230600" y="879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82838</xdr:rowOff>
    </xdr:from>
    <xdr:to>
      <xdr:col>23</xdr:col>
      <xdr:colOff>517525</xdr:colOff>
      <xdr:row>57</xdr:row>
      <xdr:rowOff>31180</xdr:rowOff>
    </xdr:to>
    <xdr:cxnSp macro="">
      <xdr:nvCxnSpPr>
        <xdr:cNvPr id="579" name="直線コネクタ 578"/>
        <xdr:cNvCxnSpPr/>
      </xdr:nvCxnSpPr>
      <xdr:spPr>
        <a:xfrm>
          <a:off x="15481300" y="9684038"/>
          <a:ext cx="838200" cy="11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147676</xdr:rowOff>
    </xdr:from>
    <xdr:ext cx="534377" cy="259045"/>
    <xdr:sp macro="" textlink="">
      <xdr:nvSpPr>
        <xdr:cNvPr id="580" name="教育費平均値テキスト"/>
        <xdr:cNvSpPr txBox="1"/>
      </xdr:nvSpPr>
      <xdr:spPr>
        <a:xfrm>
          <a:off x="16370300" y="97488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60,198</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169249</xdr:rowOff>
    </xdr:from>
    <xdr:to>
      <xdr:col>23</xdr:col>
      <xdr:colOff>568325</xdr:colOff>
      <xdr:row>57</xdr:row>
      <xdr:rowOff>99399</xdr:rowOff>
    </xdr:to>
    <xdr:sp macro="" textlink="">
      <xdr:nvSpPr>
        <xdr:cNvPr id="581" name="フローチャート : 判断 580"/>
        <xdr:cNvSpPr/>
      </xdr:nvSpPr>
      <xdr:spPr>
        <a:xfrm>
          <a:off x="16268700" y="9770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82838</xdr:rowOff>
    </xdr:from>
    <xdr:to>
      <xdr:col>22</xdr:col>
      <xdr:colOff>365125</xdr:colOff>
      <xdr:row>56</xdr:row>
      <xdr:rowOff>149510</xdr:rowOff>
    </xdr:to>
    <xdr:cxnSp macro="">
      <xdr:nvCxnSpPr>
        <xdr:cNvPr id="582" name="直線コネクタ 581"/>
        <xdr:cNvCxnSpPr/>
      </xdr:nvCxnSpPr>
      <xdr:spPr>
        <a:xfrm flipV="1">
          <a:off x="14592300" y="9684038"/>
          <a:ext cx="889000" cy="6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165814</xdr:rowOff>
    </xdr:from>
    <xdr:to>
      <xdr:col>22</xdr:col>
      <xdr:colOff>415925</xdr:colOff>
      <xdr:row>57</xdr:row>
      <xdr:rowOff>95964</xdr:rowOff>
    </xdr:to>
    <xdr:sp macro="" textlink="">
      <xdr:nvSpPr>
        <xdr:cNvPr id="583" name="フローチャート : 判断 582"/>
        <xdr:cNvSpPr/>
      </xdr:nvSpPr>
      <xdr:spPr>
        <a:xfrm>
          <a:off x="15430500" y="976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87091</xdr:rowOff>
    </xdr:from>
    <xdr:ext cx="534377" cy="259045"/>
    <xdr:sp macro="" textlink="">
      <xdr:nvSpPr>
        <xdr:cNvPr id="584" name="テキスト ボックス 583"/>
        <xdr:cNvSpPr txBox="1"/>
      </xdr:nvSpPr>
      <xdr:spPr>
        <a:xfrm>
          <a:off x="15214111" y="985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60,724</a:t>
          </a:r>
          <a:endParaRPr kumimoji="1" lang="ja-JP" altLang="en-US" sz="1000" b="1">
            <a:solidFill>
              <a:srgbClr val="000080"/>
            </a:solidFill>
            <a:latin typeface="ＭＳ Ｐゴシック"/>
          </a:endParaRPr>
        </a:p>
      </xdr:txBody>
    </xdr:sp>
    <xdr:clientData/>
  </xdr:oneCellAnchor>
  <xdr:twoCellAnchor>
    <xdr:from>
      <xdr:col>19</xdr:col>
      <xdr:colOff>644525</xdr:colOff>
      <xdr:row>56</xdr:row>
      <xdr:rowOff>149510</xdr:rowOff>
    </xdr:from>
    <xdr:to>
      <xdr:col>21</xdr:col>
      <xdr:colOff>161925</xdr:colOff>
      <xdr:row>57</xdr:row>
      <xdr:rowOff>69154</xdr:rowOff>
    </xdr:to>
    <xdr:cxnSp macro="">
      <xdr:nvCxnSpPr>
        <xdr:cNvPr id="585" name="直線コネクタ 584"/>
        <xdr:cNvCxnSpPr/>
      </xdr:nvCxnSpPr>
      <xdr:spPr>
        <a:xfrm flipV="1">
          <a:off x="13703300" y="9750710"/>
          <a:ext cx="889000" cy="9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29079</xdr:rowOff>
    </xdr:from>
    <xdr:to>
      <xdr:col>21</xdr:col>
      <xdr:colOff>212725</xdr:colOff>
      <xdr:row>57</xdr:row>
      <xdr:rowOff>130679</xdr:rowOff>
    </xdr:to>
    <xdr:sp macro="" textlink="">
      <xdr:nvSpPr>
        <xdr:cNvPr id="586" name="フローチャート : 判断 585"/>
        <xdr:cNvSpPr/>
      </xdr:nvSpPr>
      <xdr:spPr>
        <a:xfrm>
          <a:off x="14541500" y="9801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121806</xdr:rowOff>
    </xdr:from>
    <xdr:ext cx="534377" cy="259045"/>
    <xdr:sp macro="" textlink="">
      <xdr:nvSpPr>
        <xdr:cNvPr id="587" name="テキスト ボックス 586"/>
        <xdr:cNvSpPr txBox="1"/>
      </xdr:nvSpPr>
      <xdr:spPr>
        <a:xfrm>
          <a:off x="14325111" y="989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55,409</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69154</xdr:rowOff>
    </xdr:from>
    <xdr:to>
      <xdr:col>19</xdr:col>
      <xdr:colOff>644525</xdr:colOff>
      <xdr:row>57</xdr:row>
      <xdr:rowOff>164480</xdr:rowOff>
    </xdr:to>
    <xdr:cxnSp macro="">
      <xdr:nvCxnSpPr>
        <xdr:cNvPr id="588" name="直線コネクタ 587"/>
        <xdr:cNvCxnSpPr/>
      </xdr:nvCxnSpPr>
      <xdr:spPr>
        <a:xfrm flipV="1">
          <a:off x="12814300" y="9841804"/>
          <a:ext cx="889000" cy="9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40744</xdr:rowOff>
    </xdr:from>
    <xdr:to>
      <xdr:col>20</xdr:col>
      <xdr:colOff>9525</xdr:colOff>
      <xdr:row>57</xdr:row>
      <xdr:rowOff>142344</xdr:rowOff>
    </xdr:to>
    <xdr:sp macro="" textlink="">
      <xdr:nvSpPr>
        <xdr:cNvPr id="589" name="フローチャート : 判断 588"/>
        <xdr:cNvSpPr/>
      </xdr:nvSpPr>
      <xdr:spPr>
        <a:xfrm>
          <a:off x="13652500" y="981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133471</xdr:rowOff>
    </xdr:from>
    <xdr:ext cx="534377" cy="259045"/>
    <xdr:sp macro="" textlink="">
      <xdr:nvSpPr>
        <xdr:cNvPr id="590" name="テキスト ボックス 589"/>
        <xdr:cNvSpPr txBox="1"/>
      </xdr:nvSpPr>
      <xdr:spPr>
        <a:xfrm>
          <a:off x="13436111" y="990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53,623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52435</xdr:rowOff>
    </xdr:from>
    <xdr:to>
      <xdr:col>18</xdr:col>
      <xdr:colOff>492125</xdr:colOff>
      <xdr:row>57</xdr:row>
      <xdr:rowOff>154035</xdr:rowOff>
    </xdr:to>
    <xdr:sp macro="" textlink="">
      <xdr:nvSpPr>
        <xdr:cNvPr id="591" name="フローチャート : 判断 590"/>
        <xdr:cNvSpPr/>
      </xdr:nvSpPr>
      <xdr:spPr>
        <a:xfrm>
          <a:off x="12763500" y="982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170562</xdr:rowOff>
    </xdr:from>
    <xdr:ext cx="534377" cy="259045"/>
    <xdr:sp macro="" textlink="">
      <xdr:nvSpPr>
        <xdr:cNvPr id="592" name="テキスト ボックス 591"/>
        <xdr:cNvSpPr txBox="1"/>
      </xdr:nvSpPr>
      <xdr:spPr>
        <a:xfrm>
          <a:off x="12547111" y="960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51,833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151830</xdr:rowOff>
    </xdr:from>
    <xdr:to>
      <xdr:col>23</xdr:col>
      <xdr:colOff>568325</xdr:colOff>
      <xdr:row>57</xdr:row>
      <xdr:rowOff>81980</xdr:rowOff>
    </xdr:to>
    <xdr:sp macro="" textlink="">
      <xdr:nvSpPr>
        <xdr:cNvPr id="598" name="円/楕円 597"/>
        <xdr:cNvSpPr/>
      </xdr:nvSpPr>
      <xdr:spPr>
        <a:xfrm>
          <a:off x="16268700" y="975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3257</xdr:rowOff>
    </xdr:from>
    <xdr:ext cx="534377" cy="259045"/>
    <xdr:sp macro="" textlink="">
      <xdr:nvSpPr>
        <xdr:cNvPr id="599" name="教育費該当値テキスト"/>
        <xdr:cNvSpPr txBox="1"/>
      </xdr:nvSpPr>
      <xdr:spPr>
        <a:xfrm>
          <a:off x="16370300" y="960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62,865</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32038</xdr:rowOff>
    </xdr:from>
    <xdr:to>
      <xdr:col>22</xdr:col>
      <xdr:colOff>415925</xdr:colOff>
      <xdr:row>56</xdr:row>
      <xdr:rowOff>133638</xdr:rowOff>
    </xdr:to>
    <xdr:sp macro="" textlink="">
      <xdr:nvSpPr>
        <xdr:cNvPr id="600" name="円/楕円 599"/>
        <xdr:cNvSpPr/>
      </xdr:nvSpPr>
      <xdr:spPr>
        <a:xfrm>
          <a:off x="15430500" y="963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150165</xdr:rowOff>
    </xdr:from>
    <xdr:ext cx="534377" cy="259045"/>
    <xdr:sp macro="" textlink="">
      <xdr:nvSpPr>
        <xdr:cNvPr id="601" name="テキスト ボックス 600"/>
        <xdr:cNvSpPr txBox="1"/>
      </xdr:nvSpPr>
      <xdr:spPr>
        <a:xfrm>
          <a:off x="15214111" y="940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81,206</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98710</xdr:rowOff>
    </xdr:from>
    <xdr:to>
      <xdr:col>21</xdr:col>
      <xdr:colOff>212725</xdr:colOff>
      <xdr:row>57</xdr:row>
      <xdr:rowOff>28860</xdr:rowOff>
    </xdr:to>
    <xdr:sp macro="" textlink="">
      <xdr:nvSpPr>
        <xdr:cNvPr id="602" name="円/楕円 601"/>
        <xdr:cNvSpPr/>
      </xdr:nvSpPr>
      <xdr:spPr>
        <a:xfrm>
          <a:off x="14541500" y="96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45387</xdr:rowOff>
    </xdr:from>
    <xdr:ext cx="534377" cy="259045"/>
    <xdr:sp macro="" textlink="">
      <xdr:nvSpPr>
        <xdr:cNvPr id="603" name="テキスト ボックス 602"/>
        <xdr:cNvSpPr txBox="1"/>
      </xdr:nvSpPr>
      <xdr:spPr>
        <a:xfrm>
          <a:off x="14325111" y="947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70,998</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18354</xdr:rowOff>
    </xdr:from>
    <xdr:to>
      <xdr:col>20</xdr:col>
      <xdr:colOff>9525</xdr:colOff>
      <xdr:row>57</xdr:row>
      <xdr:rowOff>119954</xdr:rowOff>
    </xdr:to>
    <xdr:sp macro="" textlink="">
      <xdr:nvSpPr>
        <xdr:cNvPr id="604" name="円/楕円 603"/>
        <xdr:cNvSpPr/>
      </xdr:nvSpPr>
      <xdr:spPr>
        <a:xfrm>
          <a:off x="13652500" y="979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136481</xdr:rowOff>
    </xdr:from>
    <xdr:ext cx="534377" cy="259045"/>
    <xdr:sp macro="" textlink="">
      <xdr:nvSpPr>
        <xdr:cNvPr id="605" name="テキスト ボックス 604"/>
        <xdr:cNvSpPr txBox="1"/>
      </xdr:nvSpPr>
      <xdr:spPr>
        <a:xfrm>
          <a:off x="13436111" y="956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57,051</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113680</xdr:rowOff>
    </xdr:from>
    <xdr:to>
      <xdr:col>18</xdr:col>
      <xdr:colOff>492125</xdr:colOff>
      <xdr:row>58</xdr:row>
      <xdr:rowOff>43830</xdr:rowOff>
    </xdr:to>
    <xdr:sp macro="" textlink="">
      <xdr:nvSpPr>
        <xdr:cNvPr id="606" name="円/楕円 605"/>
        <xdr:cNvSpPr/>
      </xdr:nvSpPr>
      <xdr:spPr>
        <a:xfrm>
          <a:off x="12763500" y="988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34957</xdr:rowOff>
    </xdr:from>
    <xdr:ext cx="534377" cy="259045"/>
    <xdr:sp macro="" textlink="">
      <xdr:nvSpPr>
        <xdr:cNvPr id="607" name="テキスト ボックス 606"/>
        <xdr:cNvSpPr txBox="1"/>
      </xdr:nvSpPr>
      <xdr:spPr>
        <a:xfrm>
          <a:off x="12547111" y="997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42,456</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52/119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8" name="直線コネクタ 61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9" name="テキスト ボックス 61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20" name="直線コネクタ 61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21" name="テキスト ボックス 62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2" name="直線コネクタ 62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3" name="テキスト ボックス 62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4" name="直線コネクタ 62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5" name="テキスト ボックス 62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7" name="テキスト ボックス 62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62698</xdr:rowOff>
    </xdr:from>
    <xdr:to>
      <xdr:col>23</xdr:col>
      <xdr:colOff>516889</xdr:colOff>
      <xdr:row>78</xdr:row>
      <xdr:rowOff>139700</xdr:rowOff>
    </xdr:to>
    <xdr:cxnSp macro="">
      <xdr:nvCxnSpPr>
        <xdr:cNvPr id="629" name="直線コネクタ 628"/>
        <xdr:cNvCxnSpPr/>
      </xdr:nvCxnSpPr>
      <xdr:spPr>
        <a:xfrm flipV="1">
          <a:off x="16317595" y="12064198"/>
          <a:ext cx="1269" cy="1448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168</xdr:rowOff>
    </xdr:from>
    <xdr:ext cx="249299" cy="259045"/>
    <xdr:sp macro="" textlink="">
      <xdr:nvSpPr>
        <xdr:cNvPr id="630" name="災害復旧費最小値テキスト"/>
        <xdr:cNvSpPr txBox="1"/>
      </xdr:nvSpPr>
      <xdr:spPr>
        <a:xfrm>
          <a:off x="16370300" y="13544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31" name="直線コネクタ 630"/>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9375</xdr:rowOff>
    </xdr:from>
    <xdr:ext cx="599010" cy="259045"/>
    <xdr:sp macro="" textlink="">
      <xdr:nvSpPr>
        <xdr:cNvPr id="632" name="災害復旧費最大値テキスト"/>
        <xdr:cNvSpPr txBox="1"/>
      </xdr:nvSpPr>
      <xdr:spPr>
        <a:xfrm>
          <a:off x="16370300" y="11839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316,842</a:t>
          </a:r>
          <a:endParaRPr kumimoji="1" lang="ja-JP" altLang="en-US" sz="1000" b="1">
            <a:latin typeface="ＭＳ Ｐゴシック"/>
          </a:endParaRPr>
        </a:p>
      </xdr:txBody>
    </xdr:sp>
    <xdr:clientData/>
  </xdr:oneCellAnchor>
  <xdr:twoCellAnchor>
    <xdr:from>
      <xdr:col>23</xdr:col>
      <xdr:colOff>428625</xdr:colOff>
      <xdr:row>70</xdr:row>
      <xdr:rowOff>62698</xdr:rowOff>
    </xdr:from>
    <xdr:to>
      <xdr:col>23</xdr:col>
      <xdr:colOff>606425</xdr:colOff>
      <xdr:row>70</xdr:row>
      <xdr:rowOff>62698</xdr:rowOff>
    </xdr:to>
    <xdr:cxnSp macro="">
      <xdr:nvCxnSpPr>
        <xdr:cNvPr id="633" name="直線コネクタ 632"/>
        <xdr:cNvCxnSpPr/>
      </xdr:nvCxnSpPr>
      <xdr:spPr>
        <a:xfrm>
          <a:off x="16230600" y="12064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114029</xdr:rowOff>
    </xdr:from>
    <xdr:to>
      <xdr:col>23</xdr:col>
      <xdr:colOff>517525</xdr:colOff>
      <xdr:row>78</xdr:row>
      <xdr:rowOff>130277</xdr:rowOff>
    </xdr:to>
    <xdr:cxnSp macro="">
      <xdr:nvCxnSpPr>
        <xdr:cNvPr id="634" name="直線コネクタ 633"/>
        <xdr:cNvCxnSpPr/>
      </xdr:nvCxnSpPr>
      <xdr:spPr>
        <a:xfrm>
          <a:off x="15481300" y="13487129"/>
          <a:ext cx="838200" cy="1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89068</xdr:rowOff>
    </xdr:from>
    <xdr:ext cx="469744" cy="259045"/>
    <xdr:sp macro="" textlink="">
      <xdr:nvSpPr>
        <xdr:cNvPr id="635" name="災害復旧費平均値テキスト"/>
        <xdr:cNvSpPr txBox="1"/>
      </xdr:nvSpPr>
      <xdr:spPr>
        <a:xfrm>
          <a:off x="16370300" y="132907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66191</xdr:rowOff>
    </xdr:from>
    <xdr:to>
      <xdr:col>23</xdr:col>
      <xdr:colOff>568325</xdr:colOff>
      <xdr:row>78</xdr:row>
      <xdr:rowOff>167791</xdr:rowOff>
    </xdr:to>
    <xdr:sp macro="" textlink="">
      <xdr:nvSpPr>
        <xdr:cNvPr id="636" name="フローチャート : 判断 635"/>
        <xdr:cNvSpPr/>
      </xdr:nvSpPr>
      <xdr:spPr>
        <a:xfrm>
          <a:off x="16268700" y="1343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114029</xdr:rowOff>
    </xdr:from>
    <xdr:to>
      <xdr:col>22</xdr:col>
      <xdr:colOff>365125</xdr:colOff>
      <xdr:row>78</xdr:row>
      <xdr:rowOff>128352</xdr:rowOff>
    </xdr:to>
    <xdr:cxnSp macro="">
      <xdr:nvCxnSpPr>
        <xdr:cNvPr id="637" name="直線コネクタ 636"/>
        <xdr:cNvCxnSpPr/>
      </xdr:nvCxnSpPr>
      <xdr:spPr>
        <a:xfrm flipV="1">
          <a:off x="14592300" y="13487129"/>
          <a:ext cx="889000" cy="1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51817</xdr:rowOff>
    </xdr:from>
    <xdr:to>
      <xdr:col>22</xdr:col>
      <xdr:colOff>415925</xdr:colOff>
      <xdr:row>78</xdr:row>
      <xdr:rowOff>153417</xdr:rowOff>
    </xdr:to>
    <xdr:sp macro="" textlink="">
      <xdr:nvSpPr>
        <xdr:cNvPr id="638" name="フローチャート : 判断 637"/>
        <xdr:cNvSpPr/>
      </xdr:nvSpPr>
      <xdr:spPr>
        <a:xfrm>
          <a:off x="15430500" y="13424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169944</xdr:rowOff>
    </xdr:from>
    <xdr:ext cx="469744" cy="259045"/>
    <xdr:sp macro="" textlink="">
      <xdr:nvSpPr>
        <xdr:cNvPr id="639" name="テキスト ボックス 638"/>
        <xdr:cNvSpPr txBox="1"/>
      </xdr:nvSpPr>
      <xdr:spPr>
        <a:xfrm>
          <a:off x="15246427" y="132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112556</xdr:rowOff>
    </xdr:from>
    <xdr:to>
      <xdr:col>21</xdr:col>
      <xdr:colOff>161925</xdr:colOff>
      <xdr:row>78</xdr:row>
      <xdr:rowOff>128352</xdr:rowOff>
    </xdr:to>
    <xdr:cxnSp macro="">
      <xdr:nvCxnSpPr>
        <xdr:cNvPr id="640" name="直線コネクタ 639"/>
        <xdr:cNvCxnSpPr/>
      </xdr:nvCxnSpPr>
      <xdr:spPr>
        <a:xfrm>
          <a:off x="13703300" y="13485656"/>
          <a:ext cx="889000" cy="1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52739</xdr:rowOff>
    </xdr:from>
    <xdr:to>
      <xdr:col>21</xdr:col>
      <xdr:colOff>212725</xdr:colOff>
      <xdr:row>78</xdr:row>
      <xdr:rowOff>154339</xdr:rowOff>
    </xdr:to>
    <xdr:sp macro="" textlink="">
      <xdr:nvSpPr>
        <xdr:cNvPr id="641" name="フローチャート : 判断 640"/>
        <xdr:cNvSpPr/>
      </xdr:nvSpPr>
      <xdr:spPr>
        <a:xfrm>
          <a:off x="14541500" y="1342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170866</xdr:rowOff>
    </xdr:from>
    <xdr:ext cx="469744" cy="259045"/>
    <xdr:sp macro="" textlink="">
      <xdr:nvSpPr>
        <xdr:cNvPr id="642" name="テキスト ボックス 641"/>
        <xdr:cNvSpPr txBox="1"/>
      </xdr:nvSpPr>
      <xdr:spPr>
        <a:xfrm>
          <a:off x="14357427" y="1320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112556</xdr:rowOff>
    </xdr:from>
    <xdr:to>
      <xdr:col>19</xdr:col>
      <xdr:colOff>644525</xdr:colOff>
      <xdr:row>78</xdr:row>
      <xdr:rowOff>133641</xdr:rowOff>
    </xdr:to>
    <xdr:cxnSp macro="">
      <xdr:nvCxnSpPr>
        <xdr:cNvPr id="643" name="直線コネクタ 642"/>
        <xdr:cNvCxnSpPr/>
      </xdr:nvCxnSpPr>
      <xdr:spPr>
        <a:xfrm flipV="1">
          <a:off x="12814300" y="13485656"/>
          <a:ext cx="889000" cy="2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37671</xdr:rowOff>
    </xdr:from>
    <xdr:to>
      <xdr:col>20</xdr:col>
      <xdr:colOff>9525</xdr:colOff>
      <xdr:row>78</xdr:row>
      <xdr:rowOff>139271</xdr:rowOff>
    </xdr:to>
    <xdr:sp macro="" textlink="">
      <xdr:nvSpPr>
        <xdr:cNvPr id="644" name="フローチャート : 判断 643"/>
        <xdr:cNvSpPr/>
      </xdr:nvSpPr>
      <xdr:spPr>
        <a:xfrm>
          <a:off x="13652500" y="1341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155798</xdr:rowOff>
    </xdr:from>
    <xdr:ext cx="534377" cy="259045"/>
    <xdr:sp macro="" textlink="">
      <xdr:nvSpPr>
        <xdr:cNvPr id="645" name="テキスト ボックス 644"/>
        <xdr:cNvSpPr txBox="1"/>
      </xdr:nvSpPr>
      <xdr:spPr>
        <a:xfrm>
          <a:off x="13436111" y="1318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56293</xdr:rowOff>
    </xdr:from>
    <xdr:to>
      <xdr:col>18</xdr:col>
      <xdr:colOff>492125</xdr:colOff>
      <xdr:row>78</xdr:row>
      <xdr:rowOff>157893</xdr:rowOff>
    </xdr:to>
    <xdr:sp macro="" textlink="">
      <xdr:nvSpPr>
        <xdr:cNvPr id="646" name="フローチャート : 判断 645"/>
        <xdr:cNvSpPr/>
      </xdr:nvSpPr>
      <xdr:spPr>
        <a:xfrm>
          <a:off x="12763500" y="13429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2970</xdr:rowOff>
    </xdr:from>
    <xdr:ext cx="469744" cy="259045"/>
    <xdr:sp macro="" textlink="">
      <xdr:nvSpPr>
        <xdr:cNvPr id="647" name="テキスト ボックス 646"/>
        <xdr:cNvSpPr txBox="1"/>
      </xdr:nvSpPr>
      <xdr:spPr>
        <a:xfrm>
          <a:off x="12579427" y="13204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79477</xdr:rowOff>
    </xdr:from>
    <xdr:to>
      <xdr:col>23</xdr:col>
      <xdr:colOff>568325</xdr:colOff>
      <xdr:row>79</xdr:row>
      <xdr:rowOff>9627</xdr:rowOff>
    </xdr:to>
    <xdr:sp macro="" textlink="">
      <xdr:nvSpPr>
        <xdr:cNvPr id="653" name="円/楕円 652"/>
        <xdr:cNvSpPr/>
      </xdr:nvSpPr>
      <xdr:spPr>
        <a:xfrm>
          <a:off x="16268700" y="1345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44618</xdr:rowOff>
    </xdr:from>
    <xdr:ext cx="469744" cy="259045"/>
    <xdr:sp macro="" textlink="">
      <xdr:nvSpPr>
        <xdr:cNvPr id="654" name="災害復旧費該当値テキスト"/>
        <xdr:cNvSpPr txBox="1"/>
      </xdr:nvSpPr>
      <xdr:spPr>
        <a:xfrm>
          <a:off x="16370300" y="1341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2,061</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63229</xdr:rowOff>
    </xdr:from>
    <xdr:to>
      <xdr:col>22</xdr:col>
      <xdr:colOff>415925</xdr:colOff>
      <xdr:row>78</xdr:row>
      <xdr:rowOff>164829</xdr:rowOff>
    </xdr:to>
    <xdr:sp macro="" textlink="">
      <xdr:nvSpPr>
        <xdr:cNvPr id="655" name="円/楕円 654"/>
        <xdr:cNvSpPr/>
      </xdr:nvSpPr>
      <xdr:spPr>
        <a:xfrm>
          <a:off x="15430500" y="1343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155956</xdr:rowOff>
    </xdr:from>
    <xdr:ext cx="469744" cy="259045"/>
    <xdr:sp macro="" textlink="">
      <xdr:nvSpPr>
        <xdr:cNvPr id="656" name="テキスト ボックス 655"/>
        <xdr:cNvSpPr txBox="1"/>
      </xdr:nvSpPr>
      <xdr:spPr>
        <a:xfrm>
          <a:off x="15246427" y="1352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5,615</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77552</xdr:rowOff>
    </xdr:from>
    <xdr:to>
      <xdr:col>21</xdr:col>
      <xdr:colOff>212725</xdr:colOff>
      <xdr:row>79</xdr:row>
      <xdr:rowOff>7702</xdr:rowOff>
    </xdr:to>
    <xdr:sp macro="" textlink="">
      <xdr:nvSpPr>
        <xdr:cNvPr id="657" name="円/楕円 656"/>
        <xdr:cNvSpPr/>
      </xdr:nvSpPr>
      <xdr:spPr>
        <a:xfrm>
          <a:off x="14541500" y="1345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170279</xdr:rowOff>
    </xdr:from>
    <xdr:ext cx="469744" cy="259045"/>
    <xdr:sp macro="" textlink="">
      <xdr:nvSpPr>
        <xdr:cNvPr id="658" name="テキスト ボックス 657"/>
        <xdr:cNvSpPr txBox="1"/>
      </xdr:nvSpPr>
      <xdr:spPr>
        <a:xfrm>
          <a:off x="14357427" y="1354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2,482</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61756</xdr:rowOff>
    </xdr:from>
    <xdr:to>
      <xdr:col>20</xdr:col>
      <xdr:colOff>9525</xdr:colOff>
      <xdr:row>78</xdr:row>
      <xdr:rowOff>163356</xdr:rowOff>
    </xdr:to>
    <xdr:sp macro="" textlink="">
      <xdr:nvSpPr>
        <xdr:cNvPr id="659" name="円/楕円 658"/>
        <xdr:cNvSpPr/>
      </xdr:nvSpPr>
      <xdr:spPr>
        <a:xfrm>
          <a:off x="13652500" y="1343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154483</xdr:rowOff>
    </xdr:from>
    <xdr:ext cx="469744" cy="259045"/>
    <xdr:sp macro="" textlink="">
      <xdr:nvSpPr>
        <xdr:cNvPr id="660" name="テキスト ボックス 659"/>
        <xdr:cNvSpPr txBox="1"/>
      </xdr:nvSpPr>
      <xdr:spPr>
        <a:xfrm>
          <a:off x="13468427" y="1352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5,937</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82841</xdr:rowOff>
    </xdr:from>
    <xdr:to>
      <xdr:col>18</xdr:col>
      <xdr:colOff>492125</xdr:colOff>
      <xdr:row>79</xdr:row>
      <xdr:rowOff>12991</xdr:rowOff>
    </xdr:to>
    <xdr:sp macro="" textlink="">
      <xdr:nvSpPr>
        <xdr:cNvPr id="661" name="円/楕円 660"/>
        <xdr:cNvSpPr/>
      </xdr:nvSpPr>
      <xdr:spPr>
        <a:xfrm>
          <a:off x="12763500" y="1345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4118</xdr:rowOff>
    </xdr:from>
    <xdr:ext cx="469744" cy="259045"/>
    <xdr:sp macro="" textlink="">
      <xdr:nvSpPr>
        <xdr:cNvPr id="662" name="テキスト ボックス 661"/>
        <xdr:cNvSpPr txBox="1"/>
      </xdr:nvSpPr>
      <xdr:spPr>
        <a:xfrm>
          <a:off x="12579427" y="1354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97/119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3" name="直線コネクタ 67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4" name="テキスト ボックス 67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5" name="直線コネクタ 67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6" name="テキスト ボックス 67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7" name="直線コネクタ 67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8" name="テキスト ボックス 67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9" name="直線コネクタ 67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0" name="テキスト ボックス 67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1" name="直線コネクタ 68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2" name="テキスト ボックス 68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45044</xdr:rowOff>
    </xdr:from>
    <xdr:to>
      <xdr:col>23</xdr:col>
      <xdr:colOff>516889</xdr:colOff>
      <xdr:row>98</xdr:row>
      <xdr:rowOff>138961</xdr:rowOff>
    </xdr:to>
    <xdr:cxnSp macro="">
      <xdr:nvCxnSpPr>
        <xdr:cNvPr id="686" name="直線コネクタ 685"/>
        <xdr:cNvCxnSpPr/>
      </xdr:nvCxnSpPr>
      <xdr:spPr>
        <a:xfrm flipV="1">
          <a:off x="16317595" y="15475544"/>
          <a:ext cx="1269" cy="1465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142788</xdr:rowOff>
    </xdr:from>
    <xdr:ext cx="534377" cy="259045"/>
    <xdr:sp macro="" textlink="">
      <xdr:nvSpPr>
        <xdr:cNvPr id="687" name="公債費最小値テキスト"/>
        <xdr:cNvSpPr txBox="1"/>
      </xdr:nvSpPr>
      <xdr:spPr>
        <a:xfrm>
          <a:off x="16370300" y="1694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20,194</a:t>
          </a:r>
          <a:endParaRPr kumimoji="1" lang="ja-JP" altLang="en-US" sz="1000" b="1">
            <a:latin typeface="ＭＳ Ｐゴシック"/>
          </a:endParaRPr>
        </a:p>
      </xdr:txBody>
    </xdr:sp>
    <xdr:clientData/>
  </xdr:oneCellAnchor>
  <xdr:twoCellAnchor>
    <xdr:from>
      <xdr:col>23</xdr:col>
      <xdr:colOff>428625</xdr:colOff>
      <xdr:row>98</xdr:row>
      <xdr:rowOff>138961</xdr:rowOff>
    </xdr:from>
    <xdr:to>
      <xdr:col>23</xdr:col>
      <xdr:colOff>606425</xdr:colOff>
      <xdr:row>98</xdr:row>
      <xdr:rowOff>138961</xdr:rowOff>
    </xdr:to>
    <xdr:cxnSp macro="">
      <xdr:nvCxnSpPr>
        <xdr:cNvPr id="688" name="直線コネクタ 687"/>
        <xdr:cNvCxnSpPr/>
      </xdr:nvCxnSpPr>
      <xdr:spPr>
        <a:xfrm>
          <a:off x="16230600" y="16941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163171</xdr:rowOff>
    </xdr:from>
    <xdr:ext cx="599010" cy="259045"/>
    <xdr:sp macro="" textlink="">
      <xdr:nvSpPr>
        <xdr:cNvPr id="689" name="公債費最大値テキスト"/>
        <xdr:cNvSpPr txBox="1"/>
      </xdr:nvSpPr>
      <xdr:spPr>
        <a:xfrm>
          <a:off x="16370300" y="1525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404,844</a:t>
          </a:r>
          <a:endParaRPr kumimoji="1" lang="ja-JP" altLang="en-US" sz="1000" b="1">
            <a:latin typeface="ＭＳ Ｐゴシック"/>
          </a:endParaRPr>
        </a:p>
      </xdr:txBody>
    </xdr:sp>
    <xdr:clientData/>
  </xdr:oneCellAnchor>
  <xdr:twoCellAnchor>
    <xdr:from>
      <xdr:col>23</xdr:col>
      <xdr:colOff>428625</xdr:colOff>
      <xdr:row>90</xdr:row>
      <xdr:rowOff>45044</xdr:rowOff>
    </xdr:from>
    <xdr:to>
      <xdr:col>23</xdr:col>
      <xdr:colOff>606425</xdr:colOff>
      <xdr:row>90</xdr:row>
      <xdr:rowOff>45044</xdr:rowOff>
    </xdr:to>
    <xdr:cxnSp macro="">
      <xdr:nvCxnSpPr>
        <xdr:cNvPr id="690" name="直線コネクタ 689"/>
        <xdr:cNvCxnSpPr/>
      </xdr:nvCxnSpPr>
      <xdr:spPr>
        <a:xfrm>
          <a:off x="16230600" y="15475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8159</xdr:rowOff>
    </xdr:from>
    <xdr:to>
      <xdr:col>23</xdr:col>
      <xdr:colOff>517525</xdr:colOff>
      <xdr:row>98</xdr:row>
      <xdr:rowOff>41813</xdr:rowOff>
    </xdr:to>
    <xdr:cxnSp macro="">
      <xdr:nvCxnSpPr>
        <xdr:cNvPr id="691" name="直線コネクタ 690"/>
        <xdr:cNvCxnSpPr/>
      </xdr:nvCxnSpPr>
      <xdr:spPr>
        <a:xfrm>
          <a:off x="15481300" y="16810259"/>
          <a:ext cx="838200" cy="3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90220</xdr:rowOff>
    </xdr:from>
    <xdr:ext cx="534377" cy="259045"/>
    <xdr:sp macro="" textlink="">
      <xdr:nvSpPr>
        <xdr:cNvPr id="692" name="公債費平均値テキスト"/>
        <xdr:cNvSpPr txBox="1"/>
      </xdr:nvSpPr>
      <xdr:spPr>
        <a:xfrm>
          <a:off x="16370300" y="165494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70,658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67343</xdr:rowOff>
    </xdr:from>
    <xdr:to>
      <xdr:col>23</xdr:col>
      <xdr:colOff>568325</xdr:colOff>
      <xdr:row>97</xdr:row>
      <xdr:rowOff>168943</xdr:rowOff>
    </xdr:to>
    <xdr:sp macro="" textlink="">
      <xdr:nvSpPr>
        <xdr:cNvPr id="693" name="フローチャート : 判断 692"/>
        <xdr:cNvSpPr/>
      </xdr:nvSpPr>
      <xdr:spPr>
        <a:xfrm>
          <a:off x="162687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8159</xdr:rowOff>
    </xdr:from>
    <xdr:to>
      <xdr:col>22</xdr:col>
      <xdr:colOff>365125</xdr:colOff>
      <xdr:row>98</xdr:row>
      <xdr:rowOff>25133</xdr:rowOff>
    </xdr:to>
    <xdr:cxnSp macro="">
      <xdr:nvCxnSpPr>
        <xdr:cNvPr id="694" name="直線コネクタ 693"/>
        <xdr:cNvCxnSpPr/>
      </xdr:nvCxnSpPr>
      <xdr:spPr>
        <a:xfrm flipV="1">
          <a:off x="14592300" y="16810259"/>
          <a:ext cx="889000" cy="1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78144</xdr:rowOff>
    </xdr:from>
    <xdr:to>
      <xdr:col>22</xdr:col>
      <xdr:colOff>415925</xdr:colOff>
      <xdr:row>98</xdr:row>
      <xdr:rowOff>8294</xdr:rowOff>
    </xdr:to>
    <xdr:sp macro="" textlink="">
      <xdr:nvSpPr>
        <xdr:cNvPr id="695" name="フローチャート : 判断 694"/>
        <xdr:cNvSpPr/>
      </xdr:nvSpPr>
      <xdr:spPr>
        <a:xfrm>
          <a:off x="15430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24821</xdr:rowOff>
    </xdr:from>
    <xdr:ext cx="534377" cy="259045"/>
    <xdr:sp macro="" textlink="">
      <xdr:nvSpPr>
        <xdr:cNvPr id="696" name="テキスト ボックス 695"/>
        <xdr:cNvSpPr txBox="1"/>
      </xdr:nvSpPr>
      <xdr:spPr>
        <a:xfrm>
          <a:off x="15214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67,823</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25133</xdr:rowOff>
    </xdr:from>
    <xdr:to>
      <xdr:col>21</xdr:col>
      <xdr:colOff>161925</xdr:colOff>
      <xdr:row>98</xdr:row>
      <xdr:rowOff>27251</xdr:rowOff>
    </xdr:to>
    <xdr:cxnSp macro="">
      <xdr:nvCxnSpPr>
        <xdr:cNvPr id="697" name="直線コネクタ 696"/>
        <xdr:cNvCxnSpPr/>
      </xdr:nvCxnSpPr>
      <xdr:spPr>
        <a:xfrm flipV="1">
          <a:off x="13703300" y="16827233"/>
          <a:ext cx="889000" cy="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76144</xdr:rowOff>
    </xdr:from>
    <xdr:to>
      <xdr:col>21</xdr:col>
      <xdr:colOff>212725</xdr:colOff>
      <xdr:row>98</xdr:row>
      <xdr:rowOff>6294</xdr:rowOff>
    </xdr:to>
    <xdr:sp macro="" textlink="">
      <xdr:nvSpPr>
        <xdr:cNvPr id="698" name="フローチャート : 判断 697"/>
        <xdr:cNvSpPr/>
      </xdr:nvSpPr>
      <xdr:spPr>
        <a:xfrm>
          <a:off x="14541500" y="167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22821</xdr:rowOff>
    </xdr:from>
    <xdr:ext cx="534377" cy="259045"/>
    <xdr:sp macro="" textlink="">
      <xdr:nvSpPr>
        <xdr:cNvPr id="699" name="テキスト ボックス 698"/>
        <xdr:cNvSpPr txBox="1"/>
      </xdr:nvSpPr>
      <xdr:spPr>
        <a:xfrm>
          <a:off x="14325111" y="164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68,348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24326</xdr:rowOff>
    </xdr:from>
    <xdr:to>
      <xdr:col>19</xdr:col>
      <xdr:colOff>644525</xdr:colOff>
      <xdr:row>98</xdr:row>
      <xdr:rowOff>27251</xdr:rowOff>
    </xdr:to>
    <xdr:cxnSp macro="">
      <xdr:nvCxnSpPr>
        <xdr:cNvPr id="700" name="直線コネクタ 699"/>
        <xdr:cNvCxnSpPr/>
      </xdr:nvCxnSpPr>
      <xdr:spPr>
        <a:xfrm>
          <a:off x="12814300" y="16826426"/>
          <a:ext cx="889000" cy="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75397</xdr:rowOff>
    </xdr:from>
    <xdr:to>
      <xdr:col>20</xdr:col>
      <xdr:colOff>9525</xdr:colOff>
      <xdr:row>98</xdr:row>
      <xdr:rowOff>5547</xdr:rowOff>
    </xdr:to>
    <xdr:sp macro="" textlink="">
      <xdr:nvSpPr>
        <xdr:cNvPr id="701" name="フローチャート : 判断 700"/>
        <xdr:cNvSpPr/>
      </xdr:nvSpPr>
      <xdr:spPr>
        <a:xfrm>
          <a:off x="13652500" y="1670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22074</xdr:rowOff>
    </xdr:from>
    <xdr:ext cx="534377" cy="259045"/>
    <xdr:sp macro="" textlink="">
      <xdr:nvSpPr>
        <xdr:cNvPr id="702" name="テキスト ボックス 701"/>
        <xdr:cNvSpPr txBox="1"/>
      </xdr:nvSpPr>
      <xdr:spPr>
        <a:xfrm>
          <a:off x="13436111" y="1648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68,544</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70993</xdr:rowOff>
    </xdr:from>
    <xdr:to>
      <xdr:col>18</xdr:col>
      <xdr:colOff>492125</xdr:colOff>
      <xdr:row>98</xdr:row>
      <xdr:rowOff>1143</xdr:rowOff>
    </xdr:to>
    <xdr:sp macro="" textlink="">
      <xdr:nvSpPr>
        <xdr:cNvPr id="703" name="フローチャート : 判断 702"/>
        <xdr:cNvSpPr/>
      </xdr:nvSpPr>
      <xdr:spPr>
        <a:xfrm>
          <a:off x="12763500" y="16701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17670</xdr:rowOff>
    </xdr:from>
    <xdr:ext cx="534377" cy="259045"/>
    <xdr:sp macro="" textlink="">
      <xdr:nvSpPr>
        <xdr:cNvPr id="704" name="テキスト ボックス 703"/>
        <xdr:cNvSpPr txBox="1"/>
      </xdr:nvSpPr>
      <xdr:spPr>
        <a:xfrm>
          <a:off x="12547111" y="1647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162463</xdr:rowOff>
    </xdr:from>
    <xdr:to>
      <xdr:col>23</xdr:col>
      <xdr:colOff>568325</xdr:colOff>
      <xdr:row>98</xdr:row>
      <xdr:rowOff>92613</xdr:rowOff>
    </xdr:to>
    <xdr:sp macro="" textlink="">
      <xdr:nvSpPr>
        <xdr:cNvPr id="710" name="円/楕円 709"/>
        <xdr:cNvSpPr/>
      </xdr:nvSpPr>
      <xdr:spPr>
        <a:xfrm>
          <a:off x="16268700" y="1679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77390</xdr:rowOff>
    </xdr:from>
    <xdr:ext cx="534377" cy="259045"/>
    <xdr:sp macro="" textlink="">
      <xdr:nvSpPr>
        <xdr:cNvPr id="711" name="公債費該当値テキスト"/>
        <xdr:cNvSpPr txBox="1"/>
      </xdr:nvSpPr>
      <xdr:spPr>
        <a:xfrm>
          <a:off x="16370300" y="1670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45,692</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128809</xdr:rowOff>
    </xdr:from>
    <xdr:to>
      <xdr:col>22</xdr:col>
      <xdr:colOff>415925</xdr:colOff>
      <xdr:row>98</xdr:row>
      <xdr:rowOff>58959</xdr:rowOff>
    </xdr:to>
    <xdr:sp macro="" textlink="">
      <xdr:nvSpPr>
        <xdr:cNvPr id="712" name="円/楕円 711"/>
        <xdr:cNvSpPr/>
      </xdr:nvSpPr>
      <xdr:spPr>
        <a:xfrm>
          <a:off x="15430500" y="1675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50086</xdr:rowOff>
    </xdr:from>
    <xdr:ext cx="534377" cy="259045"/>
    <xdr:sp macro="" textlink="">
      <xdr:nvSpPr>
        <xdr:cNvPr id="713" name="テキスト ボックス 712"/>
        <xdr:cNvSpPr txBox="1"/>
      </xdr:nvSpPr>
      <xdr:spPr>
        <a:xfrm>
          <a:off x="15214111" y="1685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54,525</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145783</xdr:rowOff>
    </xdr:from>
    <xdr:to>
      <xdr:col>21</xdr:col>
      <xdr:colOff>212725</xdr:colOff>
      <xdr:row>98</xdr:row>
      <xdr:rowOff>75933</xdr:rowOff>
    </xdr:to>
    <xdr:sp macro="" textlink="">
      <xdr:nvSpPr>
        <xdr:cNvPr id="714" name="円/楕円 713"/>
        <xdr:cNvSpPr/>
      </xdr:nvSpPr>
      <xdr:spPr>
        <a:xfrm>
          <a:off x="14541500" y="1677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67060</xdr:rowOff>
    </xdr:from>
    <xdr:ext cx="534377" cy="259045"/>
    <xdr:sp macro="" textlink="">
      <xdr:nvSpPr>
        <xdr:cNvPr id="715" name="テキスト ボックス 714"/>
        <xdr:cNvSpPr txBox="1"/>
      </xdr:nvSpPr>
      <xdr:spPr>
        <a:xfrm>
          <a:off x="14325111" y="1686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50,070</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147901</xdr:rowOff>
    </xdr:from>
    <xdr:to>
      <xdr:col>20</xdr:col>
      <xdr:colOff>9525</xdr:colOff>
      <xdr:row>98</xdr:row>
      <xdr:rowOff>78051</xdr:rowOff>
    </xdr:to>
    <xdr:sp macro="" textlink="">
      <xdr:nvSpPr>
        <xdr:cNvPr id="716" name="円/楕円 715"/>
        <xdr:cNvSpPr/>
      </xdr:nvSpPr>
      <xdr:spPr>
        <a:xfrm>
          <a:off x="13652500" y="1677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69178</xdr:rowOff>
    </xdr:from>
    <xdr:ext cx="534377" cy="259045"/>
    <xdr:sp macro="" textlink="">
      <xdr:nvSpPr>
        <xdr:cNvPr id="717" name="テキスト ボックス 716"/>
        <xdr:cNvSpPr txBox="1"/>
      </xdr:nvSpPr>
      <xdr:spPr>
        <a:xfrm>
          <a:off x="13436111" y="1687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49,514</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144976</xdr:rowOff>
    </xdr:from>
    <xdr:to>
      <xdr:col>18</xdr:col>
      <xdr:colOff>492125</xdr:colOff>
      <xdr:row>98</xdr:row>
      <xdr:rowOff>75126</xdr:rowOff>
    </xdr:to>
    <xdr:sp macro="" textlink="">
      <xdr:nvSpPr>
        <xdr:cNvPr id="718" name="円/楕円 717"/>
        <xdr:cNvSpPr/>
      </xdr:nvSpPr>
      <xdr:spPr>
        <a:xfrm>
          <a:off x="12763500" y="1677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66253</xdr:rowOff>
    </xdr:from>
    <xdr:ext cx="534377" cy="259045"/>
    <xdr:sp macro="" textlink="">
      <xdr:nvSpPr>
        <xdr:cNvPr id="719" name="テキスト ボックス 718"/>
        <xdr:cNvSpPr txBox="1"/>
      </xdr:nvSpPr>
      <xdr:spPr>
        <a:xfrm>
          <a:off x="12547111" y="1686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50,282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30" name="直線コネクタ 72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31" name="テキスト ボックス 73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2" name="直線コネクタ 73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33" name="テキスト ボックス 73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4" name="直線コネクタ 73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35" name="テキスト ボックス 73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6" name="直線コネクタ 73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37" name="テキスト ボックス 73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39" name="テキスト ボックス 73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33</xdr:row>
      <xdr:rowOff>18542</xdr:rowOff>
    </xdr:from>
    <xdr:to>
      <xdr:col>32</xdr:col>
      <xdr:colOff>186689</xdr:colOff>
      <xdr:row>38</xdr:row>
      <xdr:rowOff>139700</xdr:rowOff>
    </xdr:to>
    <xdr:cxnSp macro="">
      <xdr:nvCxnSpPr>
        <xdr:cNvPr id="741" name="直線コネクタ 740"/>
        <xdr:cNvCxnSpPr/>
      </xdr:nvCxnSpPr>
      <xdr:spPr>
        <a:xfrm flipV="1">
          <a:off x="22159595" y="5676392"/>
          <a:ext cx="1269"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161866</xdr:rowOff>
    </xdr:from>
    <xdr:ext cx="249299" cy="259045"/>
    <xdr:sp macro="" textlink="">
      <xdr:nvSpPr>
        <xdr:cNvPr id="742" name="諸支出金最小値テキスト"/>
        <xdr:cNvSpPr txBox="1"/>
      </xdr:nvSpPr>
      <xdr:spPr>
        <a:xfrm>
          <a:off x="22212300" y="6676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3" name="直線コネクタ 74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136669</xdr:rowOff>
    </xdr:from>
    <xdr:ext cx="469744" cy="259045"/>
    <xdr:sp macro="" textlink="">
      <xdr:nvSpPr>
        <xdr:cNvPr id="744" name="諸支出金最大値テキスト"/>
        <xdr:cNvSpPr txBox="1"/>
      </xdr:nvSpPr>
      <xdr:spPr>
        <a:xfrm>
          <a:off x="22212300" y="545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4,280</a:t>
          </a:r>
          <a:endParaRPr kumimoji="1" lang="ja-JP" altLang="en-US" sz="1000" b="1">
            <a:latin typeface="ＭＳ Ｐゴシック"/>
          </a:endParaRPr>
        </a:p>
      </xdr:txBody>
    </xdr:sp>
    <xdr:clientData/>
  </xdr:oneCellAnchor>
  <xdr:twoCellAnchor>
    <xdr:from>
      <xdr:col>32</xdr:col>
      <xdr:colOff>98425</xdr:colOff>
      <xdr:row>33</xdr:row>
      <xdr:rowOff>18542</xdr:rowOff>
    </xdr:from>
    <xdr:to>
      <xdr:col>32</xdr:col>
      <xdr:colOff>276225</xdr:colOff>
      <xdr:row>33</xdr:row>
      <xdr:rowOff>18542</xdr:rowOff>
    </xdr:to>
    <xdr:cxnSp macro="">
      <xdr:nvCxnSpPr>
        <xdr:cNvPr id="745" name="直線コネクタ 744"/>
        <xdr:cNvCxnSpPr/>
      </xdr:nvCxnSpPr>
      <xdr:spPr>
        <a:xfrm>
          <a:off x="22072600" y="567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36</xdr:row>
      <xdr:rowOff>45060</xdr:rowOff>
    </xdr:from>
    <xdr:to>
      <xdr:col>32</xdr:col>
      <xdr:colOff>187325</xdr:colOff>
      <xdr:row>37</xdr:row>
      <xdr:rowOff>41631</xdr:rowOff>
    </xdr:to>
    <xdr:cxnSp macro="">
      <xdr:nvCxnSpPr>
        <xdr:cNvPr id="746" name="直線コネクタ 745"/>
        <xdr:cNvCxnSpPr/>
      </xdr:nvCxnSpPr>
      <xdr:spPr>
        <a:xfrm flipV="1">
          <a:off x="21323300" y="6217260"/>
          <a:ext cx="838200" cy="16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34865</xdr:rowOff>
    </xdr:from>
    <xdr:ext cx="378565" cy="259045"/>
    <xdr:sp macro="" textlink="">
      <xdr:nvSpPr>
        <xdr:cNvPr id="747" name="諸支出金平均値テキスト"/>
        <xdr:cNvSpPr txBox="1"/>
      </xdr:nvSpPr>
      <xdr:spPr>
        <a:xfrm>
          <a:off x="22212300" y="65499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56438</xdr:rowOff>
    </xdr:from>
    <xdr:to>
      <xdr:col>32</xdr:col>
      <xdr:colOff>238125</xdr:colOff>
      <xdr:row>38</xdr:row>
      <xdr:rowOff>158038</xdr:rowOff>
    </xdr:to>
    <xdr:sp macro="" textlink="">
      <xdr:nvSpPr>
        <xdr:cNvPr id="748" name="フローチャート : 判断 747"/>
        <xdr:cNvSpPr/>
      </xdr:nvSpPr>
      <xdr:spPr>
        <a:xfrm>
          <a:off x="22110700" y="657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36</xdr:row>
      <xdr:rowOff>163475</xdr:rowOff>
    </xdr:from>
    <xdr:to>
      <xdr:col>31</xdr:col>
      <xdr:colOff>34925</xdr:colOff>
      <xdr:row>37</xdr:row>
      <xdr:rowOff>41631</xdr:rowOff>
    </xdr:to>
    <xdr:cxnSp macro="">
      <xdr:nvCxnSpPr>
        <xdr:cNvPr id="749" name="直線コネクタ 748"/>
        <xdr:cNvCxnSpPr/>
      </xdr:nvCxnSpPr>
      <xdr:spPr>
        <a:xfrm>
          <a:off x="20434300" y="6335675"/>
          <a:ext cx="889000" cy="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33579</xdr:rowOff>
    </xdr:from>
    <xdr:to>
      <xdr:col>31</xdr:col>
      <xdr:colOff>85725</xdr:colOff>
      <xdr:row>38</xdr:row>
      <xdr:rowOff>135179</xdr:rowOff>
    </xdr:to>
    <xdr:sp macro="" textlink="">
      <xdr:nvSpPr>
        <xdr:cNvPr id="750" name="フローチャート : 判断 749"/>
        <xdr:cNvSpPr/>
      </xdr:nvSpPr>
      <xdr:spPr>
        <a:xfrm>
          <a:off x="21272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38</xdr:row>
      <xdr:rowOff>126306</xdr:rowOff>
    </xdr:from>
    <xdr:ext cx="378565" cy="259045"/>
    <xdr:sp macro="" textlink="">
      <xdr:nvSpPr>
        <xdr:cNvPr id="751" name="テキスト ボックス 750"/>
        <xdr:cNvSpPr txBox="1"/>
      </xdr:nvSpPr>
      <xdr:spPr>
        <a:xfrm>
          <a:off x="21134017" y="66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28</xdr:col>
      <xdr:colOff>314325</xdr:colOff>
      <xdr:row>30</xdr:row>
      <xdr:rowOff>18085</xdr:rowOff>
    </xdr:from>
    <xdr:to>
      <xdr:col>29</xdr:col>
      <xdr:colOff>517525</xdr:colOff>
      <xdr:row>36</xdr:row>
      <xdr:rowOff>163475</xdr:rowOff>
    </xdr:to>
    <xdr:cxnSp macro="">
      <xdr:nvCxnSpPr>
        <xdr:cNvPr id="752" name="直線コネクタ 751"/>
        <xdr:cNvCxnSpPr/>
      </xdr:nvCxnSpPr>
      <xdr:spPr>
        <a:xfrm>
          <a:off x="19545300" y="5161585"/>
          <a:ext cx="889000" cy="117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111303</xdr:rowOff>
    </xdr:from>
    <xdr:to>
      <xdr:col>29</xdr:col>
      <xdr:colOff>568325</xdr:colOff>
      <xdr:row>38</xdr:row>
      <xdr:rowOff>41453</xdr:rowOff>
    </xdr:to>
    <xdr:sp macro="" textlink="">
      <xdr:nvSpPr>
        <xdr:cNvPr id="753" name="フローチャート : 判断 752"/>
        <xdr:cNvSpPr/>
      </xdr:nvSpPr>
      <xdr:spPr>
        <a:xfrm>
          <a:off x="20383500" y="64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38</xdr:row>
      <xdr:rowOff>32580</xdr:rowOff>
    </xdr:from>
    <xdr:ext cx="378565" cy="259045"/>
    <xdr:sp macro="" textlink="">
      <xdr:nvSpPr>
        <xdr:cNvPr id="754" name="テキスト ボックス 753"/>
        <xdr:cNvSpPr txBox="1"/>
      </xdr:nvSpPr>
      <xdr:spPr>
        <a:xfrm>
          <a:off x="20245017" y="6547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652</a:t>
          </a:r>
          <a:endParaRPr kumimoji="1" lang="ja-JP" altLang="en-US" sz="1000" b="1">
            <a:solidFill>
              <a:srgbClr val="000080"/>
            </a:solidFill>
            <a:latin typeface="ＭＳ Ｐゴシック"/>
          </a:endParaRPr>
        </a:p>
      </xdr:txBody>
    </xdr:sp>
    <xdr:clientData/>
  </xdr:oneCellAnchor>
  <xdr:twoCellAnchor>
    <xdr:from>
      <xdr:col>27</xdr:col>
      <xdr:colOff>111125</xdr:colOff>
      <xdr:row>30</xdr:row>
      <xdr:rowOff>18085</xdr:rowOff>
    </xdr:from>
    <xdr:to>
      <xdr:col>28</xdr:col>
      <xdr:colOff>314325</xdr:colOff>
      <xdr:row>38</xdr:row>
      <xdr:rowOff>139700</xdr:rowOff>
    </xdr:to>
    <xdr:cxnSp macro="">
      <xdr:nvCxnSpPr>
        <xdr:cNvPr id="755" name="直線コネクタ 754"/>
        <xdr:cNvCxnSpPr/>
      </xdr:nvCxnSpPr>
      <xdr:spPr>
        <a:xfrm flipV="1">
          <a:off x="18656300" y="5161585"/>
          <a:ext cx="889000" cy="149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145364</xdr:rowOff>
    </xdr:from>
    <xdr:to>
      <xdr:col>28</xdr:col>
      <xdr:colOff>365125</xdr:colOff>
      <xdr:row>38</xdr:row>
      <xdr:rowOff>75515</xdr:rowOff>
    </xdr:to>
    <xdr:sp macro="" textlink="">
      <xdr:nvSpPr>
        <xdr:cNvPr id="756" name="フローチャート : 判断 755"/>
        <xdr:cNvSpPr/>
      </xdr:nvSpPr>
      <xdr:spPr>
        <a:xfrm>
          <a:off x="19494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66641</xdr:rowOff>
    </xdr:from>
    <xdr:ext cx="378565" cy="259045"/>
    <xdr:sp macro="" textlink="">
      <xdr:nvSpPr>
        <xdr:cNvPr id="757" name="テキスト ボックス 756"/>
        <xdr:cNvSpPr txBox="1"/>
      </xdr:nvSpPr>
      <xdr:spPr>
        <a:xfrm>
          <a:off x="19356017" y="6581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115189</xdr:rowOff>
    </xdr:from>
    <xdr:to>
      <xdr:col>27</xdr:col>
      <xdr:colOff>161925</xdr:colOff>
      <xdr:row>38</xdr:row>
      <xdr:rowOff>45339</xdr:rowOff>
    </xdr:to>
    <xdr:sp macro="" textlink="">
      <xdr:nvSpPr>
        <xdr:cNvPr id="758" name="フローチャート : 判断 757"/>
        <xdr:cNvSpPr/>
      </xdr:nvSpPr>
      <xdr:spPr>
        <a:xfrm>
          <a:off x="18605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61866</xdr:rowOff>
    </xdr:from>
    <xdr:ext cx="378565" cy="259045"/>
    <xdr:sp macro="" textlink="">
      <xdr:nvSpPr>
        <xdr:cNvPr id="759" name="テキスト ボックス 758"/>
        <xdr:cNvSpPr txBox="1"/>
      </xdr:nvSpPr>
      <xdr:spPr>
        <a:xfrm>
          <a:off x="18467017" y="6234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35</xdr:row>
      <xdr:rowOff>165710</xdr:rowOff>
    </xdr:from>
    <xdr:to>
      <xdr:col>32</xdr:col>
      <xdr:colOff>238125</xdr:colOff>
      <xdr:row>36</xdr:row>
      <xdr:rowOff>95860</xdr:rowOff>
    </xdr:to>
    <xdr:sp macro="" textlink="">
      <xdr:nvSpPr>
        <xdr:cNvPr id="765" name="円/楕円 764"/>
        <xdr:cNvSpPr/>
      </xdr:nvSpPr>
      <xdr:spPr>
        <a:xfrm>
          <a:off x="22110700" y="61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35</xdr:row>
      <xdr:rowOff>17137</xdr:rowOff>
    </xdr:from>
    <xdr:ext cx="469744" cy="259045"/>
    <xdr:sp macro="" textlink="">
      <xdr:nvSpPr>
        <xdr:cNvPr id="766" name="諸支出金該当値テキスト"/>
        <xdr:cNvSpPr txBox="1"/>
      </xdr:nvSpPr>
      <xdr:spPr>
        <a:xfrm>
          <a:off x="22212300" y="60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1,914</a:t>
          </a:r>
          <a:endParaRPr kumimoji="1" lang="ja-JP" altLang="en-US" sz="1000" b="1">
            <a:solidFill>
              <a:srgbClr val="FF0000"/>
            </a:solidFill>
            <a:latin typeface="ＭＳ Ｐゴシック"/>
          </a:endParaRPr>
        </a:p>
      </xdr:txBody>
    </xdr:sp>
    <xdr:clientData/>
  </xdr:oneCellAnchor>
  <xdr:twoCellAnchor>
    <xdr:from>
      <xdr:col>30</xdr:col>
      <xdr:colOff>669925</xdr:colOff>
      <xdr:row>36</xdr:row>
      <xdr:rowOff>162281</xdr:rowOff>
    </xdr:from>
    <xdr:to>
      <xdr:col>31</xdr:col>
      <xdr:colOff>85725</xdr:colOff>
      <xdr:row>37</xdr:row>
      <xdr:rowOff>92431</xdr:rowOff>
    </xdr:to>
    <xdr:sp macro="" textlink="">
      <xdr:nvSpPr>
        <xdr:cNvPr id="767" name="円/楕円 766"/>
        <xdr:cNvSpPr/>
      </xdr:nvSpPr>
      <xdr:spPr>
        <a:xfrm>
          <a:off x="21272500" y="633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35</xdr:row>
      <xdr:rowOff>108958</xdr:rowOff>
    </xdr:from>
    <xdr:ext cx="469744" cy="259045"/>
    <xdr:sp macro="" textlink="">
      <xdr:nvSpPr>
        <xdr:cNvPr id="768" name="テキスト ボックス 767"/>
        <xdr:cNvSpPr txBox="1"/>
      </xdr:nvSpPr>
      <xdr:spPr>
        <a:xfrm>
          <a:off x="21088427" y="610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1,179</a:t>
          </a:r>
          <a:endParaRPr kumimoji="1" lang="ja-JP" altLang="en-US" sz="1000" b="1">
            <a:solidFill>
              <a:srgbClr val="FF0000"/>
            </a:solidFill>
            <a:latin typeface="ＭＳ Ｐゴシック"/>
          </a:endParaRPr>
        </a:p>
      </xdr:txBody>
    </xdr:sp>
    <xdr:clientData/>
  </xdr:oneCellAnchor>
  <xdr:twoCellAnchor>
    <xdr:from>
      <xdr:col>29</xdr:col>
      <xdr:colOff>466725</xdr:colOff>
      <xdr:row>36</xdr:row>
      <xdr:rowOff>112675</xdr:rowOff>
    </xdr:from>
    <xdr:to>
      <xdr:col>29</xdr:col>
      <xdr:colOff>568325</xdr:colOff>
      <xdr:row>37</xdr:row>
      <xdr:rowOff>42825</xdr:rowOff>
    </xdr:to>
    <xdr:sp macro="" textlink="">
      <xdr:nvSpPr>
        <xdr:cNvPr id="769" name="円/楕円 768"/>
        <xdr:cNvSpPr/>
      </xdr:nvSpPr>
      <xdr:spPr>
        <a:xfrm>
          <a:off x="20383500" y="62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35</xdr:row>
      <xdr:rowOff>59352</xdr:rowOff>
    </xdr:from>
    <xdr:ext cx="469744" cy="259045"/>
    <xdr:sp macro="" textlink="">
      <xdr:nvSpPr>
        <xdr:cNvPr id="770" name="テキスト ボックス 769"/>
        <xdr:cNvSpPr txBox="1"/>
      </xdr:nvSpPr>
      <xdr:spPr>
        <a:xfrm>
          <a:off x="20199427" y="606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1,396</a:t>
          </a:r>
          <a:endParaRPr kumimoji="1" lang="ja-JP" altLang="en-US" sz="1000" b="1">
            <a:solidFill>
              <a:srgbClr val="FF0000"/>
            </a:solidFill>
            <a:latin typeface="ＭＳ Ｐゴシック"/>
          </a:endParaRPr>
        </a:p>
      </xdr:txBody>
    </xdr:sp>
    <xdr:clientData/>
  </xdr:oneCellAnchor>
  <xdr:twoCellAnchor>
    <xdr:from>
      <xdr:col>28</xdr:col>
      <xdr:colOff>263525</xdr:colOff>
      <xdr:row>29</xdr:row>
      <xdr:rowOff>138735</xdr:rowOff>
    </xdr:from>
    <xdr:to>
      <xdr:col>28</xdr:col>
      <xdr:colOff>365125</xdr:colOff>
      <xdr:row>30</xdr:row>
      <xdr:rowOff>68885</xdr:rowOff>
    </xdr:to>
    <xdr:sp macro="" textlink="">
      <xdr:nvSpPr>
        <xdr:cNvPr id="771" name="円/楕円 770"/>
        <xdr:cNvSpPr/>
      </xdr:nvSpPr>
      <xdr:spPr>
        <a:xfrm>
          <a:off x="19494500" y="511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28</xdr:row>
      <xdr:rowOff>85412</xdr:rowOff>
    </xdr:from>
    <xdr:ext cx="469744" cy="259045"/>
    <xdr:sp macro="" textlink="">
      <xdr:nvSpPr>
        <xdr:cNvPr id="772" name="テキスト ボックス 771"/>
        <xdr:cNvSpPr txBox="1"/>
      </xdr:nvSpPr>
      <xdr:spPr>
        <a:xfrm>
          <a:off x="19310427" y="488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6,532</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3" name="円/楕円 77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4" name="テキスト ボックス 773"/>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85" name="直線コネクタ 784"/>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86" name="テキスト ボックス 785"/>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87" name="直線コネクタ 786"/>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144434</xdr:rowOff>
    </xdr:from>
    <xdr:ext cx="467179" cy="259045"/>
    <xdr:sp macro="" textlink="">
      <xdr:nvSpPr>
        <xdr:cNvPr id="788" name="テキスト ボックス 787"/>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89" name="直線コネクタ 788"/>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160762</xdr:rowOff>
    </xdr:from>
    <xdr:ext cx="467179" cy="259045"/>
    <xdr:sp macro="" textlink="">
      <xdr:nvSpPr>
        <xdr:cNvPr id="790" name="テキスト ボックス 789"/>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91" name="直線コネクタ 790"/>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53</xdr:row>
      <xdr:rowOff>5642</xdr:rowOff>
    </xdr:from>
    <xdr:ext cx="467179" cy="259045"/>
    <xdr:sp macro="" textlink="">
      <xdr:nvSpPr>
        <xdr:cNvPr id="792" name="テキスト ボックス 791"/>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93" name="直線コネクタ 792"/>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51</xdr:row>
      <xdr:rowOff>21970</xdr:rowOff>
    </xdr:from>
    <xdr:ext cx="467179" cy="259045"/>
    <xdr:sp macro="" textlink="">
      <xdr:nvSpPr>
        <xdr:cNvPr id="794" name="テキスト ボックス 793"/>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95" name="直線コネクタ 794"/>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96" name="テキスト ボックス 795"/>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98" name="テキスト ボックス 79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96593</xdr:rowOff>
    </xdr:from>
    <xdr:to>
      <xdr:col>32</xdr:col>
      <xdr:colOff>186689</xdr:colOff>
      <xdr:row>59</xdr:row>
      <xdr:rowOff>98878</xdr:rowOff>
    </xdr:to>
    <xdr:cxnSp macro="">
      <xdr:nvCxnSpPr>
        <xdr:cNvPr id="800" name="直線コネクタ 799"/>
        <xdr:cNvCxnSpPr/>
      </xdr:nvCxnSpPr>
      <xdr:spPr>
        <a:xfrm flipV="1">
          <a:off x="22159595" y="8669093"/>
          <a:ext cx="1269" cy="1545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144198</xdr:rowOff>
    </xdr:from>
    <xdr:ext cx="249299" cy="259045"/>
    <xdr:sp macro="" textlink="">
      <xdr:nvSpPr>
        <xdr:cNvPr id="801" name="前年度繰上充用金最小値テキスト"/>
        <xdr:cNvSpPr txBox="1"/>
      </xdr:nvSpPr>
      <xdr:spPr>
        <a:xfrm>
          <a:off x="22212300" y="102597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802" name="直線コネクタ 801"/>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43270</xdr:rowOff>
    </xdr:from>
    <xdr:ext cx="469744" cy="259045"/>
    <xdr:sp macro="" textlink="">
      <xdr:nvSpPr>
        <xdr:cNvPr id="803" name="前年度繰上充用金最大値テキスト"/>
        <xdr:cNvSpPr txBox="1"/>
      </xdr:nvSpPr>
      <xdr:spPr>
        <a:xfrm>
          <a:off x="22212300" y="84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9,464</a:t>
          </a:r>
          <a:endParaRPr kumimoji="1" lang="ja-JP" altLang="en-US" sz="1000" b="1">
            <a:latin typeface="ＭＳ Ｐゴシック"/>
          </a:endParaRPr>
        </a:p>
      </xdr:txBody>
    </xdr:sp>
    <xdr:clientData/>
  </xdr:oneCellAnchor>
  <xdr:twoCellAnchor>
    <xdr:from>
      <xdr:col>32</xdr:col>
      <xdr:colOff>98425</xdr:colOff>
      <xdr:row>50</xdr:row>
      <xdr:rowOff>96593</xdr:rowOff>
    </xdr:from>
    <xdr:to>
      <xdr:col>32</xdr:col>
      <xdr:colOff>276225</xdr:colOff>
      <xdr:row>50</xdr:row>
      <xdr:rowOff>96593</xdr:rowOff>
    </xdr:to>
    <xdr:cxnSp macro="">
      <xdr:nvCxnSpPr>
        <xdr:cNvPr id="804" name="直線コネクタ 803"/>
        <xdr:cNvCxnSpPr/>
      </xdr:nvCxnSpPr>
      <xdr:spPr>
        <a:xfrm>
          <a:off x="22072600" y="8669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98878</xdr:rowOff>
    </xdr:from>
    <xdr:to>
      <xdr:col>32</xdr:col>
      <xdr:colOff>187325</xdr:colOff>
      <xdr:row>59</xdr:row>
      <xdr:rowOff>98878</xdr:rowOff>
    </xdr:to>
    <xdr:cxnSp macro="">
      <xdr:nvCxnSpPr>
        <xdr:cNvPr id="805" name="直線コネクタ 804"/>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61648</xdr:rowOff>
    </xdr:from>
    <xdr:ext cx="313932" cy="259045"/>
    <xdr:sp macro="" textlink="">
      <xdr:nvSpPr>
        <xdr:cNvPr id="806" name="前年度繰上充用金平均値テキスト"/>
        <xdr:cNvSpPr txBox="1"/>
      </xdr:nvSpPr>
      <xdr:spPr>
        <a:xfrm>
          <a:off x="22212300" y="1000574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38771</xdr:rowOff>
    </xdr:from>
    <xdr:to>
      <xdr:col>32</xdr:col>
      <xdr:colOff>238125</xdr:colOff>
      <xdr:row>59</xdr:row>
      <xdr:rowOff>140371</xdr:rowOff>
    </xdr:to>
    <xdr:sp macro="" textlink="">
      <xdr:nvSpPr>
        <xdr:cNvPr id="807" name="フローチャート : 判断 806"/>
        <xdr:cNvSpPr/>
      </xdr:nvSpPr>
      <xdr:spPr>
        <a:xfrm>
          <a:off x="22110700" y="10154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98878</xdr:rowOff>
    </xdr:from>
    <xdr:to>
      <xdr:col>31</xdr:col>
      <xdr:colOff>34925</xdr:colOff>
      <xdr:row>59</xdr:row>
      <xdr:rowOff>98878</xdr:rowOff>
    </xdr:to>
    <xdr:cxnSp macro="">
      <xdr:nvCxnSpPr>
        <xdr:cNvPr id="808" name="直線コネクタ 807"/>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59</xdr:row>
      <xdr:rowOff>42690</xdr:rowOff>
    </xdr:from>
    <xdr:to>
      <xdr:col>31</xdr:col>
      <xdr:colOff>85725</xdr:colOff>
      <xdr:row>59</xdr:row>
      <xdr:rowOff>144290</xdr:rowOff>
    </xdr:to>
    <xdr:sp macro="" textlink="">
      <xdr:nvSpPr>
        <xdr:cNvPr id="809" name="フローチャート : 判断 808"/>
        <xdr:cNvSpPr/>
      </xdr:nvSpPr>
      <xdr:spPr>
        <a:xfrm>
          <a:off x="21272500" y="1015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57</xdr:row>
      <xdr:rowOff>160817</xdr:rowOff>
    </xdr:from>
    <xdr:ext cx="313932" cy="259045"/>
    <xdr:sp macro="" textlink="">
      <xdr:nvSpPr>
        <xdr:cNvPr id="810" name="テキスト ボックス 809"/>
        <xdr:cNvSpPr txBox="1"/>
      </xdr:nvSpPr>
      <xdr:spPr>
        <a:xfrm>
          <a:off x="21166333" y="9933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98878</xdr:rowOff>
    </xdr:from>
    <xdr:to>
      <xdr:col>29</xdr:col>
      <xdr:colOff>517525</xdr:colOff>
      <xdr:row>59</xdr:row>
      <xdr:rowOff>98878</xdr:rowOff>
    </xdr:to>
    <xdr:cxnSp macro="">
      <xdr:nvCxnSpPr>
        <xdr:cNvPr id="811" name="直線コネクタ 810"/>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59</xdr:row>
      <xdr:rowOff>43833</xdr:rowOff>
    </xdr:from>
    <xdr:to>
      <xdr:col>29</xdr:col>
      <xdr:colOff>568325</xdr:colOff>
      <xdr:row>59</xdr:row>
      <xdr:rowOff>145433</xdr:rowOff>
    </xdr:to>
    <xdr:sp macro="" textlink="">
      <xdr:nvSpPr>
        <xdr:cNvPr id="812" name="フローチャート : 判断 811"/>
        <xdr:cNvSpPr/>
      </xdr:nvSpPr>
      <xdr:spPr>
        <a:xfrm>
          <a:off x="20383500" y="1015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57</xdr:row>
      <xdr:rowOff>161960</xdr:rowOff>
    </xdr:from>
    <xdr:ext cx="313932" cy="259045"/>
    <xdr:sp macro="" textlink="">
      <xdr:nvSpPr>
        <xdr:cNvPr id="813" name="テキスト ボックス 812"/>
        <xdr:cNvSpPr txBox="1"/>
      </xdr:nvSpPr>
      <xdr:spPr>
        <a:xfrm>
          <a:off x="20277333" y="99346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98878</xdr:rowOff>
    </xdr:from>
    <xdr:to>
      <xdr:col>28</xdr:col>
      <xdr:colOff>314325</xdr:colOff>
      <xdr:row>59</xdr:row>
      <xdr:rowOff>98878</xdr:rowOff>
    </xdr:to>
    <xdr:cxnSp macro="">
      <xdr:nvCxnSpPr>
        <xdr:cNvPr id="814" name="直線コネクタ 813"/>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59</xdr:row>
      <xdr:rowOff>45466</xdr:rowOff>
    </xdr:from>
    <xdr:to>
      <xdr:col>28</xdr:col>
      <xdr:colOff>365125</xdr:colOff>
      <xdr:row>59</xdr:row>
      <xdr:rowOff>147066</xdr:rowOff>
    </xdr:to>
    <xdr:sp macro="" textlink="">
      <xdr:nvSpPr>
        <xdr:cNvPr id="815" name="フローチャート : 判断 814"/>
        <xdr:cNvSpPr/>
      </xdr:nvSpPr>
      <xdr:spPr>
        <a:xfrm>
          <a:off x="19494500" y="1016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57</xdr:row>
      <xdr:rowOff>163593</xdr:rowOff>
    </xdr:from>
    <xdr:ext cx="313932" cy="259045"/>
    <xdr:sp macro="" textlink="">
      <xdr:nvSpPr>
        <xdr:cNvPr id="816" name="テキスト ボックス 815"/>
        <xdr:cNvSpPr txBox="1"/>
      </xdr:nvSpPr>
      <xdr:spPr>
        <a:xfrm>
          <a:off x="19388333" y="99362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twoCellAnchor>
    <xdr:from>
      <xdr:col>27</xdr:col>
      <xdr:colOff>60325</xdr:colOff>
      <xdr:row>59</xdr:row>
      <xdr:rowOff>40894</xdr:rowOff>
    </xdr:from>
    <xdr:to>
      <xdr:col>27</xdr:col>
      <xdr:colOff>161925</xdr:colOff>
      <xdr:row>59</xdr:row>
      <xdr:rowOff>142494</xdr:rowOff>
    </xdr:to>
    <xdr:sp macro="" textlink="">
      <xdr:nvSpPr>
        <xdr:cNvPr id="817" name="フローチャート : 判断 816"/>
        <xdr:cNvSpPr/>
      </xdr:nvSpPr>
      <xdr:spPr>
        <a:xfrm>
          <a:off x="18605500" y="1015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57</xdr:row>
      <xdr:rowOff>159021</xdr:rowOff>
    </xdr:from>
    <xdr:ext cx="313932" cy="259045"/>
    <xdr:sp macro="" textlink="">
      <xdr:nvSpPr>
        <xdr:cNvPr id="818" name="テキスト ボックス 817"/>
        <xdr:cNvSpPr txBox="1"/>
      </xdr:nvSpPr>
      <xdr:spPr>
        <a:xfrm>
          <a:off x="18499333" y="99316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59</xdr:row>
      <xdr:rowOff>48078</xdr:rowOff>
    </xdr:from>
    <xdr:to>
      <xdr:col>32</xdr:col>
      <xdr:colOff>238125</xdr:colOff>
      <xdr:row>59</xdr:row>
      <xdr:rowOff>149678</xdr:rowOff>
    </xdr:to>
    <xdr:sp macro="" textlink="">
      <xdr:nvSpPr>
        <xdr:cNvPr id="824" name="円/楕円 823"/>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59</xdr:row>
      <xdr:rowOff>17198</xdr:rowOff>
    </xdr:from>
    <xdr:ext cx="249299" cy="259045"/>
    <xdr:sp macro="" textlink="">
      <xdr:nvSpPr>
        <xdr:cNvPr id="825" name="前年度繰上充用金該当値テキスト"/>
        <xdr:cNvSpPr txBox="1"/>
      </xdr:nvSpPr>
      <xdr:spPr>
        <a:xfrm>
          <a:off x="22212300" y="101327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59</xdr:row>
      <xdr:rowOff>48078</xdr:rowOff>
    </xdr:from>
    <xdr:to>
      <xdr:col>31</xdr:col>
      <xdr:colOff>85725</xdr:colOff>
      <xdr:row>59</xdr:row>
      <xdr:rowOff>149678</xdr:rowOff>
    </xdr:to>
    <xdr:sp macro="" textlink="">
      <xdr:nvSpPr>
        <xdr:cNvPr id="826" name="円/楕円 825"/>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140805</xdr:rowOff>
    </xdr:from>
    <xdr:ext cx="249299" cy="259045"/>
    <xdr:sp macro="" textlink="">
      <xdr:nvSpPr>
        <xdr:cNvPr id="827" name="テキスト ボックス 826"/>
        <xdr:cNvSpPr txBox="1"/>
      </xdr:nvSpPr>
      <xdr:spPr>
        <a:xfrm>
          <a:off x="21198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59</xdr:row>
      <xdr:rowOff>48078</xdr:rowOff>
    </xdr:from>
    <xdr:to>
      <xdr:col>29</xdr:col>
      <xdr:colOff>568325</xdr:colOff>
      <xdr:row>59</xdr:row>
      <xdr:rowOff>149678</xdr:rowOff>
    </xdr:to>
    <xdr:sp macro="" textlink="">
      <xdr:nvSpPr>
        <xdr:cNvPr id="828" name="円/楕円 827"/>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140805</xdr:rowOff>
    </xdr:from>
    <xdr:ext cx="249299" cy="259045"/>
    <xdr:sp macro="" textlink="">
      <xdr:nvSpPr>
        <xdr:cNvPr id="829" name="テキスト ボックス 828"/>
        <xdr:cNvSpPr txBox="1"/>
      </xdr:nvSpPr>
      <xdr:spPr>
        <a:xfrm>
          <a:off x="20309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59</xdr:row>
      <xdr:rowOff>48078</xdr:rowOff>
    </xdr:from>
    <xdr:to>
      <xdr:col>28</xdr:col>
      <xdr:colOff>365125</xdr:colOff>
      <xdr:row>59</xdr:row>
      <xdr:rowOff>149678</xdr:rowOff>
    </xdr:to>
    <xdr:sp macro="" textlink="">
      <xdr:nvSpPr>
        <xdr:cNvPr id="830" name="円/楕円 829"/>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140805</xdr:rowOff>
    </xdr:from>
    <xdr:ext cx="249299" cy="259045"/>
    <xdr:sp macro="" textlink="">
      <xdr:nvSpPr>
        <xdr:cNvPr id="831" name="テキスト ボックス 830"/>
        <xdr:cNvSpPr txBox="1"/>
      </xdr:nvSpPr>
      <xdr:spPr>
        <a:xfrm>
          <a:off x="19420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59</xdr:row>
      <xdr:rowOff>48078</xdr:rowOff>
    </xdr:from>
    <xdr:to>
      <xdr:col>27</xdr:col>
      <xdr:colOff>161925</xdr:colOff>
      <xdr:row>59</xdr:row>
      <xdr:rowOff>149678</xdr:rowOff>
    </xdr:to>
    <xdr:sp macro="" textlink="">
      <xdr:nvSpPr>
        <xdr:cNvPr id="832" name="円/楕円 831"/>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140805</xdr:rowOff>
    </xdr:from>
    <xdr:ext cx="249299" cy="259045"/>
    <xdr:sp macro="" textlink="">
      <xdr:nvSpPr>
        <xdr:cNvPr id="833" name="テキスト ボックス 832"/>
        <xdr:cNvSpPr txBox="1"/>
      </xdr:nvSpPr>
      <xdr:spPr>
        <a:xfrm>
          <a:off x="18531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4" name="正方形/長方形 8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5" name="正方形/長方形 8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6" name="テキスト ボックス 8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民生費は、住民一人当たり</a:t>
          </a:r>
          <a:r>
            <a:rPr kumimoji="1" lang="en-US" altLang="ja-JP" sz="1100" baseline="0">
              <a:solidFill>
                <a:schemeClr val="dk1"/>
              </a:solidFill>
              <a:effectLst/>
              <a:latin typeface="+mn-lt"/>
              <a:ea typeface="+mn-ea"/>
              <a:cs typeface="+mn-cs"/>
            </a:rPr>
            <a:t>130,499</a:t>
          </a:r>
          <a:r>
            <a:rPr kumimoji="1" lang="ja-JP" altLang="ja-JP" sz="1100" baseline="0">
              <a:solidFill>
                <a:schemeClr val="dk1"/>
              </a:solidFill>
              <a:effectLst/>
              <a:latin typeface="+mn-lt"/>
              <a:ea typeface="+mn-ea"/>
              <a:cs typeface="+mn-cs"/>
            </a:rPr>
            <a:t>円となっており、類似団体平均と比べて低い水準である。他団体と比較して生活保護費が少ないことが主な要因である。</a:t>
          </a:r>
          <a:endParaRPr lang="ja-JP" altLang="ja-JP" sz="1400">
            <a:effectLst/>
          </a:endParaRPr>
        </a:p>
        <a:p>
          <a:r>
            <a:rPr kumimoji="1" lang="ja-JP" altLang="ja-JP" sz="1100">
              <a:solidFill>
                <a:schemeClr val="dk1"/>
              </a:solidFill>
              <a:effectLst/>
              <a:latin typeface="+mn-lt"/>
              <a:ea typeface="+mn-ea"/>
              <a:cs typeface="+mn-cs"/>
            </a:rPr>
            <a:t>　衛生費は、住民一人当たり</a:t>
          </a:r>
          <a:r>
            <a:rPr kumimoji="1" lang="en-US" altLang="ja-JP" sz="1100">
              <a:solidFill>
                <a:schemeClr val="dk1"/>
              </a:solidFill>
              <a:effectLst/>
              <a:latin typeface="+mn-lt"/>
              <a:ea typeface="+mn-ea"/>
              <a:cs typeface="+mn-cs"/>
            </a:rPr>
            <a:t>25,212</a:t>
          </a:r>
          <a:r>
            <a:rPr kumimoji="1" lang="ja-JP" altLang="ja-JP" sz="1100">
              <a:solidFill>
                <a:schemeClr val="dk1"/>
              </a:solidFill>
              <a:effectLst/>
              <a:latin typeface="+mn-lt"/>
              <a:ea typeface="+mn-ea"/>
              <a:cs typeface="+mn-cs"/>
            </a:rPr>
            <a:t>円となっており、類似団体平均と比べて低い水準である。病院事業を実施していないことなどが主な要因である。</a:t>
          </a:r>
          <a:endParaRPr lang="ja-JP" altLang="ja-JP" sz="1400">
            <a:effectLst/>
          </a:endParaRPr>
        </a:p>
        <a:p>
          <a:r>
            <a:rPr kumimoji="1" lang="ja-JP" altLang="ja-JP" sz="1100">
              <a:solidFill>
                <a:schemeClr val="dk1"/>
              </a:solidFill>
              <a:effectLst/>
              <a:latin typeface="+mn-lt"/>
              <a:ea typeface="+mn-ea"/>
              <a:cs typeface="+mn-cs"/>
            </a:rPr>
            <a:t>　商工費は、住民一人当たり</a:t>
          </a:r>
          <a:r>
            <a:rPr kumimoji="1" lang="en-US" altLang="ja-JP" sz="1100">
              <a:solidFill>
                <a:schemeClr val="dk1"/>
              </a:solidFill>
              <a:effectLst/>
              <a:latin typeface="+mn-lt"/>
              <a:ea typeface="+mn-ea"/>
              <a:cs typeface="+mn-cs"/>
            </a:rPr>
            <a:t>34,266</a:t>
          </a:r>
          <a:r>
            <a:rPr kumimoji="1" lang="ja-JP" altLang="ja-JP" sz="1100">
              <a:solidFill>
                <a:schemeClr val="dk1"/>
              </a:solidFill>
              <a:effectLst/>
              <a:latin typeface="+mn-lt"/>
              <a:ea typeface="+mn-ea"/>
              <a:cs typeface="+mn-cs"/>
            </a:rPr>
            <a:t>円となっており、類似団体平均と比べて低い水準である。前年度比</a:t>
          </a:r>
          <a:r>
            <a:rPr kumimoji="1" lang="en-US" altLang="ja-JP" sz="1100">
              <a:solidFill>
                <a:schemeClr val="dk1"/>
              </a:solidFill>
              <a:effectLst/>
              <a:latin typeface="+mn-lt"/>
              <a:ea typeface="+mn-ea"/>
              <a:cs typeface="+mn-cs"/>
            </a:rPr>
            <a:t>8,151</a:t>
          </a:r>
          <a:r>
            <a:rPr kumimoji="1" lang="ja-JP" altLang="ja-JP" sz="1100">
              <a:solidFill>
                <a:schemeClr val="dk1"/>
              </a:solidFill>
              <a:effectLst/>
              <a:latin typeface="+mn-lt"/>
              <a:ea typeface="+mn-ea"/>
              <a:cs typeface="+mn-cs"/>
            </a:rPr>
            <a:t>円増加しているが、企業誘致に係る奨励金の増、市内事業者への融資が円滑に行われるように金融機関に預け入れる預託金の増などが主な要因である。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財政調整基金残高は、標準財政規模比は前年度から</a:t>
          </a:r>
          <a:r>
            <a:rPr lang="en-US" altLang="ja-JP" sz="1100" b="0" i="0" baseline="0">
              <a:solidFill>
                <a:schemeClr val="dk1"/>
              </a:solidFill>
              <a:effectLst/>
              <a:latin typeface="+mn-lt"/>
              <a:ea typeface="+mn-ea"/>
              <a:cs typeface="+mn-cs"/>
            </a:rPr>
            <a:t>1.19</a:t>
          </a:r>
          <a:r>
            <a:rPr lang="ja-JP" altLang="ja-JP" sz="1100" b="0" i="0" baseline="0">
              <a:solidFill>
                <a:schemeClr val="dk1"/>
              </a:solidFill>
              <a:effectLst/>
              <a:latin typeface="+mn-lt"/>
              <a:ea typeface="+mn-ea"/>
              <a:cs typeface="+mn-cs"/>
            </a:rPr>
            <a:t>ポイント増の</a:t>
          </a:r>
          <a:r>
            <a:rPr lang="en-US" altLang="ja-JP" sz="1100" b="0" i="0" baseline="0">
              <a:solidFill>
                <a:schemeClr val="dk1"/>
              </a:solidFill>
              <a:effectLst/>
              <a:latin typeface="+mn-lt"/>
              <a:ea typeface="+mn-ea"/>
              <a:cs typeface="+mn-cs"/>
            </a:rPr>
            <a:t>13.69</a:t>
          </a:r>
          <a:r>
            <a:rPr lang="ja-JP" altLang="ja-JP" sz="1100" b="0" i="0" baseline="0">
              <a:solidFill>
                <a:schemeClr val="dk1"/>
              </a:solidFill>
              <a:effectLst/>
              <a:latin typeface="+mn-lt"/>
              <a:ea typeface="+mn-ea"/>
              <a:cs typeface="+mn-cs"/>
            </a:rPr>
            <a:t>となった。　実質収支比率は、前年度と比較して</a:t>
          </a:r>
          <a:r>
            <a:rPr lang="en-US" altLang="ja-JP" sz="1100" b="0" i="0" baseline="0">
              <a:solidFill>
                <a:schemeClr val="dk1"/>
              </a:solidFill>
              <a:effectLst/>
              <a:latin typeface="+mn-lt"/>
              <a:ea typeface="+mn-ea"/>
              <a:cs typeface="+mn-cs"/>
            </a:rPr>
            <a:t>2.97</a:t>
          </a:r>
          <a:r>
            <a:rPr lang="ja-JP" altLang="ja-JP" sz="1100" b="0" i="0" baseline="0">
              <a:solidFill>
                <a:schemeClr val="dk1"/>
              </a:solidFill>
              <a:effectLst/>
              <a:latin typeface="+mn-lt"/>
              <a:ea typeface="+mn-ea"/>
              <a:cs typeface="+mn-cs"/>
            </a:rPr>
            <a:t>ポイント増の</a:t>
          </a:r>
          <a:r>
            <a:rPr lang="en-US" altLang="ja-JP" sz="1100" b="0" i="0" baseline="0">
              <a:solidFill>
                <a:schemeClr val="dk1"/>
              </a:solidFill>
              <a:effectLst/>
              <a:latin typeface="+mn-lt"/>
              <a:ea typeface="+mn-ea"/>
              <a:cs typeface="+mn-cs"/>
            </a:rPr>
            <a:t>9.61</a:t>
          </a:r>
          <a:r>
            <a:rPr lang="ja-JP" altLang="ja-JP" sz="1100" b="0" i="0" baseline="0">
              <a:solidFill>
                <a:schemeClr val="dk1"/>
              </a:solidFill>
              <a:effectLst/>
              <a:latin typeface="+mn-lt"/>
              <a:ea typeface="+mn-ea"/>
              <a:cs typeface="+mn-cs"/>
            </a:rPr>
            <a:t>となった。財政調整基金への積立や取りくずし、地方債の繰上償還の影響を除いて求められる実質単年度収支の比率は前年度と比較して</a:t>
          </a:r>
          <a:r>
            <a:rPr lang="en-US" altLang="ja-JP" sz="1100" b="0" i="0" baseline="0">
              <a:solidFill>
                <a:schemeClr val="dk1"/>
              </a:solidFill>
              <a:effectLst/>
              <a:latin typeface="+mn-lt"/>
              <a:ea typeface="+mn-ea"/>
              <a:cs typeface="+mn-cs"/>
            </a:rPr>
            <a:t>1.28</a:t>
          </a:r>
          <a:r>
            <a:rPr lang="ja-JP" altLang="ja-JP" sz="1100" b="0" i="0" baseline="0">
              <a:solidFill>
                <a:schemeClr val="dk1"/>
              </a:solidFill>
              <a:effectLst/>
              <a:latin typeface="+mn-lt"/>
              <a:ea typeface="+mn-ea"/>
              <a:cs typeface="+mn-cs"/>
            </a:rPr>
            <a:t>ポイント増の</a:t>
          </a:r>
          <a:r>
            <a:rPr lang="en-US" altLang="ja-JP" sz="1100" b="0" i="0" baseline="0">
              <a:solidFill>
                <a:schemeClr val="dk1"/>
              </a:solidFill>
              <a:effectLst/>
              <a:latin typeface="+mn-lt"/>
              <a:ea typeface="+mn-ea"/>
              <a:cs typeface="+mn-cs"/>
            </a:rPr>
            <a:t>3.12</a:t>
          </a:r>
          <a:r>
            <a:rPr lang="ja-JP" altLang="ja-JP" sz="1100" b="0" i="0" baseline="0">
              <a:solidFill>
                <a:schemeClr val="dk1"/>
              </a:solidFill>
              <a:effectLst/>
              <a:latin typeface="+mn-lt"/>
              <a:ea typeface="+mn-ea"/>
              <a:cs typeface="+mn-cs"/>
            </a:rPr>
            <a:t>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今後も、事務事業の見直し等を実施し、健全な行財政運営に努める。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連結実質赤字比率に関して、平成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年度から平成2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年度まで、全ての年度・会計で赤字は発生していない。そのため、連結実質赤字比率も発生しない結果となっている。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各年度とも、黒字の大部分を一般会計、水道事業会計、国民健康保険特別会計で占めており、平成2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年度の標準財政規模に対する黒字の割合の合計が1</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20</a:t>
          </a:r>
          <a:r>
            <a:rPr lang="ja-JP" altLang="ja-JP" sz="1100" b="0" i="0" baseline="0">
              <a:solidFill>
                <a:schemeClr val="dk1"/>
              </a:solidFill>
              <a:effectLst/>
              <a:latin typeface="+mn-lt"/>
              <a:ea typeface="+mn-ea"/>
              <a:cs typeface="+mn-cs"/>
            </a:rPr>
            <a:t>ポイントであるのに対し、前述の3会計の合計が1</a:t>
          </a:r>
          <a:r>
            <a:rPr lang="en-US" altLang="ja-JP" sz="1100" b="0" i="0" baseline="0">
              <a:solidFill>
                <a:schemeClr val="dk1"/>
              </a:solidFill>
              <a:effectLst/>
              <a:latin typeface="+mn-lt"/>
              <a:ea typeface="+mn-ea"/>
              <a:cs typeface="+mn-cs"/>
            </a:rPr>
            <a:t>7.18</a:t>
          </a:r>
          <a:r>
            <a:rPr lang="ja-JP" altLang="ja-JP" sz="1100" b="0" i="0" baseline="0">
              <a:solidFill>
                <a:schemeClr val="dk1"/>
              </a:solidFill>
              <a:effectLst/>
              <a:latin typeface="+mn-lt"/>
              <a:ea typeface="+mn-ea"/>
              <a:cs typeface="+mn-cs"/>
            </a:rPr>
            <a:t>ポイントとなり、その9</a:t>
          </a:r>
          <a:r>
            <a:rPr lang="en-US" altLang="ja-JP" sz="1100" b="0" i="0" baseline="0">
              <a:solidFill>
                <a:schemeClr val="dk1"/>
              </a:solidFill>
              <a:effectLst/>
              <a:latin typeface="+mn-lt"/>
              <a:ea typeface="+mn-ea"/>
              <a:cs typeface="+mn-cs"/>
            </a:rPr>
            <a:t>4.4</a:t>
          </a:r>
          <a:r>
            <a:rPr lang="ja-JP" altLang="ja-JP" sz="1100" b="0" i="0" baseline="0">
              <a:solidFill>
                <a:schemeClr val="dk1"/>
              </a:solidFill>
              <a:effectLst/>
              <a:latin typeface="+mn-lt"/>
              <a:ea typeface="+mn-ea"/>
              <a:cs typeface="+mn-cs"/>
            </a:rPr>
            <a:t>％を占めている。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各会計とも、安定的な黒字比率の推移となっているが、株式会社ニュートラックかみのやまに対し勝馬投票券販売に係る施設の貸付を行っている施設貸付事業特別会計では、東日本大震災及び福島第一原子力発電所の事故の影響で、福島県飯舘村にある場外発売所施設が使用できなくなっていることによる歳入の減などにより、黒字比率が低い状態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その他会計（黒字）に含まれる会計は、農業集落排水事業特別会計、二日町再開発事業特別会計、公共用地取得事業特別会計、後期高齢者医療特別会計である（うち、二日町再開発事業特別会計、公共用地取得事業特別会計は平成2</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年度末で閉鎖済み）。</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実質公債費比率の分子の額は、毎年実施している地方債の繰上償還の影響もあり、平成20年度以降連続して減少している。実質公債費比率（3ヵ年平均）も平成19年度以降低下し続けている。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平成2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年度は、元利償還金が前年度比</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百万円の減、債務負担行為に基づく支出額が前年度比</a:t>
          </a:r>
          <a:r>
            <a:rPr lang="en-US" altLang="ja-JP" sz="1100" b="0" i="0" baseline="0">
              <a:solidFill>
                <a:schemeClr val="dk1"/>
              </a:solidFill>
              <a:effectLst/>
              <a:latin typeface="+mn-lt"/>
              <a:ea typeface="+mn-ea"/>
              <a:cs typeface="+mn-cs"/>
            </a:rPr>
            <a:t>9</a:t>
          </a:r>
          <a:r>
            <a:rPr lang="ja-JP" altLang="ja-JP" sz="1100" b="0" i="0" baseline="0">
              <a:solidFill>
                <a:schemeClr val="dk1"/>
              </a:solidFill>
              <a:effectLst/>
              <a:latin typeface="+mn-lt"/>
              <a:ea typeface="+mn-ea"/>
              <a:cs typeface="+mn-cs"/>
            </a:rPr>
            <a:t>百万円の減などの変動があった結果、実質公債費比率（3ヵ年平均）が、前年度比で</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ポイント減の</a:t>
          </a:r>
          <a:r>
            <a:rPr lang="en-US" altLang="ja-JP" sz="1100" b="0" i="0" baseline="0">
              <a:solidFill>
                <a:schemeClr val="dk1"/>
              </a:solidFill>
              <a:effectLst/>
              <a:latin typeface="+mn-lt"/>
              <a:ea typeface="+mn-ea"/>
              <a:cs typeface="+mn-cs"/>
            </a:rPr>
            <a:t>9.8%</a:t>
          </a:r>
          <a:r>
            <a:rPr lang="ja-JP" altLang="ja-JP" sz="1100" b="0" i="0" baseline="0">
              <a:solidFill>
                <a:schemeClr val="dk1"/>
              </a:solidFill>
              <a:effectLst/>
              <a:latin typeface="+mn-lt"/>
              <a:ea typeface="+mn-ea"/>
              <a:cs typeface="+mn-cs"/>
            </a:rPr>
            <a:t>となる要因となった。</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平成2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年度の将来負担比率は</a:t>
          </a:r>
          <a:r>
            <a:rPr lang="en-US" altLang="ja-JP" sz="1100" b="0" i="0" baseline="0">
              <a:solidFill>
                <a:schemeClr val="dk1"/>
              </a:solidFill>
              <a:effectLst/>
              <a:latin typeface="+mn-lt"/>
              <a:ea typeface="+mn-ea"/>
              <a:cs typeface="+mn-cs"/>
            </a:rPr>
            <a:t>10.1</a:t>
          </a:r>
          <a:r>
            <a:rPr lang="ja-JP" altLang="ja-JP" sz="1100" b="0" i="0" baseline="0">
              <a:solidFill>
                <a:schemeClr val="dk1"/>
              </a:solidFill>
              <a:effectLst/>
              <a:latin typeface="+mn-lt"/>
              <a:ea typeface="+mn-ea"/>
              <a:cs typeface="+mn-cs"/>
            </a:rPr>
            <a:t>ポイント減の</a:t>
          </a:r>
          <a:r>
            <a:rPr lang="en-US" altLang="ja-JP" sz="1100" b="0" i="0" baseline="0">
              <a:solidFill>
                <a:schemeClr val="dk1"/>
              </a:solidFill>
              <a:effectLst/>
              <a:latin typeface="+mn-lt"/>
              <a:ea typeface="+mn-ea"/>
              <a:cs typeface="+mn-cs"/>
            </a:rPr>
            <a:t>121.6</a:t>
          </a:r>
          <a:r>
            <a:rPr lang="ja-JP" altLang="ja-JP" sz="1100" b="0" i="0" baseline="0">
              <a:solidFill>
                <a:schemeClr val="dk1"/>
              </a:solidFill>
              <a:effectLst/>
              <a:latin typeface="+mn-lt"/>
              <a:ea typeface="+mn-ea"/>
              <a:cs typeface="+mn-cs"/>
            </a:rPr>
            <a:t>となった。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内訳として、地方債の現在高では、平成17年度以降平成21年度まで続けてきた競馬場跡地の用地取得のために多額の新規借り入れを行ったことや小中学校耐震補強事業を平成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年度までの予定で進めている影響などもあり、平成2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年度は前年度比</a:t>
          </a:r>
          <a:r>
            <a:rPr lang="en-US" altLang="ja-JP" sz="1100" b="0" i="0" baseline="0">
              <a:solidFill>
                <a:schemeClr val="dk1"/>
              </a:solidFill>
              <a:effectLst/>
              <a:latin typeface="+mn-lt"/>
              <a:ea typeface="+mn-ea"/>
              <a:cs typeface="+mn-cs"/>
            </a:rPr>
            <a:t>218</a:t>
          </a:r>
          <a:r>
            <a:rPr lang="ja-JP" altLang="ja-JP" sz="1100" b="0" i="0" baseline="0">
              <a:solidFill>
                <a:schemeClr val="dk1"/>
              </a:solidFill>
              <a:effectLst/>
              <a:latin typeface="+mn-lt"/>
              <a:ea typeface="+mn-ea"/>
              <a:cs typeface="+mn-cs"/>
            </a:rPr>
            <a:t>百万円の増となった。今後は市庁舎耐震化事業などのため、地方債現在高はさらに増加する見込みである。事業実施時期等の調整を行うとともに、地方債充当事業を厳選して残高の抑制を図っていく。</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債務負担行為に基づく支出予定額では、平成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年度は、前年度比</a:t>
          </a:r>
          <a:r>
            <a:rPr lang="en-US" altLang="ja-JP" sz="1100" b="0" i="0" baseline="0">
              <a:solidFill>
                <a:schemeClr val="dk1"/>
              </a:solidFill>
              <a:effectLst/>
              <a:latin typeface="+mn-lt"/>
              <a:ea typeface="+mn-ea"/>
              <a:cs typeface="+mn-cs"/>
            </a:rPr>
            <a:t>147</a:t>
          </a:r>
          <a:r>
            <a:rPr lang="ja-JP" altLang="ja-JP" sz="1100" b="0" i="0" baseline="0">
              <a:solidFill>
                <a:schemeClr val="dk1"/>
              </a:solidFill>
              <a:effectLst/>
              <a:latin typeface="+mn-lt"/>
              <a:ea typeface="+mn-ea"/>
              <a:cs typeface="+mn-cs"/>
            </a:rPr>
            <a:t>百万円の減となった。充当可能基金の残高はふるさと納税基金への積立などにより前年度比</a:t>
          </a:r>
          <a:r>
            <a:rPr lang="en-US" altLang="ja-JP" sz="1100" b="0" i="0" baseline="0">
              <a:solidFill>
                <a:schemeClr val="dk1"/>
              </a:solidFill>
              <a:effectLst/>
              <a:latin typeface="+mn-lt"/>
              <a:ea typeface="+mn-ea"/>
              <a:cs typeface="+mn-cs"/>
            </a:rPr>
            <a:t>221</a:t>
          </a:r>
          <a:r>
            <a:rPr lang="ja-JP" altLang="ja-JP" sz="1100" b="0" i="0" baseline="0">
              <a:solidFill>
                <a:schemeClr val="dk1"/>
              </a:solidFill>
              <a:effectLst/>
              <a:latin typeface="+mn-lt"/>
              <a:ea typeface="+mn-ea"/>
              <a:cs typeface="+mn-cs"/>
            </a:rPr>
            <a:t>百万円の増、基準財政需要額算入見込額は前年度比</a:t>
          </a:r>
          <a:r>
            <a:rPr lang="en-US" altLang="ja-JP" sz="1100" b="0" i="0" baseline="0">
              <a:solidFill>
                <a:schemeClr val="dk1"/>
              </a:solidFill>
              <a:effectLst/>
              <a:latin typeface="+mn-lt"/>
              <a:ea typeface="+mn-ea"/>
              <a:cs typeface="+mn-cs"/>
            </a:rPr>
            <a:t>67</a:t>
          </a:r>
          <a:r>
            <a:rPr lang="ja-JP" altLang="ja-JP" sz="1100" b="0" i="0" baseline="0">
              <a:solidFill>
                <a:schemeClr val="dk1"/>
              </a:solidFill>
              <a:effectLst/>
              <a:latin typeface="+mn-lt"/>
              <a:ea typeface="+mn-ea"/>
              <a:cs typeface="+mn-cs"/>
            </a:rPr>
            <a:t>百万円の増となった結果、上述のとおり将来負担比率の分子の額は減少した。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31,834
31,712
240.93
15,339,549
14,510,633
773,332
8,048,446
17,121,727</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121.6</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8</xdr:row>
      <xdr:rowOff>111125</xdr:rowOff>
    </xdr:to>
    <xdr:sp macro="" textlink="">
      <xdr:nvSpPr>
        <xdr:cNvPr id="20" name="角丸四角形 19"/>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457200</xdr:colOff>
      <xdr:row>5</xdr:row>
      <xdr:rowOff>28575</xdr:rowOff>
    </xdr:from>
    <xdr:to>
      <xdr:col>9</xdr:col>
      <xdr:colOff>346075</xdr:colOff>
      <xdr:row>8</xdr:row>
      <xdr:rowOff>161925</xdr:rowOff>
    </xdr:to>
    <xdr:sp macro="" textlink="">
      <xdr:nvSpPr>
        <xdr:cNvPr id="23" name="正方形/長方形 22"/>
        <xdr:cNvSpPr/>
      </xdr:nvSpPr>
      <xdr:spPr>
        <a:xfrm>
          <a:off x="10953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4" name="直線コネクタ 23"/>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5" name="円/楕円 24"/>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6" name="フローチャート : 判断 25"/>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377825</xdr:colOff>
      <xdr:row>5</xdr:row>
      <xdr:rowOff>28575</xdr:rowOff>
    </xdr:from>
    <xdr:to>
      <xdr:col>8</xdr:col>
      <xdr:colOff>377825</xdr:colOff>
      <xdr:row>5</xdr:row>
      <xdr:rowOff>168275</xdr:rowOff>
    </xdr:to>
    <xdr:cxnSp macro="">
      <xdr:nvCxnSpPr>
        <xdr:cNvPr id="27" name="直線コネクタ 26"/>
        <xdr:cNvCxnSpPr/>
      </xdr:nvCxnSpPr>
      <xdr:spPr>
        <a:xfrm>
          <a:off x="10874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5</xdr:row>
      <xdr:rowOff>28575</xdr:rowOff>
    </xdr:from>
    <xdr:to>
      <xdr:col>8</xdr:col>
      <xdr:colOff>469900</xdr:colOff>
      <xdr:row>5</xdr:row>
      <xdr:rowOff>28575</xdr:rowOff>
    </xdr:to>
    <xdr:cxnSp macro="">
      <xdr:nvCxnSpPr>
        <xdr:cNvPr id="28" name="直線コネクタ 27"/>
        <xdr:cNvCxnSpPr/>
      </xdr:nvCxnSpPr>
      <xdr:spPr>
        <a:xfrm>
          <a:off x="10795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377825</xdr:colOff>
      <xdr:row>6</xdr:row>
      <xdr:rowOff>95250</xdr:rowOff>
    </xdr:from>
    <xdr:to>
      <xdr:col>8</xdr:col>
      <xdr:colOff>377825</xdr:colOff>
      <xdr:row>7</xdr:row>
      <xdr:rowOff>63500</xdr:rowOff>
    </xdr:to>
    <xdr:cxnSp macro="">
      <xdr:nvCxnSpPr>
        <xdr:cNvPr id="29" name="直線コネクタ 28"/>
        <xdr:cNvCxnSpPr/>
      </xdr:nvCxnSpPr>
      <xdr:spPr>
        <a:xfrm flipV="1">
          <a:off x="10874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7</xdr:row>
      <xdr:rowOff>66675</xdr:rowOff>
    </xdr:from>
    <xdr:to>
      <xdr:col>8</xdr:col>
      <xdr:colOff>469900</xdr:colOff>
      <xdr:row>7</xdr:row>
      <xdr:rowOff>66675</xdr:rowOff>
    </xdr:to>
    <xdr:cxnSp macro="">
      <xdr:nvCxnSpPr>
        <xdr:cNvPr id="30" name="直線コネクタ 29"/>
        <xdr:cNvCxnSpPr/>
      </xdr:nvCxnSpPr>
      <xdr:spPr>
        <a:xfrm>
          <a:off x="10795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34" name="テキスト ボックス 33"/>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[ 58.9</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5" name="正方形/長方形 44"/>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7" name="テキスト ボックス 46"/>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有形固定資産減価償却率については、</a:t>
          </a:r>
          <a:r>
            <a:rPr kumimoji="1" lang="ja-JP" altLang="ja-JP" sz="1100">
              <a:solidFill>
                <a:schemeClr val="dk1"/>
              </a:solidFill>
              <a:effectLst/>
              <a:latin typeface="+mn-lt"/>
              <a:ea typeface="+mn-ea"/>
              <a:cs typeface="+mn-cs"/>
            </a:rPr>
            <a:t>固定資産台帳を整備済みの類似団体の中で、最も高くなっている。</a:t>
          </a:r>
          <a:endParaRPr lang="ja-JP" altLang="ja-JP">
            <a:effectLst/>
          </a:endParaRPr>
        </a:p>
        <a:p>
          <a:r>
            <a:rPr kumimoji="1" lang="ja-JP" altLang="en-US" sz="1100">
              <a:latin typeface="ＭＳ Ｐゴシック"/>
            </a:rPr>
            <a:t>その理由として、昭和</a:t>
          </a:r>
          <a:r>
            <a:rPr kumimoji="1" lang="en-US" altLang="ja-JP" sz="1100">
              <a:latin typeface="ＭＳ Ｐゴシック"/>
            </a:rPr>
            <a:t>40</a:t>
          </a:r>
          <a:r>
            <a:rPr kumimoji="1" lang="ja-JP" altLang="en-US" sz="1100">
              <a:latin typeface="ＭＳ Ｐゴシック"/>
            </a:rPr>
            <a:t>年代後半から</a:t>
          </a:r>
          <a:r>
            <a:rPr kumimoji="1" lang="en-US" altLang="ja-JP" sz="1100">
              <a:latin typeface="ＭＳ Ｐゴシック"/>
            </a:rPr>
            <a:t>50</a:t>
          </a:r>
          <a:r>
            <a:rPr kumimoji="1" lang="ja-JP" altLang="en-US" sz="1100">
              <a:latin typeface="ＭＳ Ｐゴシック"/>
            </a:rPr>
            <a:t>年前半にかけて整備された施設が多く、その大部分が耐用年数を経過していることから、数値が高くなっている。</a:t>
          </a:r>
          <a:endParaRPr kumimoji="1" lang="en-US" altLang="ja-JP" sz="1100">
            <a:latin typeface="ＭＳ Ｐゴシック"/>
          </a:endParaRPr>
        </a:p>
        <a:p>
          <a:r>
            <a:rPr kumimoji="1" lang="ja-JP" altLang="en-US" sz="1100">
              <a:latin typeface="ＭＳ Ｐゴシック"/>
            </a:rPr>
            <a:t>今後は、平成</a:t>
          </a:r>
          <a:r>
            <a:rPr kumimoji="1" lang="en-US" altLang="ja-JP" sz="1100">
              <a:latin typeface="ＭＳ Ｐゴシック"/>
            </a:rPr>
            <a:t>28</a:t>
          </a:r>
          <a:r>
            <a:rPr kumimoji="1" lang="ja-JP" altLang="en-US" sz="1100">
              <a:latin typeface="ＭＳ Ｐゴシック"/>
            </a:rPr>
            <a:t>年度に策定した公共施設等総合管理計画に基づき、施設ごとに目的や利用状況を考慮し統廃合を検討するとともに、</a:t>
          </a:r>
          <a:r>
            <a:rPr kumimoji="1" lang="ja-JP" altLang="ja-JP" sz="1100">
              <a:solidFill>
                <a:schemeClr val="dk1"/>
              </a:solidFill>
              <a:effectLst/>
              <a:latin typeface="+mn-lt"/>
              <a:ea typeface="+mn-ea"/>
              <a:cs typeface="+mn-cs"/>
            </a:rPr>
            <a:t>必要な施設については</a:t>
          </a:r>
          <a:r>
            <a:rPr kumimoji="1" lang="ja-JP" altLang="en-US" sz="1100">
              <a:latin typeface="ＭＳ Ｐゴシック"/>
            </a:rPr>
            <a:t>耐用年数等を踏まえながら、更新や長寿命化を進めていく。</a:t>
          </a:r>
          <a:endParaRPr kumimoji="1" lang="en-US" altLang="ja-JP" sz="1100">
            <a:latin typeface="ＭＳ Ｐゴシック"/>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22098</xdr:rowOff>
    </xdr:from>
    <xdr:to>
      <xdr:col>3</xdr:col>
      <xdr:colOff>1170940</xdr:colOff>
      <xdr:row>34</xdr:row>
      <xdr:rowOff>9398</xdr:rowOff>
    </xdr:to>
    <xdr:cxnSp macro="">
      <xdr:nvCxnSpPr>
        <xdr:cNvPr id="62" name="直線コネクタ 61"/>
        <xdr:cNvCxnSpPr/>
      </xdr:nvCxnSpPr>
      <xdr:spPr>
        <a:xfrm flipV="1">
          <a:off x="4760595" y="5432298"/>
          <a:ext cx="127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13225</xdr:rowOff>
    </xdr:from>
    <xdr:ext cx="405111" cy="259045"/>
    <xdr:sp macro="" textlink="">
      <xdr:nvSpPr>
        <xdr:cNvPr id="63" name="有形固定資産減価償却率最小値テキスト"/>
        <xdr:cNvSpPr txBox="1"/>
      </xdr:nvSpPr>
      <xdr:spPr>
        <a:xfrm>
          <a:off x="4813300" y="6623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3</xdr:col>
      <xdr:colOff>1082675</xdr:colOff>
      <xdr:row>34</xdr:row>
      <xdr:rowOff>9398</xdr:rowOff>
    </xdr:from>
    <xdr:to>
      <xdr:col>3</xdr:col>
      <xdr:colOff>1260475</xdr:colOff>
      <xdr:row>34</xdr:row>
      <xdr:rowOff>9398</xdr:rowOff>
    </xdr:to>
    <xdr:cxnSp macro="">
      <xdr:nvCxnSpPr>
        <xdr:cNvPr id="64" name="直線コネクタ 63"/>
        <xdr:cNvCxnSpPr/>
      </xdr:nvCxnSpPr>
      <xdr:spPr>
        <a:xfrm>
          <a:off x="4673600" y="6619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140225</xdr:rowOff>
    </xdr:from>
    <xdr:ext cx="405111" cy="259045"/>
    <xdr:sp macro="" textlink="">
      <xdr:nvSpPr>
        <xdr:cNvPr id="65" name="有形固定資産減価償却率最大値テキスト"/>
        <xdr:cNvSpPr txBox="1"/>
      </xdr:nvSpPr>
      <xdr:spPr>
        <a:xfrm>
          <a:off x="4813300" y="5207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58.9</a:t>
          </a:r>
          <a:endParaRPr kumimoji="1" lang="ja-JP" altLang="en-US" sz="1000" b="1">
            <a:latin typeface="ＭＳ Ｐゴシック"/>
          </a:endParaRPr>
        </a:p>
      </xdr:txBody>
    </xdr:sp>
    <xdr:clientData/>
  </xdr:oneCellAnchor>
  <xdr:twoCellAnchor>
    <xdr:from>
      <xdr:col>3</xdr:col>
      <xdr:colOff>1082675</xdr:colOff>
      <xdr:row>27</xdr:row>
      <xdr:rowOff>22098</xdr:rowOff>
    </xdr:from>
    <xdr:to>
      <xdr:col>3</xdr:col>
      <xdr:colOff>1260475</xdr:colOff>
      <xdr:row>27</xdr:row>
      <xdr:rowOff>22098</xdr:rowOff>
    </xdr:to>
    <xdr:cxnSp macro="">
      <xdr:nvCxnSpPr>
        <xdr:cNvPr id="66" name="直線コネクタ 65"/>
        <xdr:cNvCxnSpPr/>
      </xdr:nvCxnSpPr>
      <xdr:spPr>
        <a:xfrm>
          <a:off x="4673600" y="5432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34307</xdr:rowOff>
    </xdr:from>
    <xdr:ext cx="405111" cy="259045"/>
    <xdr:sp macro="" textlink="">
      <xdr:nvSpPr>
        <xdr:cNvPr id="67" name="有形固定資産減価償却率平均値テキスト"/>
        <xdr:cNvSpPr txBox="1"/>
      </xdr:nvSpPr>
      <xdr:spPr>
        <a:xfrm>
          <a:off x="4813300" y="5787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49.0</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55880</xdr:rowOff>
    </xdr:from>
    <xdr:to>
      <xdr:col>3</xdr:col>
      <xdr:colOff>1222375</xdr:colOff>
      <xdr:row>29</xdr:row>
      <xdr:rowOff>157480</xdr:rowOff>
    </xdr:to>
    <xdr:sp macro="" textlink="">
      <xdr:nvSpPr>
        <xdr:cNvPr id="68" name="フローチャート : 判断 67"/>
        <xdr:cNvSpPr/>
      </xdr:nvSpPr>
      <xdr:spPr>
        <a:xfrm>
          <a:off x="47117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69" name="テキスト ボックス 68"/>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0" name="テキスト ボックス 69"/>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1" name="テキスト ボックス 70"/>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2" name="テキスト ボックス 71"/>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3" name="テキスト ボックス 72"/>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H23</a:t>
          </a:r>
          <a:endParaRPr kumimoji="1" lang="ja-JP" altLang="en-US" sz="800">
            <a:latin typeface="ＭＳ Ｐゴシック"/>
          </a:endParaRPr>
        </a:p>
      </xdr:txBody>
    </xdr:sp>
    <xdr:clientData/>
  </xdr:oneCellAnchor>
  <xdr:twoCellAnchor>
    <xdr:from>
      <xdr:col>3</xdr:col>
      <xdr:colOff>1120775</xdr:colOff>
      <xdr:row>26</xdr:row>
      <xdr:rowOff>142748</xdr:rowOff>
    </xdr:from>
    <xdr:to>
      <xdr:col>3</xdr:col>
      <xdr:colOff>1222375</xdr:colOff>
      <xdr:row>27</xdr:row>
      <xdr:rowOff>72898</xdr:rowOff>
    </xdr:to>
    <xdr:sp macro="" textlink="">
      <xdr:nvSpPr>
        <xdr:cNvPr id="74" name="円/楕円 73"/>
        <xdr:cNvSpPr/>
      </xdr:nvSpPr>
      <xdr:spPr>
        <a:xfrm>
          <a:off x="4711700" y="538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26</xdr:row>
      <xdr:rowOff>95775</xdr:rowOff>
    </xdr:from>
    <xdr:ext cx="405111" cy="259045"/>
    <xdr:sp macro="" textlink="">
      <xdr:nvSpPr>
        <xdr:cNvPr id="75" name="有形固定資産減価償却率該当値テキスト"/>
        <xdr:cNvSpPr txBox="1"/>
      </xdr:nvSpPr>
      <xdr:spPr>
        <a:xfrm>
          <a:off x="4813300" y="5334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58.9</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6" name="正方形/長方形 75"/>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7" name="正方形/長方形 76"/>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78" name="正方形/長方形 77"/>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79" name="正方形/長方形 78"/>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80" name="正方形/長方形 79"/>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81" name="正方形/長方形 80"/>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82" name="正方形/長方形 81"/>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83" name="正方形/長方形 82"/>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84" name="正方形/長方形 83"/>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5" name="正方形/長方形 8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86" name="正方形/長方形 85"/>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7" name="正方形/長方形 8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88" name="テキスト ボックス 87"/>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9" name="正方形/長方形 88"/>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0" name="正方形/長方形 8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1" name="正方形/長方形 9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2" name="テキスト ボックス 9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3" name="テキスト ボックス 9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4" name="テキスト ボックス 9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5" name="テキスト ボックス 9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31,834
31,712
240.93
15,339,549
14,510,633
773,332
8,048,446
17,121,727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121.6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10/15</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道路】&#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11430</xdr:rowOff>
    </xdr:from>
    <xdr:to>
      <xdr:col>6</xdr:col>
      <xdr:colOff>510540</xdr:colOff>
      <xdr:row>42</xdr:row>
      <xdr:rowOff>41910</xdr:rowOff>
    </xdr:to>
    <xdr:cxnSp macro="">
      <xdr:nvCxnSpPr>
        <xdr:cNvPr id="57" name="直線コネクタ 56"/>
        <xdr:cNvCxnSpPr/>
      </xdr:nvCxnSpPr>
      <xdr:spPr>
        <a:xfrm flipV="1">
          <a:off x="4634865" y="5669280"/>
          <a:ext cx="0" cy="1573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45737</xdr:rowOff>
    </xdr:from>
    <xdr:ext cx="405111" cy="259045"/>
    <xdr:sp macro="" textlink="">
      <xdr:nvSpPr>
        <xdr:cNvPr id="58" name="【道路】&#10;有形固定資産減価償却率最小値テキスト"/>
        <xdr:cNvSpPr txBox="1"/>
      </xdr:nvSpPr>
      <xdr:spPr>
        <a:xfrm>
          <a:off x="4724400" y="724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a:t>
          </a:r>
          <a:endParaRPr kumimoji="1" lang="ja-JP" altLang="en-US" sz="1000" b="1">
            <a:latin typeface="ＭＳ Ｐゴシック"/>
          </a:endParaRPr>
        </a:p>
      </xdr:txBody>
    </xdr:sp>
    <xdr:clientData/>
  </xdr:oneCellAnchor>
  <xdr:twoCellAnchor>
    <xdr:from>
      <xdr:col>6</xdr:col>
      <xdr:colOff>422275</xdr:colOff>
      <xdr:row>42</xdr:row>
      <xdr:rowOff>41910</xdr:rowOff>
    </xdr:from>
    <xdr:to>
      <xdr:col>6</xdr:col>
      <xdr:colOff>600075</xdr:colOff>
      <xdr:row>42</xdr:row>
      <xdr:rowOff>41910</xdr:rowOff>
    </xdr:to>
    <xdr:cxnSp macro="">
      <xdr:nvCxnSpPr>
        <xdr:cNvPr id="59" name="直線コネクタ 58"/>
        <xdr:cNvCxnSpPr/>
      </xdr:nvCxnSpPr>
      <xdr:spPr>
        <a:xfrm>
          <a:off x="4546600" y="724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129557</xdr:rowOff>
    </xdr:from>
    <xdr:ext cx="405111" cy="259045"/>
    <xdr:sp macro="" textlink="">
      <xdr:nvSpPr>
        <xdr:cNvPr id="60" name="【道路】&#10;有形固定資産減価償却率最大値テキスト"/>
        <xdr:cNvSpPr txBox="1"/>
      </xdr:nvSpPr>
      <xdr:spPr>
        <a:xfrm>
          <a:off x="472440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61.2</a:t>
          </a:r>
          <a:endParaRPr kumimoji="1" lang="ja-JP" altLang="en-US" sz="1000" b="1">
            <a:latin typeface="ＭＳ Ｐゴシック"/>
          </a:endParaRPr>
        </a:p>
      </xdr:txBody>
    </xdr:sp>
    <xdr:clientData/>
  </xdr:oneCellAnchor>
  <xdr:twoCellAnchor>
    <xdr:from>
      <xdr:col>6</xdr:col>
      <xdr:colOff>422275</xdr:colOff>
      <xdr:row>33</xdr:row>
      <xdr:rowOff>11430</xdr:rowOff>
    </xdr:from>
    <xdr:to>
      <xdr:col>6</xdr:col>
      <xdr:colOff>600075</xdr:colOff>
      <xdr:row>33</xdr:row>
      <xdr:rowOff>11430</xdr:rowOff>
    </xdr:to>
    <xdr:cxnSp macro="">
      <xdr:nvCxnSpPr>
        <xdr:cNvPr id="61" name="直線コネクタ 60"/>
        <xdr:cNvCxnSpPr/>
      </xdr:nvCxnSpPr>
      <xdr:spPr>
        <a:xfrm>
          <a:off x="4546600" y="566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163847</xdr:rowOff>
    </xdr:from>
    <xdr:ext cx="405111" cy="259045"/>
    <xdr:sp macro="" textlink="">
      <xdr:nvSpPr>
        <xdr:cNvPr id="62" name="【道路】&#10;有形固定資産減価償却率平均値テキスト"/>
        <xdr:cNvSpPr txBox="1"/>
      </xdr:nvSpPr>
      <xdr:spPr>
        <a:xfrm>
          <a:off x="4724400" y="6164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13970</xdr:rowOff>
    </xdr:from>
    <xdr:to>
      <xdr:col>6</xdr:col>
      <xdr:colOff>561975</xdr:colOff>
      <xdr:row>36</xdr:row>
      <xdr:rowOff>115570</xdr:rowOff>
    </xdr:to>
    <xdr:sp macro="" textlink="">
      <xdr:nvSpPr>
        <xdr:cNvPr id="63" name="フローチャート : 判断 62"/>
        <xdr:cNvSpPr/>
      </xdr:nvSpPr>
      <xdr:spPr>
        <a:xfrm>
          <a:off x="4584700" y="61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139700</xdr:rowOff>
    </xdr:from>
    <xdr:to>
      <xdr:col>6</xdr:col>
      <xdr:colOff>561975</xdr:colOff>
      <xdr:row>36</xdr:row>
      <xdr:rowOff>69850</xdr:rowOff>
    </xdr:to>
    <xdr:sp macro="" textlink="">
      <xdr:nvSpPr>
        <xdr:cNvPr id="69" name="円/楕円 68"/>
        <xdr:cNvSpPr/>
      </xdr:nvSpPr>
      <xdr:spPr>
        <a:xfrm>
          <a:off x="45847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34</xdr:row>
      <xdr:rowOff>162577</xdr:rowOff>
    </xdr:from>
    <xdr:ext cx="405111" cy="259045"/>
    <xdr:sp macro="" textlink="">
      <xdr:nvSpPr>
        <xdr:cNvPr id="70" name="【道路】&#10;有形固定資産減価償却率該当値テキスト"/>
        <xdr:cNvSpPr txBox="1"/>
      </xdr:nvSpPr>
      <xdr:spPr>
        <a:xfrm>
          <a:off x="4724400"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47.5</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12/15</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5.876</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16.651</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92528</xdr:rowOff>
    </xdr:from>
    <xdr:to>
      <xdr:col>16</xdr:col>
      <xdr:colOff>307975</xdr:colOff>
      <xdr:row>42</xdr:row>
      <xdr:rowOff>92528</xdr:rowOff>
    </xdr:to>
    <xdr:cxnSp macro="">
      <xdr:nvCxnSpPr>
        <xdr:cNvPr id="82" name="直線コネクタ 8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41</xdr:row>
      <xdr:rowOff>121755</xdr:rowOff>
    </xdr:from>
    <xdr:ext cx="531299" cy="259045"/>
    <xdr:sp macro="" textlink="">
      <xdr:nvSpPr>
        <xdr:cNvPr id="83" name="テキスト ボックス 82"/>
        <xdr:cNvSpPr txBox="1"/>
      </xdr:nvSpPr>
      <xdr:spPr>
        <a:xfrm>
          <a:off x="6072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4" name="直線コネクタ 8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138084</xdr:rowOff>
    </xdr:from>
    <xdr:ext cx="531299" cy="259045"/>
    <xdr:sp macro="" textlink="">
      <xdr:nvSpPr>
        <xdr:cNvPr id="85" name="テキスト ボックス 84"/>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6" name="直線コネクタ 8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154412</xdr:rowOff>
    </xdr:from>
    <xdr:ext cx="531299" cy="259045"/>
    <xdr:sp macro="" textlink="">
      <xdr:nvSpPr>
        <xdr:cNvPr id="87" name="テキスト ボックス 86"/>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88" name="直線コネクタ 8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170741</xdr:rowOff>
    </xdr:from>
    <xdr:ext cx="531299" cy="259045"/>
    <xdr:sp macro="" textlink="">
      <xdr:nvSpPr>
        <xdr:cNvPr id="89" name="テキスト ボックス 88"/>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0" name="直線コネクタ 8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15620</xdr:rowOff>
    </xdr:from>
    <xdr:ext cx="531299" cy="259045"/>
    <xdr:sp macro="" textlink="">
      <xdr:nvSpPr>
        <xdr:cNvPr id="91" name="テキスト ボックス 90"/>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2" name="直線コネクタ 9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31949</xdr:rowOff>
    </xdr:from>
    <xdr:ext cx="531299" cy="259045"/>
    <xdr:sp macro="" textlink="">
      <xdr:nvSpPr>
        <xdr:cNvPr id="93" name="テキスト ボックス 92"/>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5" name="テキスト ボックス 94"/>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6" name="【道路】&#10;一人当たり延長グラフ枠"/>
        <xdr:cNvSpPr/>
      </xdr:nvSpPr>
      <xdr:spPr>
        <a:xfrm>
          <a:off x="6604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76788</xdr:rowOff>
    </xdr:from>
    <xdr:to>
      <xdr:col>15</xdr:col>
      <xdr:colOff>180340</xdr:colOff>
      <xdr:row>42</xdr:row>
      <xdr:rowOff>152422</xdr:rowOff>
    </xdr:to>
    <xdr:cxnSp macro="">
      <xdr:nvCxnSpPr>
        <xdr:cNvPr id="97" name="直線コネクタ 96"/>
        <xdr:cNvCxnSpPr/>
      </xdr:nvCxnSpPr>
      <xdr:spPr>
        <a:xfrm flipV="1">
          <a:off x="10476865" y="5734638"/>
          <a:ext cx="0" cy="1618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156249</xdr:rowOff>
    </xdr:from>
    <xdr:ext cx="469744" cy="259045"/>
    <xdr:sp macro="" textlink="">
      <xdr:nvSpPr>
        <xdr:cNvPr id="98" name="【道路】&#10;一人当たり延長最小値テキスト"/>
        <xdr:cNvSpPr txBox="1"/>
      </xdr:nvSpPr>
      <xdr:spPr>
        <a:xfrm>
          <a:off x="10566400" y="7357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8.166</a:t>
          </a:r>
          <a:endParaRPr kumimoji="1" lang="ja-JP" altLang="en-US" sz="1000" b="1">
            <a:latin typeface="ＭＳ Ｐゴシック"/>
          </a:endParaRPr>
        </a:p>
      </xdr:txBody>
    </xdr:sp>
    <xdr:clientData/>
  </xdr:oneCellAnchor>
  <xdr:twoCellAnchor>
    <xdr:from>
      <xdr:col>15</xdr:col>
      <xdr:colOff>92075</xdr:colOff>
      <xdr:row>42</xdr:row>
      <xdr:rowOff>152422</xdr:rowOff>
    </xdr:from>
    <xdr:to>
      <xdr:col>15</xdr:col>
      <xdr:colOff>269875</xdr:colOff>
      <xdr:row>42</xdr:row>
      <xdr:rowOff>152422</xdr:rowOff>
    </xdr:to>
    <xdr:cxnSp macro="">
      <xdr:nvCxnSpPr>
        <xdr:cNvPr id="99" name="直線コネクタ 98"/>
        <xdr:cNvCxnSpPr/>
      </xdr:nvCxnSpPr>
      <xdr:spPr>
        <a:xfrm>
          <a:off x="10388600" y="7353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23465</xdr:rowOff>
    </xdr:from>
    <xdr:ext cx="534377" cy="259045"/>
    <xdr:sp macro="" textlink="">
      <xdr:nvSpPr>
        <xdr:cNvPr id="100" name="【道路】&#10;一人当たり延長最大値テキスト"/>
        <xdr:cNvSpPr txBox="1"/>
      </xdr:nvSpPr>
      <xdr:spPr>
        <a:xfrm>
          <a:off x="10566400" y="550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57.732</a:t>
          </a:r>
          <a:endParaRPr kumimoji="1" lang="ja-JP" altLang="en-US" sz="1000" b="1">
            <a:latin typeface="ＭＳ Ｐゴシック"/>
          </a:endParaRPr>
        </a:p>
      </xdr:txBody>
    </xdr:sp>
    <xdr:clientData/>
  </xdr:oneCellAnchor>
  <xdr:twoCellAnchor>
    <xdr:from>
      <xdr:col>15</xdr:col>
      <xdr:colOff>92075</xdr:colOff>
      <xdr:row>33</xdr:row>
      <xdr:rowOff>76788</xdr:rowOff>
    </xdr:from>
    <xdr:to>
      <xdr:col>15</xdr:col>
      <xdr:colOff>269875</xdr:colOff>
      <xdr:row>33</xdr:row>
      <xdr:rowOff>76788</xdr:rowOff>
    </xdr:to>
    <xdr:cxnSp macro="">
      <xdr:nvCxnSpPr>
        <xdr:cNvPr id="101" name="直線コネクタ 100"/>
        <xdr:cNvCxnSpPr/>
      </xdr:nvCxnSpPr>
      <xdr:spPr>
        <a:xfrm>
          <a:off x="10388600" y="5734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1088</xdr:rowOff>
    </xdr:from>
    <xdr:ext cx="534377" cy="259045"/>
    <xdr:sp macro="" textlink="">
      <xdr:nvSpPr>
        <xdr:cNvPr id="102" name="【道路】&#10;一人当たり延長平均値テキスト"/>
        <xdr:cNvSpPr txBox="1"/>
      </xdr:nvSpPr>
      <xdr:spPr>
        <a:xfrm>
          <a:off x="10566400" y="6687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22.445</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149661</xdr:rowOff>
    </xdr:from>
    <xdr:to>
      <xdr:col>15</xdr:col>
      <xdr:colOff>231775</xdr:colOff>
      <xdr:row>40</xdr:row>
      <xdr:rowOff>79811</xdr:rowOff>
    </xdr:to>
    <xdr:sp macro="" textlink="">
      <xdr:nvSpPr>
        <xdr:cNvPr id="103" name="フローチャート : 判断 102"/>
        <xdr:cNvSpPr/>
      </xdr:nvSpPr>
      <xdr:spPr>
        <a:xfrm>
          <a:off x="10426700" y="68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42</xdr:row>
      <xdr:rowOff>10280</xdr:rowOff>
    </xdr:from>
    <xdr:to>
      <xdr:col>15</xdr:col>
      <xdr:colOff>231775</xdr:colOff>
      <xdr:row>42</xdr:row>
      <xdr:rowOff>111880</xdr:rowOff>
    </xdr:to>
    <xdr:sp macro="" textlink="">
      <xdr:nvSpPr>
        <xdr:cNvPr id="109" name="円/楕円 108"/>
        <xdr:cNvSpPr/>
      </xdr:nvSpPr>
      <xdr:spPr>
        <a:xfrm>
          <a:off x="10426700" y="72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41</xdr:row>
      <xdr:rowOff>96657</xdr:rowOff>
    </xdr:from>
    <xdr:ext cx="534377" cy="259045"/>
    <xdr:sp macro="" textlink="">
      <xdr:nvSpPr>
        <xdr:cNvPr id="110" name="【道路】&#10;一人当たり延長該当値テキスト"/>
        <xdr:cNvSpPr txBox="1"/>
      </xdr:nvSpPr>
      <xdr:spPr>
        <a:xfrm>
          <a:off x="10566400" y="712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10.963</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11" name="正方形/長方形 110"/>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3/14</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55.3</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8" name="正方形/長方形 117"/>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1" name="テキスト ボックス 120"/>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122" name="直線コネクタ 121"/>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123" name="テキスト ボックス 122"/>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124" name="直線コネクタ 123"/>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125" name="テキスト ボックス 124"/>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126" name="直線コネクタ 125"/>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127" name="テキスト ボックス 126"/>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128" name="直線コネクタ 127"/>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129" name="テキスト ボックス 128"/>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130" name="直線コネクタ 129"/>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131" name="テキスト ボックス 130"/>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132" name="直線コネクタ 131"/>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70049</xdr:rowOff>
    </xdr:from>
    <xdr:ext cx="403059" cy="259045"/>
    <xdr:sp macro="" textlink="">
      <xdr:nvSpPr>
        <xdr:cNvPr id="133" name="テキスト ボックス 132"/>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5" name="テキスト ボックス 134"/>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6" name="【橋りょう・トンネ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132262</xdr:rowOff>
    </xdr:from>
    <xdr:to>
      <xdr:col>6</xdr:col>
      <xdr:colOff>510540</xdr:colOff>
      <xdr:row>63</xdr:row>
      <xdr:rowOff>128996</xdr:rowOff>
    </xdr:to>
    <xdr:cxnSp macro="">
      <xdr:nvCxnSpPr>
        <xdr:cNvPr id="137" name="直線コネクタ 136"/>
        <xdr:cNvCxnSpPr/>
      </xdr:nvCxnSpPr>
      <xdr:spPr>
        <a:xfrm flipV="1">
          <a:off x="4634865" y="9562012"/>
          <a:ext cx="0" cy="136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132823</xdr:rowOff>
    </xdr:from>
    <xdr:ext cx="405111" cy="259045"/>
    <xdr:sp macro="" textlink="">
      <xdr:nvSpPr>
        <xdr:cNvPr id="138" name="【橋りょう・トンネル】&#10;有形固定資産減価償却率最小値テキスト"/>
        <xdr:cNvSpPr txBox="1"/>
      </xdr:nvSpPr>
      <xdr:spPr>
        <a:xfrm>
          <a:off x="4724400" y="1093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a:t>
          </a:r>
          <a:endParaRPr kumimoji="1" lang="ja-JP" altLang="en-US" sz="1000" b="1">
            <a:latin typeface="ＭＳ Ｐゴシック"/>
          </a:endParaRPr>
        </a:p>
      </xdr:txBody>
    </xdr:sp>
    <xdr:clientData/>
  </xdr:oneCellAnchor>
  <xdr:twoCellAnchor>
    <xdr:from>
      <xdr:col>6</xdr:col>
      <xdr:colOff>422275</xdr:colOff>
      <xdr:row>63</xdr:row>
      <xdr:rowOff>128996</xdr:rowOff>
    </xdr:from>
    <xdr:to>
      <xdr:col>6</xdr:col>
      <xdr:colOff>600075</xdr:colOff>
      <xdr:row>63</xdr:row>
      <xdr:rowOff>128996</xdr:rowOff>
    </xdr:to>
    <xdr:cxnSp macro="">
      <xdr:nvCxnSpPr>
        <xdr:cNvPr id="139" name="直線コネクタ 138"/>
        <xdr:cNvCxnSpPr/>
      </xdr:nvCxnSpPr>
      <xdr:spPr>
        <a:xfrm>
          <a:off x="4546600" y="1093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78939</xdr:rowOff>
    </xdr:from>
    <xdr:ext cx="405111" cy="259045"/>
    <xdr:sp macro="" textlink="">
      <xdr:nvSpPr>
        <xdr:cNvPr id="140" name="【橋りょう・トンネル】&#10;有形固定資産減価償却率最大値テキスト"/>
        <xdr:cNvSpPr txBox="1"/>
      </xdr:nvSpPr>
      <xdr:spPr>
        <a:xfrm>
          <a:off x="4724400" y="9337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77.2</a:t>
          </a:r>
          <a:endParaRPr kumimoji="1" lang="ja-JP" altLang="en-US" sz="1000" b="1">
            <a:latin typeface="ＭＳ Ｐゴシック"/>
          </a:endParaRPr>
        </a:p>
      </xdr:txBody>
    </xdr:sp>
    <xdr:clientData/>
  </xdr:oneCellAnchor>
  <xdr:twoCellAnchor>
    <xdr:from>
      <xdr:col>6</xdr:col>
      <xdr:colOff>422275</xdr:colOff>
      <xdr:row>55</xdr:row>
      <xdr:rowOff>132262</xdr:rowOff>
    </xdr:from>
    <xdr:to>
      <xdr:col>6</xdr:col>
      <xdr:colOff>600075</xdr:colOff>
      <xdr:row>55</xdr:row>
      <xdr:rowOff>132262</xdr:rowOff>
    </xdr:to>
    <xdr:cxnSp macro="">
      <xdr:nvCxnSpPr>
        <xdr:cNvPr id="141" name="直線コネクタ 140"/>
        <xdr:cNvCxnSpPr/>
      </xdr:nvCxnSpPr>
      <xdr:spPr>
        <a:xfrm>
          <a:off x="4546600" y="956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51724</xdr:rowOff>
    </xdr:from>
    <xdr:ext cx="405111" cy="259045"/>
    <xdr:sp macro="" textlink="">
      <xdr:nvSpPr>
        <xdr:cNvPr id="142" name="【橋りょう・トンネル】&#10;有形固定資産減価償却率平均値テキスト"/>
        <xdr:cNvSpPr txBox="1"/>
      </xdr:nvSpPr>
      <xdr:spPr>
        <a:xfrm>
          <a:off x="4724400" y="103387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51.2</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73297</xdr:rowOff>
    </xdr:from>
    <xdr:to>
      <xdr:col>6</xdr:col>
      <xdr:colOff>561975</xdr:colOff>
      <xdr:row>61</xdr:row>
      <xdr:rowOff>3447</xdr:rowOff>
    </xdr:to>
    <xdr:sp macro="" textlink="">
      <xdr:nvSpPr>
        <xdr:cNvPr id="143" name="フローチャート : 判断 142"/>
        <xdr:cNvSpPr/>
      </xdr:nvSpPr>
      <xdr:spPr>
        <a:xfrm>
          <a:off x="4584700" y="103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4" name="テキスト ボックス 14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5" name="テキスト ボックス 14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6" name="テキスト ボックス 14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7" name="テキスト ボックス 14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8" name="テキスト ボックス 14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74930</xdr:rowOff>
    </xdr:from>
    <xdr:to>
      <xdr:col>6</xdr:col>
      <xdr:colOff>561975</xdr:colOff>
      <xdr:row>58</xdr:row>
      <xdr:rowOff>5080</xdr:rowOff>
    </xdr:to>
    <xdr:sp macro="" textlink="">
      <xdr:nvSpPr>
        <xdr:cNvPr id="149" name="円/楕円 148"/>
        <xdr:cNvSpPr/>
      </xdr:nvSpPr>
      <xdr:spPr>
        <a:xfrm>
          <a:off x="45847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56</xdr:row>
      <xdr:rowOff>97807</xdr:rowOff>
    </xdr:from>
    <xdr:ext cx="405111" cy="259045"/>
    <xdr:sp macro="" textlink="">
      <xdr:nvSpPr>
        <xdr:cNvPr id="150" name="【橋りょう・トンネル】&#10;有形固定資産減価償却率該当値テキスト"/>
        <xdr:cNvSpPr txBox="1"/>
      </xdr:nvSpPr>
      <xdr:spPr>
        <a:xfrm>
          <a:off x="4724400"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51" name="正方形/長方形 150"/>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2" name="正方形/長方形 15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3" name="正方形/長方形 15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6/14</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4" name="正方形/長方形 15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5" name="正方形/長方形 15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135,507</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6" name="正方形/長方形 15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7" name="正方形/長方形 15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299,481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8" name="正方形/長方形 157"/>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9" name="テキスト ボックス 15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0" name="直線コネクタ 15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1" name="直線コネクタ 160"/>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2" name="テキスト ボックス 161"/>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3" name="直線コネクタ 162"/>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4" name="テキスト ボックス 163"/>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5" name="直線コネクタ 164"/>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66" name="テキスト ボックス 165"/>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7" name="直線コネクタ 166"/>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68" name="テキスト ボックス 167"/>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9" name="直線コネクタ 168"/>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70" name="テキスト ボックス 169"/>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1" name="直線コネクタ 17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2" name="テキスト ボックス 171"/>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73" name="【橋りょう・トンネル】&#10;一人当たり有形固定資産（償却資産）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14158</xdr:rowOff>
    </xdr:from>
    <xdr:to>
      <xdr:col>15</xdr:col>
      <xdr:colOff>180340</xdr:colOff>
      <xdr:row>64</xdr:row>
      <xdr:rowOff>60440</xdr:rowOff>
    </xdr:to>
    <xdr:cxnSp macro="">
      <xdr:nvCxnSpPr>
        <xdr:cNvPr id="174" name="直線コネクタ 173"/>
        <xdr:cNvCxnSpPr/>
      </xdr:nvCxnSpPr>
      <xdr:spPr>
        <a:xfrm flipV="1">
          <a:off x="10476865" y="9615358"/>
          <a:ext cx="0" cy="1417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64267</xdr:rowOff>
    </xdr:from>
    <xdr:ext cx="469744" cy="259045"/>
    <xdr:sp macro="" textlink="">
      <xdr:nvSpPr>
        <xdr:cNvPr id="175" name="【橋りょう・トンネル】&#10;一人当たり有形固定資産（償却資産）額最小値テキスト"/>
        <xdr:cNvSpPr txBox="1"/>
      </xdr:nvSpPr>
      <xdr:spPr>
        <a:xfrm>
          <a:off x="10566400" y="1103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8,273</a:t>
          </a:r>
          <a:endParaRPr kumimoji="1" lang="ja-JP" altLang="en-US" sz="1000" b="1">
            <a:latin typeface="ＭＳ Ｐゴシック"/>
          </a:endParaRPr>
        </a:p>
      </xdr:txBody>
    </xdr:sp>
    <xdr:clientData/>
  </xdr:oneCellAnchor>
  <xdr:twoCellAnchor>
    <xdr:from>
      <xdr:col>15</xdr:col>
      <xdr:colOff>92075</xdr:colOff>
      <xdr:row>64</xdr:row>
      <xdr:rowOff>60440</xdr:rowOff>
    </xdr:from>
    <xdr:to>
      <xdr:col>15</xdr:col>
      <xdr:colOff>269875</xdr:colOff>
      <xdr:row>64</xdr:row>
      <xdr:rowOff>60440</xdr:rowOff>
    </xdr:to>
    <xdr:cxnSp macro="">
      <xdr:nvCxnSpPr>
        <xdr:cNvPr id="176" name="直線コネクタ 175"/>
        <xdr:cNvCxnSpPr/>
      </xdr:nvCxnSpPr>
      <xdr:spPr>
        <a:xfrm>
          <a:off x="10388600" y="11033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132285</xdr:rowOff>
    </xdr:from>
    <xdr:ext cx="599010" cy="259045"/>
    <xdr:sp macro="" textlink="">
      <xdr:nvSpPr>
        <xdr:cNvPr id="177" name="【橋りょう・トンネル】&#10;一人当たり有形固定資産（償却資産）額最大値テキスト"/>
        <xdr:cNvSpPr txBox="1"/>
      </xdr:nvSpPr>
      <xdr:spPr>
        <a:xfrm>
          <a:off x="10566400" y="939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752,568</a:t>
          </a:r>
          <a:endParaRPr kumimoji="1" lang="ja-JP" altLang="en-US" sz="1000" b="1">
            <a:latin typeface="ＭＳ Ｐゴシック"/>
          </a:endParaRPr>
        </a:p>
      </xdr:txBody>
    </xdr:sp>
    <xdr:clientData/>
  </xdr:oneCellAnchor>
  <xdr:twoCellAnchor>
    <xdr:from>
      <xdr:col>15</xdr:col>
      <xdr:colOff>92075</xdr:colOff>
      <xdr:row>56</xdr:row>
      <xdr:rowOff>14158</xdr:rowOff>
    </xdr:from>
    <xdr:to>
      <xdr:col>15</xdr:col>
      <xdr:colOff>269875</xdr:colOff>
      <xdr:row>56</xdr:row>
      <xdr:rowOff>14158</xdr:rowOff>
    </xdr:to>
    <xdr:cxnSp macro="">
      <xdr:nvCxnSpPr>
        <xdr:cNvPr id="178" name="直線コネクタ 177"/>
        <xdr:cNvCxnSpPr/>
      </xdr:nvCxnSpPr>
      <xdr:spPr>
        <a:xfrm>
          <a:off x="10388600" y="9615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121901</xdr:rowOff>
    </xdr:from>
    <xdr:ext cx="599010" cy="259045"/>
    <xdr:sp macro="" textlink="">
      <xdr:nvSpPr>
        <xdr:cNvPr id="179" name="【橋りょう・トンネル】&#10;一人当たり有形固定資産（償却資産）額平均値テキスト"/>
        <xdr:cNvSpPr txBox="1"/>
      </xdr:nvSpPr>
      <xdr:spPr>
        <a:xfrm>
          <a:off x="10566400" y="10408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298,019</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143474</xdr:rowOff>
    </xdr:from>
    <xdr:to>
      <xdr:col>15</xdr:col>
      <xdr:colOff>231775</xdr:colOff>
      <xdr:row>61</xdr:row>
      <xdr:rowOff>73624</xdr:rowOff>
    </xdr:to>
    <xdr:sp macro="" textlink="">
      <xdr:nvSpPr>
        <xdr:cNvPr id="180" name="フローチャート : 判断 179"/>
        <xdr:cNvSpPr/>
      </xdr:nvSpPr>
      <xdr:spPr>
        <a:xfrm>
          <a:off x="10426700" y="1043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1" name="テキスト ボックス 18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2" name="テキスト ボックス 18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3" name="テキスト ボックス 18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4" name="テキスト ボックス 18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5" name="テキスト ボックス 18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59</xdr:row>
      <xdr:rowOff>136612</xdr:rowOff>
    </xdr:from>
    <xdr:to>
      <xdr:col>15</xdr:col>
      <xdr:colOff>231775</xdr:colOff>
      <xdr:row>60</xdr:row>
      <xdr:rowOff>66762</xdr:rowOff>
    </xdr:to>
    <xdr:sp macro="" textlink="">
      <xdr:nvSpPr>
        <xdr:cNvPr id="186" name="円/楕円 185"/>
        <xdr:cNvSpPr/>
      </xdr:nvSpPr>
      <xdr:spPr>
        <a:xfrm>
          <a:off x="10426700" y="1025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58</xdr:row>
      <xdr:rowOff>159489</xdr:rowOff>
    </xdr:from>
    <xdr:ext cx="599010" cy="259045"/>
    <xdr:sp macro="" textlink="">
      <xdr:nvSpPr>
        <xdr:cNvPr id="187" name="【橋りょう・トンネル】&#10;一人当たり有形固定資産（償却資産）額該当値テキスト"/>
        <xdr:cNvSpPr txBox="1"/>
      </xdr:nvSpPr>
      <xdr:spPr>
        <a:xfrm>
          <a:off x="10566400" y="10103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391,621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8" name="正方形/長方形 187"/>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9" name="正方形/長方形 18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0" name="正方形/長方形 18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1" name="正方形/長方形 19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2" name="正方形/長方形 19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3" name="正方形/長方形 19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4" name="正方形/長方形 19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5" name="正方形/長方形 194"/>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6" name="テキスト ボックス 19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7" name="直線コネクタ 19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8" name="テキスト ボックス 197"/>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99" name="直線コネクタ 198"/>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00" name="テキスト ボックス 199"/>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01" name="直線コネクタ 200"/>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02" name="テキスト ボックス 201"/>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3" name="直線コネクタ 202"/>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4" name="テキスト ボックス 203"/>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5" name="直線コネクタ 204"/>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06" name="テキスト ボックス 205"/>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7" name="直線コネクタ 20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8" name="テキスト ボックス 207"/>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9" name="【公営住宅】&#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24385</xdr:rowOff>
    </xdr:from>
    <xdr:to>
      <xdr:col>6</xdr:col>
      <xdr:colOff>510540</xdr:colOff>
      <xdr:row>86</xdr:row>
      <xdr:rowOff>33528</xdr:rowOff>
    </xdr:to>
    <xdr:cxnSp macro="">
      <xdr:nvCxnSpPr>
        <xdr:cNvPr id="210" name="直線コネクタ 209"/>
        <xdr:cNvCxnSpPr/>
      </xdr:nvCxnSpPr>
      <xdr:spPr>
        <a:xfrm flipV="1">
          <a:off x="4634865" y="13568935"/>
          <a:ext cx="0" cy="1209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37355</xdr:rowOff>
    </xdr:from>
    <xdr:ext cx="405111" cy="259045"/>
    <xdr:sp macro="" textlink="">
      <xdr:nvSpPr>
        <xdr:cNvPr id="211" name="【公営住宅】&#10;有形固定資産減価償却率最小値テキスト"/>
        <xdr:cNvSpPr txBox="1"/>
      </xdr:nvSpPr>
      <xdr:spPr>
        <a:xfrm>
          <a:off x="4724400" y="1478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40.2</a:t>
          </a:r>
          <a:endParaRPr kumimoji="1" lang="ja-JP" altLang="en-US" sz="1000" b="1">
            <a:latin typeface="ＭＳ Ｐゴシック"/>
          </a:endParaRPr>
        </a:p>
      </xdr:txBody>
    </xdr:sp>
    <xdr:clientData/>
  </xdr:oneCellAnchor>
  <xdr:twoCellAnchor>
    <xdr:from>
      <xdr:col>6</xdr:col>
      <xdr:colOff>422275</xdr:colOff>
      <xdr:row>86</xdr:row>
      <xdr:rowOff>33528</xdr:rowOff>
    </xdr:from>
    <xdr:to>
      <xdr:col>6</xdr:col>
      <xdr:colOff>600075</xdr:colOff>
      <xdr:row>86</xdr:row>
      <xdr:rowOff>33528</xdr:rowOff>
    </xdr:to>
    <xdr:cxnSp macro="">
      <xdr:nvCxnSpPr>
        <xdr:cNvPr id="212" name="直線コネクタ 211"/>
        <xdr:cNvCxnSpPr/>
      </xdr:nvCxnSpPr>
      <xdr:spPr>
        <a:xfrm>
          <a:off x="4546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142512</xdr:rowOff>
    </xdr:from>
    <xdr:ext cx="405111" cy="259045"/>
    <xdr:sp macro="" textlink="">
      <xdr:nvSpPr>
        <xdr:cNvPr id="213" name="【公営住宅】&#10;有形固定資産減価償却率最大値テキスト"/>
        <xdr:cNvSpPr txBox="1"/>
      </xdr:nvSpPr>
      <xdr:spPr>
        <a:xfrm>
          <a:off x="4724400" y="1334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93.1</a:t>
          </a:r>
          <a:endParaRPr kumimoji="1" lang="ja-JP" altLang="en-US" sz="1000" b="1">
            <a:latin typeface="ＭＳ Ｐゴシック"/>
          </a:endParaRPr>
        </a:p>
      </xdr:txBody>
    </xdr:sp>
    <xdr:clientData/>
  </xdr:oneCellAnchor>
  <xdr:twoCellAnchor>
    <xdr:from>
      <xdr:col>6</xdr:col>
      <xdr:colOff>422275</xdr:colOff>
      <xdr:row>79</xdr:row>
      <xdr:rowOff>24385</xdr:rowOff>
    </xdr:from>
    <xdr:to>
      <xdr:col>6</xdr:col>
      <xdr:colOff>600075</xdr:colOff>
      <xdr:row>79</xdr:row>
      <xdr:rowOff>24385</xdr:rowOff>
    </xdr:to>
    <xdr:cxnSp macro="">
      <xdr:nvCxnSpPr>
        <xdr:cNvPr id="214" name="直線コネクタ 213"/>
        <xdr:cNvCxnSpPr/>
      </xdr:nvCxnSpPr>
      <xdr:spPr>
        <a:xfrm>
          <a:off x="4546600" y="1356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83</xdr:row>
      <xdr:rowOff>22877</xdr:rowOff>
    </xdr:from>
    <xdr:ext cx="405111" cy="259045"/>
    <xdr:sp macro="" textlink="">
      <xdr:nvSpPr>
        <xdr:cNvPr id="215" name="【公営住宅】&#10;有形固定資産減価償却率平均値テキスト"/>
        <xdr:cNvSpPr txBox="1"/>
      </xdr:nvSpPr>
      <xdr:spPr>
        <a:xfrm>
          <a:off x="4724400" y="1425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60.0</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44450</xdr:rowOff>
    </xdr:from>
    <xdr:to>
      <xdr:col>6</xdr:col>
      <xdr:colOff>561975</xdr:colOff>
      <xdr:row>83</xdr:row>
      <xdr:rowOff>146050</xdr:rowOff>
    </xdr:to>
    <xdr:sp macro="" textlink="">
      <xdr:nvSpPr>
        <xdr:cNvPr id="216" name="フローチャート : 判断 215"/>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7" name="テキスト ボックス 21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8" name="テキスト ボックス 21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9" name="テキスト ボックス 21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0" name="テキスト ボックス 21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1" name="テキスト ボックス 22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145035</xdr:rowOff>
    </xdr:from>
    <xdr:to>
      <xdr:col>6</xdr:col>
      <xdr:colOff>561975</xdr:colOff>
      <xdr:row>79</xdr:row>
      <xdr:rowOff>75185</xdr:rowOff>
    </xdr:to>
    <xdr:sp macro="" textlink="">
      <xdr:nvSpPr>
        <xdr:cNvPr id="222" name="円/楕円 221"/>
        <xdr:cNvSpPr/>
      </xdr:nvSpPr>
      <xdr:spPr>
        <a:xfrm>
          <a:off x="4584700" y="135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78</xdr:row>
      <xdr:rowOff>98062</xdr:rowOff>
    </xdr:from>
    <xdr:ext cx="405111" cy="259045"/>
    <xdr:sp macro="" textlink="">
      <xdr:nvSpPr>
        <xdr:cNvPr id="223" name="【公営住宅】&#10;有形固定資産減価償却率該当値テキスト"/>
        <xdr:cNvSpPr txBox="1"/>
      </xdr:nvSpPr>
      <xdr:spPr>
        <a:xfrm>
          <a:off x="4724400" y="13471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93.1</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24" name="正方形/長方形 223"/>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5" name="正方形/長方形 2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6" name="正方形/長方形 2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12/13</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7" name="正方形/長方形 2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8" name="正方形/長方形 2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0.803</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9" name="正方形/長方形 2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0" name="正方形/長方形 2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31" name="正方形/長方形 230"/>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2" name="テキスト ボックス 2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3" name="直線コネクタ 2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34" name="直線コネクタ 23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35" name="テキスト ボックス 23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36" name="直線コネクタ 23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37" name="テキスト ボックス 23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38" name="直線コネクタ 23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39" name="テキスト ボックス 23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40" name="直線コネクタ 23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41" name="テキスト ボックス 24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2" name="直線コネクタ 24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3" name="テキスト ボックス 24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4" name="直線コネクタ 2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5" name="テキスト ボックス 2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46" name="【公営住宅】&#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90297</xdr:rowOff>
    </xdr:from>
    <xdr:to>
      <xdr:col>15</xdr:col>
      <xdr:colOff>180340</xdr:colOff>
      <xdr:row>86</xdr:row>
      <xdr:rowOff>48006</xdr:rowOff>
    </xdr:to>
    <xdr:cxnSp macro="">
      <xdr:nvCxnSpPr>
        <xdr:cNvPr id="247" name="直線コネクタ 246"/>
        <xdr:cNvCxnSpPr/>
      </xdr:nvCxnSpPr>
      <xdr:spPr>
        <a:xfrm flipV="1">
          <a:off x="10476865" y="13463397"/>
          <a:ext cx="0" cy="1329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51833</xdr:rowOff>
    </xdr:from>
    <xdr:ext cx="469744" cy="259045"/>
    <xdr:sp macro="" textlink="">
      <xdr:nvSpPr>
        <xdr:cNvPr id="248" name="【公営住宅】&#10;一人当たり面積最小値テキスト"/>
        <xdr:cNvSpPr txBox="1"/>
      </xdr:nvSpPr>
      <xdr:spPr>
        <a:xfrm>
          <a:off x="10566400" y="1479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0.174</a:t>
          </a:r>
          <a:endParaRPr kumimoji="1" lang="ja-JP" altLang="en-US" sz="1000" b="1">
            <a:latin typeface="ＭＳ Ｐゴシック"/>
          </a:endParaRPr>
        </a:p>
      </xdr:txBody>
    </xdr:sp>
    <xdr:clientData/>
  </xdr:oneCellAnchor>
  <xdr:twoCellAnchor>
    <xdr:from>
      <xdr:col>15</xdr:col>
      <xdr:colOff>92075</xdr:colOff>
      <xdr:row>86</xdr:row>
      <xdr:rowOff>48006</xdr:rowOff>
    </xdr:from>
    <xdr:to>
      <xdr:col>15</xdr:col>
      <xdr:colOff>269875</xdr:colOff>
      <xdr:row>86</xdr:row>
      <xdr:rowOff>48006</xdr:rowOff>
    </xdr:to>
    <xdr:cxnSp macro="">
      <xdr:nvCxnSpPr>
        <xdr:cNvPr id="249" name="直線コネクタ 248"/>
        <xdr:cNvCxnSpPr/>
      </xdr:nvCxnSpPr>
      <xdr:spPr>
        <a:xfrm>
          <a:off x="10388600" y="14792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36974</xdr:rowOff>
    </xdr:from>
    <xdr:ext cx="469744" cy="259045"/>
    <xdr:sp macro="" textlink="">
      <xdr:nvSpPr>
        <xdr:cNvPr id="250" name="【公営住宅】&#10;一人当たり面積最大値テキスト"/>
        <xdr:cNvSpPr txBox="1"/>
      </xdr:nvSpPr>
      <xdr:spPr>
        <a:xfrm>
          <a:off x="10566400" y="132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3.663</a:t>
          </a:r>
          <a:endParaRPr kumimoji="1" lang="ja-JP" altLang="en-US" sz="1000" b="1">
            <a:latin typeface="ＭＳ Ｐゴシック"/>
          </a:endParaRPr>
        </a:p>
      </xdr:txBody>
    </xdr:sp>
    <xdr:clientData/>
  </xdr:oneCellAnchor>
  <xdr:twoCellAnchor>
    <xdr:from>
      <xdr:col>15</xdr:col>
      <xdr:colOff>92075</xdr:colOff>
      <xdr:row>78</xdr:row>
      <xdr:rowOff>90297</xdr:rowOff>
    </xdr:from>
    <xdr:to>
      <xdr:col>15</xdr:col>
      <xdr:colOff>269875</xdr:colOff>
      <xdr:row>78</xdr:row>
      <xdr:rowOff>90297</xdr:rowOff>
    </xdr:to>
    <xdr:cxnSp macro="">
      <xdr:nvCxnSpPr>
        <xdr:cNvPr id="251" name="直線コネクタ 250"/>
        <xdr:cNvCxnSpPr/>
      </xdr:nvCxnSpPr>
      <xdr:spPr>
        <a:xfrm>
          <a:off x="10388600" y="13463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142764</xdr:rowOff>
    </xdr:from>
    <xdr:ext cx="469744" cy="259045"/>
    <xdr:sp macro="" textlink="">
      <xdr:nvSpPr>
        <xdr:cNvPr id="252" name="【公営住宅】&#10;一人当たり面積平均値テキスト"/>
        <xdr:cNvSpPr txBox="1"/>
      </xdr:nvSpPr>
      <xdr:spPr>
        <a:xfrm>
          <a:off x="10566400" y="14201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119887</xdr:rowOff>
    </xdr:from>
    <xdr:to>
      <xdr:col>15</xdr:col>
      <xdr:colOff>231775</xdr:colOff>
      <xdr:row>84</xdr:row>
      <xdr:rowOff>50037</xdr:rowOff>
    </xdr:to>
    <xdr:sp macro="" textlink="">
      <xdr:nvSpPr>
        <xdr:cNvPr id="253" name="フローチャート : 判断 252"/>
        <xdr:cNvSpPr/>
      </xdr:nvSpPr>
      <xdr:spPr>
        <a:xfrm>
          <a:off x="10426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4" name="テキスト ボックス 25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5" name="テキスト ボックス 25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6" name="テキスト ボックス 25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7" name="テキスト ボックス 25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8" name="テキスト ボックス 25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85</xdr:row>
      <xdr:rowOff>147320</xdr:rowOff>
    </xdr:from>
    <xdr:to>
      <xdr:col>15</xdr:col>
      <xdr:colOff>231775</xdr:colOff>
      <xdr:row>86</xdr:row>
      <xdr:rowOff>77470</xdr:rowOff>
    </xdr:to>
    <xdr:sp macro="" textlink="">
      <xdr:nvSpPr>
        <xdr:cNvPr id="259" name="円/楕円 258"/>
        <xdr:cNvSpPr/>
      </xdr:nvSpPr>
      <xdr:spPr>
        <a:xfrm>
          <a:off x="104267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85</xdr:row>
      <xdr:rowOff>62247</xdr:rowOff>
    </xdr:from>
    <xdr:ext cx="469744" cy="259045"/>
    <xdr:sp macro="" textlink="">
      <xdr:nvSpPr>
        <xdr:cNvPr id="260" name="【公営住宅】&#10;一人当たり面積該当値テキスト"/>
        <xdr:cNvSpPr txBox="1"/>
      </xdr:nvSpPr>
      <xdr:spPr>
        <a:xfrm>
          <a:off x="10566400" y="1463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0.230</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61" name="正方形/長方形 260"/>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2" name="正方形/長方形 26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3" name="正方形/長方形 26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4" name="正方形/長方形 26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5" name="正方形/長方形 26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66" name="正方形/長方形 26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67" name="正方形/長方形 26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68" name="正方形/長方形 267"/>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69" name="正方形/長方形 268"/>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70" name="正方形/長方形 26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71" name="正方形/長方形 27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72" name="正方形/長方形 27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73" name="正方形/長方形 27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85,088</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74" name="正方形/長方形 27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75" name="正方形/長方形 27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76" name="正方形/長方形 275"/>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77" name="正方形/長方形 276"/>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8" name="正方形/長方形 27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9" name="正方形/長方形 27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0" name="正方形/長方形 27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1" name="正方形/長方形 28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63.4</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2" name="正方形/長方形 28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3" name="正方形/長方形 28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84" name="正方形/長方形 283"/>
        <xdr:cNvSpPr/>
      </xdr:nvSpPr>
      <xdr:spPr>
        <a:xfrm>
          <a:off x="12446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5" name="テキスト ボックス 28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6" name="直線コネクタ 28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87" name="テキスト ボックス 286"/>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88" name="直線コネクタ 287"/>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89" name="テキスト ボックス 288"/>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90" name="直線コネクタ 289"/>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91" name="テキスト ボックス 290"/>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92" name="直線コネクタ 291"/>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93" name="テキスト ボックス 292"/>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94" name="直線コネクタ 293"/>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295" name="テキスト ボックス 294"/>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296" name="直線コネクタ 295"/>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297" name="テキスト ボックス 296"/>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8" name="直線コネクタ 29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99" name="テキスト ボックス 298"/>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300" name="【認定こども園・幼稚園・保育所】&#10;有形固定資産減価償却率グラフ枠"/>
        <xdr:cNvSpPr/>
      </xdr:nvSpPr>
      <xdr:spPr>
        <a:xfrm>
          <a:off x="12446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99060</xdr:rowOff>
    </xdr:from>
    <xdr:to>
      <xdr:col>23</xdr:col>
      <xdr:colOff>516889</xdr:colOff>
      <xdr:row>41</xdr:row>
      <xdr:rowOff>43815</xdr:rowOff>
    </xdr:to>
    <xdr:cxnSp macro="">
      <xdr:nvCxnSpPr>
        <xdr:cNvPr id="301" name="直線コネクタ 300"/>
        <xdr:cNvCxnSpPr/>
      </xdr:nvCxnSpPr>
      <xdr:spPr>
        <a:xfrm flipV="1">
          <a:off x="16318864" y="5756910"/>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47642</xdr:rowOff>
    </xdr:from>
    <xdr:ext cx="405111" cy="259045"/>
    <xdr:sp macro="" textlink="">
      <xdr:nvSpPr>
        <xdr:cNvPr id="302" name="【認定こども園・幼稚園・保育所】&#10;有形固定資産減価償却率最小値テキスト"/>
        <xdr:cNvSpPr txBox="1"/>
      </xdr:nvSpPr>
      <xdr:spPr>
        <a:xfrm>
          <a:off x="16408400"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28.7</a:t>
          </a:r>
          <a:endParaRPr kumimoji="1" lang="ja-JP" altLang="en-US" sz="1000" b="1">
            <a:latin typeface="ＭＳ Ｐゴシック"/>
          </a:endParaRPr>
        </a:p>
      </xdr:txBody>
    </xdr:sp>
    <xdr:clientData/>
  </xdr:oneCellAnchor>
  <xdr:twoCellAnchor>
    <xdr:from>
      <xdr:col>23</xdr:col>
      <xdr:colOff>428625</xdr:colOff>
      <xdr:row>41</xdr:row>
      <xdr:rowOff>43815</xdr:rowOff>
    </xdr:from>
    <xdr:to>
      <xdr:col>23</xdr:col>
      <xdr:colOff>606425</xdr:colOff>
      <xdr:row>41</xdr:row>
      <xdr:rowOff>43815</xdr:rowOff>
    </xdr:to>
    <xdr:cxnSp macro="">
      <xdr:nvCxnSpPr>
        <xdr:cNvPr id="303" name="直線コネクタ 302"/>
        <xdr:cNvCxnSpPr/>
      </xdr:nvCxnSpPr>
      <xdr:spPr>
        <a:xfrm>
          <a:off x="16230600" y="7073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45737</xdr:rowOff>
    </xdr:from>
    <xdr:ext cx="405111" cy="259045"/>
    <xdr:sp macro="" textlink="">
      <xdr:nvSpPr>
        <xdr:cNvPr id="304" name="【認定こども園・幼稚園・保育所】&#10;有形固定資産減価償却率最大値テキスト"/>
        <xdr:cNvSpPr txBox="1"/>
      </xdr:nvSpPr>
      <xdr:spPr>
        <a:xfrm>
          <a:off x="164084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97.8</a:t>
          </a:r>
          <a:endParaRPr kumimoji="1" lang="ja-JP" altLang="en-US" sz="1000" b="1">
            <a:latin typeface="ＭＳ Ｐゴシック"/>
          </a:endParaRPr>
        </a:p>
      </xdr:txBody>
    </xdr:sp>
    <xdr:clientData/>
  </xdr:oneCellAnchor>
  <xdr:twoCellAnchor>
    <xdr:from>
      <xdr:col>23</xdr:col>
      <xdr:colOff>428625</xdr:colOff>
      <xdr:row>33</xdr:row>
      <xdr:rowOff>99060</xdr:rowOff>
    </xdr:from>
    <xdr:to>
      <xdr:col>23</xdr:col>
      <xdr:colOff>606425</xdr:colOff>
      <xdr:row>33</xdr:row>
      <xdr:rowOff>99060</xdr:rowOff>
    </xdr:to>
    <xdr:cxnSp macro="">
      <xdr:nvCxnSpPr>
        <xdr:cNvPr id="305" name="直線コネクタ 304"/>
        <xdr:cNvCxnSpPr/>
      </xdr:nvCxnSpPr>
      <xdr:spPr>
        <a:xfrm>
          <a:off x="16230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5732</xdr:rowOff>
    </xdr:from>
    <xdr:ext cx="405111" cy="259045"/>
    <xdr:sp macro="" textlink="">
      <xdr:nvSpPr>
        <xdr:cNvPr id="306" name="【認定こども園・幼稚園・保育所】&#10;有形固定資産減価償却率平均値テキスト"/>
        <xdr:cNvSpPr txBox="1"/>
      </xdr:nvSpPr>
      <xdr:spPr>
        <a:xfrm>
          <a:off x="164084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62.9</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27305</xdr:rowOff>
    </xdr:from>
    <xdr:to>
      <xdr:col>23</xdr:col>
      <xdr:colOff>568325</xdr:colOff>
      <xdr:row>37</xdr:row>
      <xdr:rowOff>128905</xdr:rowOff>
    </xdr:to>
    <xdr:sp macro="" textlink="">
      <xdr:nvSpPr>
        <xdr:cNvPr id="307" name="フローチャート : 判断 306"/>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8" name="テキスト ボックス 30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9" name="テキスト ボックス 30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0" name="テキスト ボックス 30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1" name="テキスト ボックス 31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12" name="テキスト ボックス 31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33</xdr:row>
      <xdr:rowOff>92075</xdr:rowOff>
    </xdr:from>
    <xdr:to>
      <xdr:col>23</xdr:col>
      <xdr:colOff>568325</xdr:colOff>
      <xdr:row>34</xdr:row>
      <xdr:rowOff>22225</xdr:rowOff>
    </xdr:to>
    <xdr:sp macro="" textlink="">
      <xdr:nvSpPr>
        <xdr:cNvPr id="313" name="円/楕円 312"/>
        <xdr:cNvSpPr/>
      </xdr:nvSpPr>
      <xdr:spPr>
        <a:xfrm>
          <a:off x="1626870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33</xdr:row>
      <xdr:rowOff>7002</xdr:rowOff>
    </xdr:from>
    <xdr:ext cx="405111" cy="259045"/>
    <xdr:sp macro="" textlink="">
      <xdr:nvSpPr>
        <xdr:cNvPr id="314" name="【認定こども園・幼稚園・保育所】&#10;有形固定資産減価償却率該当値テキスト"/>
        <xdr:cNvSpPr txBox="1"/>
      </xdr:nvSpPr>
      <xdr:spPr>
        <a:xfrm>
          <a:off x="16408400" y="5664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95.5</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315" name="正方形/長方形 314"/>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6" name="正方形/長方形 31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7" name="正方形/長方形 31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11/14</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8" name="正方形/長方形 31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9" name="正方形/長方形 31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0" name="正方形/長方形 31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21" name="正方形/長方形 32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22" name="正方形/長方形 321"/>
        <xdr:cNvSpPr/>
      </xdr:nvSpPr>
      <xdr:spPr>
        <a:xfrm>
          <a:off x="18288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23" name="テキスト ボックス 32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24" name="直線コネクタ 32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25" name="直線コネクタ 32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26" name="テキスト ボックス 325"/>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27" name="直線コネクタ 32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28" name="テキスト ボックス 327"/>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29" name="直線コネクタ 32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30" name="テキスト ボックス 329"/>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31" name="直線コネクタ 33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32" name="テキスト ボックス 331"/>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33" name="直線コネクタ 33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34" name="テキスト ボックス 333"/>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5" name="直線コネクタ 33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36" name="テキスト ボックス 33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337" name="【認定こども園・幼稚園・保育所】&#10;一人当たり面積グラフ枠"/>
        <xdr:cNvSpPr/>
      </xdr:nvSpPr>
      <xdr:spPr>
        <a:xfrm>
          <a:off x="18288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156210</xdr:rowOff>
    </xdr:from>
    <xdr:to>
      <xdr:col>32</xdr:col>
      <xdr:colOff>186689</xdr:colOff>
      <xdr:row>41</xdr:row>
      <xdr:rowOff>167640</xdr:rowOff>
    </xdr:to>
    <xdr:cxnSp macro="">
      <xdr:nvCxnSpPr>
        <xdr:cNvPr id="338" name="直線コネクタ 337"/>
        <xdr:cNvCxnSpPr/>
      </xdr:nvCxnSpPr>
      <xdr:spPr>
        <a:xfrm flipV="1">
          <a:off x="22160864" y="581406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17</xdr:rowOff>
    </xdr:from>
    <xdr:ext cx="469744" cy="259045"/>
    <xdr:sp macro="" textlink="">
      <xdr:nvSpPr>
        <xdr:cNvPr id="339" name="【認定こども園・幼稚園・保育所】&#10;一人当たり面積最小値テキスト"/>
        <xdr:cNvSpPr txBox="1"/>
      </xdr:nvSpPr>
      <xdr:spPr>
        <a:xfrm>
          <a:off x="22250400"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41</xdr:row>
      <xdr:rowOff>167640</xdr:rowOff>
    </xdr:from>
    <xdr:to>
      <xdr:col>32</xdr:col>
      <xdr:colOff>276225</xdr:colOff>
      <xdr:row>41</xdr:row>
      <xdr:rowOff>167640</xdr:rowOff>
    </xdr:to>
    <xdr:cxnSp macro="">
      <xdr:nvCxnSpPr>
        <xdr:cNvPr id="340" name="直線コネクタ 339"/>
        <xdr:cNvCxnSpPr/>
      </xdr:nvCxnSpPr>
      <xdr:spPr>
        <a:xfrm>
          <a:off x="22072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102887</xdr:rowOff>
    </xdr:from>
    <xdr:ext cx="469744" cy="259045"/>
    <xdr:sp macro="" textlink="">
      <xdr:nvSpPr>
        <xdr:cNvPr id="341" name="【認定こども園・幼稚園・保育所】&#10;一人当たり面積最大値テキスト"/>
        <xdr:cNvSpPr txBox="1"/>
      </xdr:nvSpPr>
      <xdr:spPr>
        <a:xfrm>
          <a:off x="2225040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0.374</a:t>
          </a:r>
          <a:endParaRPr kumimoji="1" lang="ja-JP" altLang="en-US" sz="1000" b="1">
            <a:latin typeface="ＭＳ Ｐゴシック"/>
          </a:endParaRPr>
        </a:p>
      </xdr:txBody>
    </xdr:sp>
    <xdr:clientData/>
  </xdr:oneCellAnchor>
  <xdr:twoCellAnchor>
    <xdr:from>
      <xdr:col>32</xdr:col>
      <xdr:colOff>98425</xdr:colOff>
      <xdr:row>33</xdr:row>
      <xdr:rowOff>156210</xdr:rowOff>
    </xdr:from>
    <xdr:to>
      <xdr:col>32</xdr:col>
      <xdr:colOff>276225</xdr:colOff>
      <xdr:row>33</xdr:row>
      <xdr:rowOff>156210</xdr:rowOff>
    </xdr:to>
    <xdr:cxnSp macro="">
      <xdr:nvCxnSpPr>
        <xdr:cNvPr id="342" name="直線コネクタ 341"/>
        <xdr:cNvCxnSpPr/>
      </xdr:nvCxnSpPr>
      <xdr:spPr>
        <a:xfrm>
          <a:off x="22072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113047</xdr:rowOff>
    </xdr:from>
    <xdr:ext cx="469744" cy="259045"/>
    <xdr:sp macro="" textlink="">
      <xdr:nvSpPr>
        <xdr:cNvPr id="343" name="【認定こども園・幼稚園・保育所】&#10;一人当たり面積平均値テキスト"/>
        <xdr:cNvSpPr txBox="1"/>
      </xdr:nvSpPr>
      <xdr:spPr>
        <a:xfrm>
          <a:off x="22250400" y="645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0.153</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90170</xdr:rowOff>
    </xdr:from>
    <xdr:to>
      <xdr:col>32</xdr:col>
      <xdr:colOff>238125</xdr:colOff>
      <xdr:row>39</xdr:row>
      <xdr:rowOff>20320</xdr:rowOff>
    </xdr:to>
    <xdr:sp macro="" textlink="">
      <xdr:nvSpPr>
        <xdr:cNvPr id="344" name="フローチャート : 判断 343"/>
        <xdr:cNvSpPr/>
      </xdr:nvSpPr>
      <xdr:spPr>
        <a:xfrm>
          <a:off x="221107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45" name="テキスト ボックス 34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46" name="テキスト ボックス 34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7" name="テキスト ボックス 34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8" name="テキスト ボックス 34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9" name="テキスト ボックス 34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40</xdr:row>
      <xdr:rowOff>97790</xdr:rowOff>
    </xdr:from>
    <xdr:to>
      <xdr:col>32</xdr:col>
      <xdr:colOff>238125</xdr:colOff>
      <xdr:row>41</xdr:row>
      <xdr:rowOff>27940</xdr:rowOff>
    </xdr:to>
    <xdr:sp macro="" textlink="">
      <xdr:nvSpPr>
        <xdr:cNvPr id="350" name="円/楕円 349"/>
        <xdr:cNvSpPr/>
      </xdr:nvSpPr>
      <xdr:spPr>
        <a:xfrm>
          <a:off x="221107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40</xdr:row>
      <xdr:rowOff>76217</xdr:rowOff>
    </xdr:from>
    <xdr:ext cx="469744" cy="259045"/>
    <xdr:sp macro="" textlink="">
      <xdr:nvSpPr>
        <xdr:cNvPr id="351" name="【認定こども園・幼稚園・保育所】&#10;一人当たり面積該当値テキスト"/>
        <xdr:cNvSpPr txBox="1"/>
      </xdr:nvSpPr>
      <xdr:spPr>
        <a:xfrm>
          <a:off x="22250400"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0.061</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352" name="正方形/長方形 351"/>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3" name="正方形/長方形 35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54" name="正方形/長方形 35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5" name="正方形/長方形 35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6" name="正方形/長方形 35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7" name="正方形/長方形 35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8" name="正方形/長方形 35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9" name="正方形/長方形 358"/>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0" name="テキスト ボックス 35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1" name="直線コネクタ 36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62" name="テキスト ボックス 361"/>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63" name="直線コネクタ 362"/>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64" name="テキスト ボックス 363"/>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65" name="直線コネクタ 364"/>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66" name="テキスト ボックス 365"/>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67" name="直線コネクタ 366"/>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68" name="テキスト ボックス 367"/>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69" name="直線コネクタ 368"/>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70" name="テキスト ボックス 369"/>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71" name="直線コネクタ 370"/>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72" name="テキスト ボックス 371"/>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3" name="直線コネクタ 37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74" name="テキスト ボックス 373"/>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75" name="【学校施設】&#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7620</xdr:rowOff>
    </xdr:from>
    <xdr:to>
      <xdr:col>23</xdr:col>
      <xdr:colOff>516889</xdr:colOff>
      <xdr:row>63</xdr:row>
      <xdr:rowOff>87630</xdr:rowOff>
    </xdr:to>
    <xdr:cxnSp macro="">
      <xdr:nvCxnSpPr>
        <xdr:cNvPr id="376" name="直線コネクタ 375"/>
        <xdr:cNvCxnSpPr/>
      </xdr:nvCxnSpPr>
      <xdr:spPr>
        <a:xfrm flipV="1">
          <a:off x="16318864" y="943737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91457</xdr:rowOff>
    </xdr:from>
    <xdr:ext cx="405111" cy="259045"/>
    <xdr:sp macro="" textlink="">
      <xdr:nvSpPr>
        <xdr:cNvPr id="377" name="【学校施設】&#10;有形固定資産減価償却率最小値テキスト"/>
        <xdr:cNvSpPr txBox="1"/>
      </xdr:nvSpPr>
      <xdr:spPr>
        <a:xfrm>
          <a:off x="16408400" y="1089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44.2</a:t>
          </a:r>
          <a:endParaRPr kumimoji="1" lang="ja-JP" altLang="en-US" sz="1000" b="1">
            <a:latin typeface="ＭＳ Ｐゴシック"/>
          </a:endParaRPr>
        </a:p>
      </xdr:txBody>
    </xdr:sp>
    <xdr:clientData/>
  </xdr:oneCellAnchor>
  <xdr:twoCellAnchor>
    <xdr:from>
      <xdr:col>23</xdr:col>
      <xdr:colOff>428625</xdr:colOff>
      <xdr:row>63</xdr:row>
      <xdr:rowOff>87630</xdr:rowOff>
    </xdr:from>
    <xdr:to>
      <xdr:col>23</xdr:col>
      <xdr:colOff>606425</xdr:colOff>
      <xdr:row>63</xdr:row>
      <xdr:rowOff>87630</xdr:rowOff>
    </xdr:to>
    <xdr:cxnSp macro="">
      <xdr:nvCxnSpPr>
        <xdr:cNvPr id="378" name="直線コネクタ 377"/>
        <xdr:cNvCxnSpPr/>
      </xdr:nvCxnSpPr>
      <xdr:spPr>
        <a:xfrm>
          <a:off x="16230600" y="1088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125747</xdr:rowOff>
    </xdr:from>
    <xdr:ext cx="405111" cy="259045"/>
    <xdr:sp macro="" textlink="">
      <xdr:nvSpPr>
        <xdr:cNvPr id="379" name="【学校施設】&#10;有形固定資産減価償却率最大値テキスト"/>
        <xdr:cNvSpPr txBox="1"/>
      </xdr:nvSpPr>
      <xdr:spPr>
        <a:xfrm>
          <a:off x="164084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82.3</a:t>
          </a:r>
          <a:endParaRPr kumimoji="1" lang="ja-JP" altLang="en-US" sz="1000" b="1">
            <a:latin typeface="ＭＳ Ｐゴシック"/>
          </a:endParaRPr>
        </a:p>
      </xdr:txBody>
    </xdr:sp>
    <xdr:clientData/>
  </xdr:oneCellAnchor>
  <xdr:twoCellAnchor>
    <xdr:from>
      <xdr:col>23</xdr:col>
      <xdr:colOff>428625</xdr:colOff>
      <xdr:row>55</xdr:row>
      <xdr:rowOff>7620</xdr:rowOff>
    </xdr:from>
    <xdr:to>
      <xdr:col>23</xdr:col>
      <xdr:colOff>606425</xdr:colOff>
      <xdr:row>55</xdr:row>
      <xdr:rowOff>7620</xdr:rowOff>
    </xdr:to>
    <xdr:cxnSp macro="">
      <xdr:nvCxnSpPr>
        <xdr:cNvPr id="380" name="直線コネクタ 379"/>
        <xdr:cNvCxnSpPr/>
      </xdr:nvCxnSpPr>
      <xdr:spPr>
        <a:xfrm>
          <a:off x="16230600" y="943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60</xdr:row>
      <xdr:rowOff>17</xdr:rowOff>
    </xdr:from>
    <xdr:ext cx="405111" cy="259045"/>
    <xdr:sp macro="" textlink="">
      <xdr:nvSpPr>
        <xdr:cNvPr id="381" name="【学校施設】&#10;有形固定資産減価償却率平均値テキスト"/>
        <xdr:cNvSpPr txBox="1"/>
      </xdr:nvSpPr>
      <xdr:spPr>
        <a:xfrm>
          <a:off x="16408400" y="1028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21590</xdr:rowOff>
    </xdr:from>
    <xdr:to>
      <xdr:col>23</xdr:col>
      <xdr:colOff>568325</xdr:colOff>
      <xdr:row>60</xdr:row>
      <xdr:rowOff>123190</xdr:rowOff>
    </xdr:to>
    <xdr:sp macro="" textlink="">
      <xdr:nvSpPr>
        <xdr:cNvPr id="382" name="フローチャート : 判断 381"/>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83" name="テキスト ボックス 38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4" name="テキスト ボックス 38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5" name="テキスト ボックス 38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6" name="テキスト ボックス 38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7" name="テキスト ボックス 38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166370</xdr:rowOff>
    </xdr:from>
    <xdr:to>
      <xdr:col>23</xdr:col>
      <xdr:colOff>568325</xdr:colOff>
      <xdr:row>57</xdr:row>
      <xdr:rowOff>96520</xdr:rowOff>
    </xdr:to>
    <xdr:sp macro="" textlink="">
      <xdr:nvSpPr>
        <xdr:cNvPr id="388" name="円/楕円 387"/>
        <xdr:cNvSpPr/>
      </xdr:nvSpPr>
      <xdr:spPr>
        <a:xfrm>
          <a:off x="162687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56</xdr:row>
      <xdr:rowOff>17797</xdr:rowOff>
    </xdr:from>
    <xdr:ext cx="405111" cy="259045"/>
    <xdr:sp macro="" textlink="">
      <xdr:nvSpPr>
        <xdr:cNvPr id="389" name="【学校施設】&#10;有形固定資産減価償却率該当値テキスト"/>
        <xdr:cNvSpPr txBox="1"/>
      </xdr:nvSpPr>
      <xdr:spPr>
        <a:xfrm>
          <a:off x="16408400"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72.3</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90" name="正方形/長方形 389"/>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1" name="正方形/長方形 39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92" name="正方形/長方形 39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11/14</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93" name="正方形/長方形 39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4" name="正方形/長方形 39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1.286</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5" name="正方形/長方形 39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6" name="正方形/長方形 39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7" name="正方形/長方形 396"/>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8" name="テキスト ボックス 39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9" name="直線コネクタ 39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00" name="テキスト ボックス 39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01" name="直線コネクタ 40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02" name="テキスト ボックス 40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03" name="直線コネクタ 40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04" name="テキスト ボックス 40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05" name="直線コネクタ 40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06" name="テキスト ボックス 40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07" name="直線コネクタ 40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08" name="テキスト ボックス 40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09" name="直線コネクタ 40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10" name="テキスト ボックス 40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1" name="直線コネクタ 41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12" name="テキスト ボックス 41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13" name="【学校施設】&#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5334</xdr:rowOff>
    </xdr:from>
    <xdr:to>
      <xdr:col>32</xdr:col>
      <xdr:colOff>186689</xdr:colOff>
      <xdr:row>64</xdr:row>
      <xdr:rowOff>154686</xdr:rowOff>
    </xdr:to>
    <xdr:cxnSp macro="">
      <xdr:nvCxnSpPr>
        <xdr:cNvPr id="414" name="直線コネクタ 413"/>
        <xdr:cNvCxnSpPr/>
      </xdr:nvCxnSpPr>
      <xdr:spPr>
        <a:xfrm flipV="1">
          <a:off x="22160864" y="9606534"/>
          <a:ext cx="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158513</xdr:rowOff>
    </xdr:from>
    <xdr:ext cx="469744" cy="259045"/>
    <xdr:sp macro="" textlink="">
      <xdr:nvSpPr>
        <xdr:cNvPr id="415" name="【学校施設】&#10;一人当たり面積最小値テキスト"/>
        <xdr:cNvSpPr txBox="1"/>
      </xdr:nvSpPr>
      <xdr:spPr>
        <a:xfrm>
          <a:off x="22250400" y="1113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1.397</a:t>
          </a:r>
          <a:endParaRPr kumimoji="1" lang="ja-JP" altLang="en-US" sz="1000" b="1">
            <a:latin typeface="ＭＳ Ｐゴシック"/>
          </a:endParaRPr>
        </a:p>
      </xdr:txBody>
    </xdr:sp>
    <xdr:clientData/>
  </xdr:oneCellAnchor>
  <xdr:twoCellAnchor>
    <xdr:from>
      <xdr:col>32</xdr:col>
      <xdr:colOff>98425</xdr:colOff>
      <xdr:row>64</xdr:row>
      <xdr:rowOff>154686</xdr:rowOff>
    </xdr:from>
    <xdr:to>
      <xdr:col>32</xdr:col>
      <xdr:colOff>276225</xdr:colOff>
      <xdr:row>64</xdr:row>
      <xdr:rowOff>154686</xdr:rowOff>
    </xdr:to>
    <xdr:cxnSp macro="">
      <xdr:nvCxnSpPr>
        <xdr:cNvPr id="416" name="直線コネクタ 415"/>
        <xdr:cNvCxnSpPr/>
      </xdr:nvCxnSpPr>
      <xdr:spPr>
        <a:xfrm>
          <a:off x="22072600" y="111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123461</xdr:rowOff>
    </xdr:from>
    <xdr:ext cx="469744" cy="259045"/>
    <xdr:sp macro="" textlink="">
      <xdr:nvSpPr>
        <xdr:cNvPr id="417" name="【学校施設】&#10;一人当たり面積最大値テキスト"/>
        <xdr:cNvSpPr txBox="1"/>
      </xdr:nvSpPr>
      <xdr:spPr>
        <a:xfrm>
          <a:off x="22250400" y="9381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3.393</a:t>
          </a:r>
          <a:endParaRPr kumimoji="1" lang="ja-JP" altLang="en-US" sz="1000" b="1">
            <a:latin typeface="ＭＳ Ｐゴシック"/>
          </a:endParaRPr>
        </a:p>
      </xdr:txBody>
    </xdr:sp>
    <xdr:clientData/>
  </xdr:oneCellAnchor>
  <xdr:twoCellAnchor>
    <xdr:from>
      <xdr:col>32</xdr:col>
      <xdr:colOff>98425</xdr:colOff>
      <xdr:row>56</xdr:row>
      <xdr:rowOff>5334</xdr:rowOff>
    </xdr:from>
    <xdr:to>
      <xdr:col>32</xdr:col>
      <xdr:colOff>276225</xdr:colOff>
      <xdr:row>56</xdr:row>
      <xdr:rowOff>5334</xdr:rowOff>
    </xdr:to>
    <xdr:cxnSp macro="">
      <xdr:nvCxnSpPr>
        <xdr:cNvPr id="418" name="直線コネクタ 417"/>
        <xdr:cNvCxnSpPr/>
      </xdr:nvCxnSpPr>
      <xdr:spPr>
        <a:xfrm>
          <a:off x="22072600" y="9606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56659</xdr:rowOff>
    </xdr:from>
    <xdr:ext cx="469744" cy="259045"/>
    <xdr:sp macro="" textlink="">
      <xdr:nvSpPr>
        <xdr:cNvPr id="419" name="【学校施設】&#10;一人当たり面積平均値テキスト"/>
        <xdr:cNvSpPr txBox="1"/>
      </xdr:nvSpPr>
      <xdr:spPr>
        <a:xfrm>
          <a:off x="22250400" y="10515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1.939</a:t>
          </a:r>
          <a:endParaRPr kumimoji="1" lang="ja-JP" altLang="en-US" sz="1000" b="1">
            <a:solidFill>
              <a:srgbClr val="000080"/>
            </a:solidFill>
            <a:latin typeface="ＭＳ Ｐゴシック"/>
          </a:endParaRPr>
        </a:p>
      </xdr:txBody>
    </xdr:sp>
    <xdr:clientData/>
  </xdr:oneCellAnchor>
  <xdr:twoCellAnchor>
    <xdr:from>
      <xdr:col>32</xdr:col>
      <xdr:colOff>136525</xdr:colOff>
      <xdr:row>62</xdr:row>
      <xdr:rowOff>33782</xdr:rowOff>
    </xdr:from>
    <xdr:to>
      <xdr:col>32</xdr:col>
      <xdr:colOff>238125</xdr:colOff>
      <xdr:row>62</xdr:row>
      <xdr:rowOff>135382</xdr:rowOff>
    </xdr:to>
    <xdr:sp macro="" textlink="">
      <xdr:nvSpPr>
        <xdr:cNvPr id="420" name="フローチャート : 判断 419"/>
        <xdr:cNvSpPr/>
      </xdr:nvSpPr>
      <xdr:spPr>
        <a:xfrm>
          <a:off x="221107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21" name="テキスト ボックス 42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22" name="テキスト ボックス 42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23" name="テキスト ボックス 42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4" name="テキスト ボックス 42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5" name="テキスト ボックス 42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63</xdr:row>
      <xdr:rowOff>135128</xdr:rowOff>
    </xdr:from>
    <xdr:to>
      <xdr:col>32</xdr:col>
      <xdr:colOff>238125</xdr:colOff>
      <xdr:row>64</xdr:row>
      <xdr:rowOff>65278</xdr:rowOff>
    </xdr:to>
    <xdr:sp macro="" textlink="">
      <xdr:nvSpPr>
        <xdr:cNvPr id="426" name="円/楕円 425"/>
        <xdr:cNvSpPr/>
      </xdr:nvSpPr>
      <xdr:spPr>
        <a:xfrm>
          <a:off x="22110700" y="1093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63</xdr:row>
      <xdr:rowOff>113555</xdr:rowOff>
    </xdr:from>
    <xdr:ext cx="469744" cy="259045"/>
    <xdr:sp macro="" textlink="">
      <xdr:nvSpPr>
        <xdr:cNvPr id="427" name="【学校施設】&#10;一人当たり面積該当値テキスト"/>
        <xdr:cNvSpPr txBox="1"/>
      </xdr:nvSpPr>
      <xdr:spPr>
        <a:xfrm>
          <a:off x="22250400" y="1091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1.581</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28" name="正方形/長方形 427"/>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29" name="正方形/長方形 4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30" name="正方形/長方形 4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7/13</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31" name="正方形/長方形 4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32" name="正方形/長方形 4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33" name="正方形/長方形 4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4" name="正方形/長方形 4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35" name="正方形/長方形 434"/>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36" name="テキスト ボックス 4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37" name="直線コネクタ 4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38" name="テキスト ボックス 43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39" name="直線コネクタ 43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40" name="テキスト ボックス 439"/>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41" name="直線コネクタ 44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42" name="テキスト ボックス 44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43" name="直線コネクタ 44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44" name="テキスト ボックス 44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45" name="直線コネクタ 44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46" name="テキスト ボックス 44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47" name="直線コネクタ 44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48" name="テキスト ボックス 447"/>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49" name="直線コネクタ 4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50" name="テキスト ボックス 44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451" name="【児童館】&#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85</xdr:row>
      <xdr:rowOff>78105</xdr:rowOff>
    </xdr:to>
    <xdr:cxnSp macro="">
      <xdr:nvCxnSpPr>
        <xdr:cNvPr id="452" name="直線コネクタ 451"/>
        <xdr:cNvCxnSpPr/>
      </xdr:nvCxnSpPr>
      <xdr:spPr>
        <a:xfrm flipV="1">
          <a:off x="16318864" y="13335000"/>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81932</xdr:rowOff>
    </xdr:from>
    <xdr:ext cx="405111" cy="259045"/>
    <xdr:sp macro="" textlink="">
      <xdr:nvSpPr>
        <xdr:cNvPr id="453" name="【児童館】&#10;有形固定資産減価償却率最小値テキスト"/>
        <xdr:cNvSpPr txBox="1"/>
      </xdr:nvSpPr>
      <xdr:spPr>
        <a:xfrm>
          <a:off x="16408400"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30.9</a:t>
          </a:r>
          <a:endParaRPr kumimoji="1" lang="ja-JP" altLang="en-US" sz="1000" b="1">
            <a:latin typeface="ＭＳ Ｐゴシック"/>
          </a:endParaRPr>
        </a:p>
      </xdr:txBody>
    </xdr:sp>
    <xdr:clientData/>
  </xdr:oneCellAnchor>
  <xdr:twoCellAnchor>
    <xdr:from>
      <xdr:col>23</xdr:col>
      <xdr:colOff>428625</xdr:colOff>
      <xdr:row>85</xdr:row>
      <xdr:rowOff>78105</xdr:rowOff>
    </xdr:from>
    <xdr:to>
      <xdr:col>23</xdr:col>
      <xdr:colOff>606425</xdr:colOff>
      <xdr:row>85</xdr:row>
      <xdr:rowOff>78105</xdr:rowOff>
    </xdr:to>
    <xdr:cxnSp macro="">
      <xdr:nvCxnSpPr>
        <xdr:cNvPr id="454" name="直線コネクタ 453"/>
        <xdr:cNvCxnSpPr/>
      </xdr:nvCxnSpPr>
      <xdr:spPr>
        <a:xfrm>
          <a:off x="16230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55"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56" name="直線コネクタ 455"/>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158132</xdr:rowOff>
    </xdr:from>
    <xdr:ext cx="405111" cy="259045"/>
    <xdr:sp macro="" textlink="">
      <xdr:nvSpPr>
        <xdr:cNvPr id="457" name="【児童館】&#10;有形固定資産減価償却率平均値テキスト"/>
        <xdr:cNvSpPr txBox="1"/>
      </xdr:nvSpPr>
      <xdr:spPr>
        <a:xfrm>
          <a:off x="16408400" y="1404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58.9</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8255</xdr:rowOff>
    </xdr:from>
    <xdr:to>
      <xdr:col>23</xdr:col>
      <xdr:colOff>568325</xdr:colOff>
      <xdr:row>82</xdr:row>
      <xdr:rowOff>109855</xdr:rowOff>
    </xdr:to>
    <xdr:sp macro="" textlink="">
      <xdr:nvSpPr>
        <xdr:cNvPr id="458" name="フローチャート : 判断 457"/>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59" name="テキスト ボックス 4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60" name="テキスト ボックス 4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61" name="テキスト ボックス 4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62" name="テキスト ボックス 4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63" name="テキスト ボックス 4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79</xdr:row>
      <xdr:rowOff>109220</xdr:rowOff>
    </xdr:from>
    <xdr:to>
      <xdr:col>23</xdr:col>
      <xdr:colOff>568325</xdr:colOff>
      <xdr:row>80</xdr:row>
      <xdr:rowOff>39370</xdr:rowOff>
    </xdr:to>
    <xdr:sp macro="" textlink="">
      <xdr:nvSpPr>
        <xdr:cNvPr id="464" name="円/楕円 463"/>
        <xdr:cNvSpPr/>
      </xdr:nvSpPr>
      <xdr:spPr>
        <a:xfrm>
          <a:off x="16268700" y="1365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78</xdr:row>
      <xdr:rowOff>132097</xdr:rowOff>
    </xdr:from>
    <xdr:ext cx="405111" cy="259045"/>
    <xdr:sp macro="" textlink="">
      <xdr:nvSpPr>
        <xdr:cNvPr id="465" name="【児童館】&#10;有形固定資産減価償却率該当値テキスト"/>
        <xdr:cNvSpPr txBox="1"/>
      </xdr:nvSpPr>
      <xdr:spPr>
        <a:xfrm>
          <a:off x="16408400"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80.6</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466" name="正方形/長方形 465"/>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67" name="正方形/長方形 46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68" name="正方形/長方形 46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6/12</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69" name="正方形/長方形 46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70" name="正方形/長方形 46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0.022</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71" name="正方形/長方形 47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72" name="正方形/長方形 47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73" name="正方形/長方形 472"/>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74" name="テキスト ボックス 47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75" name="直線コネクタ 47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114300</xdr:rowOff>
    </xdr:from>
    <xdr:to>
      <xdr:col>33</xdr:col>
      <xdr:colOff>314325</xdr:colOff>
      <xdr:row>86</xdr:row>
      <xdr:rowOff>114300</xdr:rowOff>
    </xdr:to>
    <xdr:cxnSp macro="">
      <xdr:nvCxnSpPr>
        <xdr:cNvPr id="476" name="直線コネクタ 47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477" name="テキスト ボックス 47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478" name="直線コネクタ 47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479" name="テキスト ボックス 47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480" name="直線コネクタ 47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481" name="テキスト ボックス 48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482" name="直線コネクタ 48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483" name="テキスト ボックス 48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484" name="直線コネクタ 48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485" name="テキスト ボックス 48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86" name="直線コネクタ 48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87" name="テキスト ボックス 48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488" name="【児童館】&#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76200</xdr:rowOff>
    </xdr:from>
    <xdr:to>
      <xdr:col>32</xdr:col>
      <xdr:colOff>186689</xdr:colOff>
      <xdr:row>86</xdr:row>
      <xdr:rowOff>19050</xdr:rowOff>
    </xdr:to>
    <xdr:cxnSp macro="">
      <xdr:nvCxnSpPr>
        <xdr:cNvPr id="489" name="直線コネクタ 488"/>
        <xdr:cNvCxnSpPr/>
      </xdr:nvCxnSpPr>
      <xdr:spPr>
        <a:xfrm flipV="1">
          <a:off x="22160864" y="134493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22877</xdr:rowOff>
    </xdr:from>
    <xdr:ext cx="469744" cy="259045"/>
    <xdr:sp macro="" textlink="">
      <xdr:nvSpPr>
        <xdr:cNvPr id="490" name="【児童館】&#10;一人当たり面積最小値テキスト"/>
        <xdr:cNvSpPr txBox="1"/>
      </xdr:nvSpPr>
      <xdr:spPr>
        <a:xfrm>
          <a:off x="22250400"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0.005</a:t>
          </a:r>
          <a:endParaRPr kumimoji="1" lang="ja-JP" altLang="en-US" sz="1000" b="1">
            <a:latin typeface="ＭＳ Ｐゴシック"/>
          </a:endParaRPr>
        </a:p>
      </xdr:txBody>
    </xdr:sp>
    <xdr:clientData/>
  </xdr:oneCellAnchor>
  <xdr:twoCellAnchor>
    <xdr:from>
      <xdr:col>32</xdr:col>
      <xdr:colOff>98425</xdr:colOff>
      <xdr:row>86</xdr:row>
      <xdr:rowOff>19050</xdr:rowOff>
    </xdr:from>
    <xdr:to>
      <xdr:col>32</xdr:col>
      <xdr:colOff>276225</xdr:colOff>
      <xdr:row>86</xdr:row>
      <xdr:rowOff>19050</xdr:rowOff>
    </xdr:to>
    <xdr:cxnSp macro="">
      <xdr:nvCxnSpPr>
        <xdr:cNvPr id="491" name="直線コネクタ 490"/>
        <xdr:cNvCxnSpPr/>
      </xdr:nvCxnSpPr>
      <xdr:spPr>
        <a:xfrm>
          <a:off x="22072600" y="1476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22877</xdr:rowOff>
    </xdr:from>
    <xdr:ext cx="469744" cy="259045"/>
    <xdr:sp macro="" textlink="">
      <xdr:nvSpPr>
        <xdr:cNvPr id="492" name="【児童館】&#10;一人当たり面積最大値テキスト"/>
        <xdr:cNvSpPr txBox="1"/>
      </xdr:nvSpPr>
      <xdr:spPr>
        <a:xfrm>
          <a:off x="222504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0.074</a:t>
          </a:r>
          <a:endParaRPr kumimoji="1" lang="ja-JP" altLang="en-US" sz="1000" b="1">
            <a:latin typeface="ＭＳ Ｐゴシック"/>
          </a:endParaRPr>
        </a:p>
      </xdr:txBody>
    </xdr:sp>
    <xdr:clientData/>
  </xdr:oneCellAnchor>
  <xdr:twoCellAnchor>
    <xdr:from>
      <xdr:col>32</xdr:col>
      <xdr:colOff>98425</xdr:colOff>
      <xdr:row>78</xdr:row>
      <xdr:rowOff>76200</xdr:rowOff>
    </xdr:from>
    <xdr:to>
      <xdr:col>32</xdr:col>
      <xdr:colOff>276225</xdr:colOff>
      <xdr:row>78</xdr:row>
      <xdr:rowOff>76200</xdr:rowOff>
    </xdr:to>
    <xdr:cxnSp macro="">
      <xdr:nvCxnSpPr>
        <xdr:cNvPr id="493" name="直線コネクタ 492"/>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162577</xdr:rowOff>
    </xdr:from>
    <xdr:ext cx="469744" cy="259045"/>
    <xdr:sp macro="" textlink="">
      <xdr:nvSpPr>
        <xdr:cNvPr id="494" name="【児童館】&#10;一人当たり面積平均値テキスト"/>
        <xdr:cNvSpPr txBox="1"/>
      </xdr:nvSpPr>
      <xdr:spPr>
        <a:xfrm>
          <a:off x="222504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139700</xdr:rowOff>
    </xdr:from>
    <xdr:to>
      <xdr:col>32</xdr:col>
      <xdr:colOff>238125</xdr:colOff>
      <xdr:row>83</xdr:row>
      <xdr:rowOff>69850</xdr:rowOff>
    </xdr:to>
    <xdr:sp macro="" textlink="">
      <xdr:nvSpPr>
        <xdr:cNvPr id="495" name="フローチャート : 判断 494"/>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96" name="テキスト ボックス 49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97" name="テキスト ボックス 49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98" name="テキスト ボックス 49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99" name="テキスト ボックス 49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00" name="テキスト ボックス 49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83</xdr:row>
      <xdr:rowOff>63500</xdr:rowOff>
    </xdr:from>
    <xdr:to>
      <xdr:col>32</xdr:col>
      <xdr:colOff>238125</xdr:colOff>
      <xdr:row>83</xdr:row>
      <xdr:rowOff>165100</xdr:rowOff>
    </xdr:to>
    <xdr:sp macro="" textlink="">
      <xdr:nvSpPr>
        <xdr:cNvPr id="501" name="円/楕円 500"/>
        <xdr:cNvSpPr/>
      </xdr:nvSpPr>
      <xdr:spPr>
        <a:xfrm>
          <a:off x="221107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83</xdr:row>
      <xdr:rowOff>41927</xdr:rowOff>
    </xdr:from>
    <xdr:ext cx="469744" cy="259045"/>
    <xdr:sp macro="" textlink="">
      <xdr:nvSpPr>
        <xdr:cNvPr id="502" name="【児童館】&#10;一人当たり面積該当値テキスト"/>
        <xdr:cNvSpPr txBox="1"/>
      </xdr:nvSpPr>
      <xdr:spPr>
        <a:xfrm>
          <a:off x="22250400"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0.027</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503" name="正方形/長方形 502"/>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04" name="正方形/長方形 50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05" name="正方形/長方形 50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4/15</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06" name="正方形/長方形 50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07" name="正方形/長方形 50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08" name="正方形/長方形 50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09" name="正方形/長方形 50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510" name="正方形/長方形 509"/>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11" name="テキスト ボックス 51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12" name="直線コネクタ 51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13" name="テキスト ボックス 512"/>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14" name="直線コネクタ 51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515" name="テキスト ボックス 514"/>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16" name="直線コネクタ 51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17" name="テキスト ボックス 51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18" name="直線コネクタ 51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19" name="テキスト ボックス 51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20" name="直線コネクタ 51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21" name="テキスト ボックス 52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22" name="直線コネクタ 52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29227</xdr:rowOff>
    </xdr:from>
    <xdr:ext cx="403059" cy="259045"/>
    <xdr:sp macro="" textlink="">
      <xdr:nvSpPr>
        <xdr:cNvPr id="523" name="テキスト ボックス 52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24" name="直線コネクタ 52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525" name="テキスト ボックス 524"/>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526" name="【公民館】&#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57150</xdr:rowOff>
    </xdr:from>
    <xdr:to>
      <xdr:col>23</xdr:col>
      <xdr:colOff>516889</xdr:colOff>
      <xdr:row>108</xdr:row>
      <xdr:rowOff>125730</xdr:rowOff>
    </xdr:to>
    <xdr:cxnSp macro="">
      <xdr:nvCxnSpPr>
        <xdr:cNvPr id="527" name="直線コネクタ 526"/>
        <xdr:cNvCxnSpPr/>
      </xdr:nvCxnSpPr>
      <xdr:spPr>
        <a:xfrm flipV="1">
          <a:off x="16318864" y="1703070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129557</xdr:rowOff>
    </xdr:from>
    <xdr:ext cx="405111" cy="259045"/>
    <xdr:sp macro="" textlink="">
      <xdr:nvSpPr>
        <xdr:cNvPr id="528" name="【公民館】&#10;有形固定資産減価償却率最小値テキスト"/>
        <xdr:cNvSpPr txBox="1"/>
      </xdr:nvSpPr>
      <xdr:spPr>
        <a:xfrm>
          <a:off x="16408400"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40.7</a:t>
          </a:r>
          <a:endParaRPr kumimoji="1" lang="ja-JP" altLang="en-US" sz="1000" b="1">
            <a:latin typeface="ＭＳ Ｐゴシック"/>
          </a:endParaRPr>
        </a:p>
      </xdr:txBody>
    </xdr:sp>
    <xdr:clientData/>
  </xdr:oneCellAnchor>
  <xdr:twoCellAnchor>
    <xdr:from>
      <xdr:col>23</xdr:col>
      <xdr:colOff>428625</xdr:colOff>
      <xdr:row>108</xdr:row>
      <xdr:rowOff>125730</xdr:rowOff>
    </xdr:from>
    <xdr:to>
      <xdr:col>23</xdr:col>
      <xdr:colOff>606425</xdr:colOff>
      <xdr:row>108</xdr:row>
      <xdr:rowOff>125730</xdr:rowOff>
    </xdr:to>
    <xdr:cxnSp macro="">
      <xdr:nvCxnSpPr>
        <xdr:cNvPr id="529" name="直線コネクタ 528"/>
        <xdr:cNvCxnSpPr/>
      </xdr:nvCxnSpPr>
      <xdr:spPr>
        <a:xfrm>
          <a:off x="16230600" y="186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3827</xdr:rowOff>
    </xdr:from>
    <xdr:ext cx="405111" cy="259045"/>
    <xdr:sp macro="" textlink="">
      <xdr:nvSpPr>
        <xdr:cNvPr id="530" name="【公民館】&#10;有形固定資産減価償却率最大値テキスト"/>
        <xdr:cNvSpPr txBox="1"/>
      </xdr:nvSpPr>
      <xdr:spPr>
        <a:xfrm>
          <a:off x="164084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83.0</a:t>
          </a:r>
          <a:endParaRPr kumimoji="1" lang="ja-JP" altLang="en-US" sz="1000" b="1">
            <a:latin typeface="ＭＳ Ｐゴシック"/>
          </a:endParaRPr>
        </a:p>
      </xdr:txBody>
    </xdr:sp>
    <xdr:clientData/>
  </xdr:oneCellAnchor>
  <xdr:twoCellAnchor>
    <xdr:from>
      <xdr:col>23</xdr:col>
      <xdr:colOff>428625</xdr:colOff>
      <xdr:row>99</xdr:row>
      <xdr:rowOff>57150</xdr:rowOff>
    </xdr:from>
    <xdr:to>
      <xdr:col>23</xdr:col>
      <xdr:colOff>606425</xdr:colOff>
      <xdr:row>99</xdr:row>
      <xdr:rowOff>57150</xdr:rowOff>
    </xdr:to>
    <xdr:cxnSp macro="">
      <xdr:nvCxnSpPr>
        <xdr:cNvPr id="531" name="直線コネクタ 530"/>
        <xdr:cNvCxnSpPr/>
      </xdr:nvCxnSpPr>
      <xdr:spPr>
        <a:xfrm>
          <a:off x="16230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3827</xdr:rowOff>
    </xdr:from>
    <xdr:ext cx="405111" cy="259045"/>
    <xdr:sp macro="" textlink="">
      <xdr:nvSpPr>
        <xdr:cNvPr id="532" name="【公民館】&#10;有形固定資産減価償却率平均値テキスト"/>
        <xdr:cNvSpPr txBox="1"/>
      </xdr:nvSpPr>
      <xdr:spPr>
        <a:xfrm>
          <a:off x="16408400" y="1766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64.5</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25400</xdr:rowOff>
    </xdr:from>
    <xdr:to>
      <xdr:col>23</xdr:col>
      <xdr:colOff>568325</xdr:colOff>
      <xdr:row>103</xdr:row>
      <xdr:rowOff>127000</xdr:rowOff>
    </xdr:to>
    <xdr:sp macro="" textlink="">
      <xdr:nvSpPr>
        <xdr:cNvPr id="533" name="フローチャート : 判断 532"/>
        <xdr:cNvSpPr/>
      </xdr:nvSpPr>
      <xdr:spPr>
        <a:xfrm>
          <a:off x="162687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34" name="テキスト ボックス 53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35" name="テキスト ボックス 53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36" name="テキスト ボックス 53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37" name="テキスト ボックス 53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38" name="テキスト ボックス 53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100</xdr:row>
      <xdr:rowOff>109220</xdr:rowOff>
    </xdr:from>
    <xdr:to>
      <xdr:col>23</xdr:col>
      <xdr:colOff>568325</xdr:colOff>
      <xdr:row>101</xdr:row>
      <xdr:rowOff>39370</xdr:rowOff>
    </xdr:to>
    <xdr:sp macro="" textlink="">
      <xdr:nvSpPr>
        <xdr:cNvPr id="539" name="円/楕円 538"/>
        <xdr:cNvSpPr/>
      </xdr:nvSpPr>
      <xdr:spPr>
        <a:xfrm>
          <a:off x="16268700" y="172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99</xdr:row>
      <xdr:rowOff>132097</xdr:rowOff>
    </xdr:from>
    <xdr:ext cx="405111" cy="259045"/>
    <xdr:sp macro="" textlink="">
      <xdr:nvSpPr>
        <xdr:cNvPr id="540" name="【公民館】&#10;有形固定資産減価償却率該当値テキスト"/>
        <xdr:cNvSpPr txBox="1"/>
      </xdr:nvSpPr>
      <xdr:spPr>
        <a:xfrm>
          <a:off x="16408400"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75.8</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541" name="正方形/長方形 540"/>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42" name="正方形/長方形 54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43" name="正方形/長方形 54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11/14</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44" name="正方形/長方形 54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45" name="正方形/長方形 54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0.095</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46" name="正方形/長方形 54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47" name="正方形/長方形 54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0.309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548" name="正方形/長方形 547"/>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49" name="テキスト ボックス 54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50" name="直線コネクタ 54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51" name="直線コネクタ 55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52" name="テキスト ボックス 55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53" name="直線コネクタ 55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54" name="テキスト ボックス 55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55" name="直線コネクタ 55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56" name="テキスト ボックス 55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57" name="直線コネクタ 55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58" name="テキスト ボックス 55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59" name="直線コネクタ 55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60" name="テキスト ボックス 55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61" name="直線コネクタ 56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62" name="テキスト ボックス 56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63" name="【公民館】&#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60961</xdr:rowOff>
    </xdr:from>
    <xdr:to>
      <xdr:col>32</xdr:col>
      <xdr:colOff>186689</xdr:colOff>
      <xdr:row>108</xdr:row>
      <xdr:rowOff>57150</xdr:rowOff>
    </xdr:to>
    <xdr:cxnSp macro="">
      <xdr:nvCxnSpPr>
        <xdr:cNvPr id="564" name="直線コネクタ 563"/>
        <xdr:cNvCxnSpPr/>
      </xdr:nvCxnSpPr>
      <xdr:spPr>
        <a:xfrm flipV="1">
          <a:off x="22160864" y="17034511"/>
          <a:ext cx="0" cy="1539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60977</xdr:rowOff>
    </xdr:from>
    <xdr:ext cx="469744" cy="259045"/>
    <xdr:sp macro="" textlink="">
      <xdr:nvSpPr>
        <xdr:cNvPr id="565" name="【公民館】&#10;一人当たり面積最小値テキスト"/>
        <xdr:cNvSpPr txBox="1"/>
      </xdr:nvSpPr>
      <xdr:spPr>
        <a:xfrm>
          <a:off x="22250400" y="1857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0.025</a:t>
          </a:r>
          <a:endParaRPr kumimoji="1" lang="ja-JP" altLang="en-US" sz="1000" b="1">
            <a:latin typeface="ＭＳ Ｐゴシック"/>
          </a:endParaRPr>
        </a:p>
      </xdr:txBody>
    </xdr:sp>
    <xdr:clientData/>
  </xdr:oneCellAnchor>
  <xdr:twoCellAnchor>
    <xdr:from>
      <xdr:col>32</xdr:col>
      <xdr:colOff>98425</xdr:colOff>
      <xdr:row>108</xdr:row>
      <xdr:rowOff>57150</xdr:rowOff>
    </xdr:from>
    <xdr:to>
      <xdr:col>32</xdr:col>
      <xdr:colOff>276225</xdr:colOff>
      <xdr:row>108</xdr:row>
      <xdr:rowOff>57150</xdr:rowOff>
    </xdr:to>
    <xdr:cxnSp macro="">
      <xdr:nvCxnSpPr>
        <xdr:cNvPr id="566" name="直線コネクタ 565"/>
        <xdr:cNvCxnSpPr/>
      </xdr:nvCxnSpPr>
      <xdr:spPr>
        <a:xfrm>
          <a:off x="22072600" y="1857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7638</xdr:rowOff>
    </xdr:from>
    <xdr:ext cx="469744" cy="259045"/>
    <xdr:sp macro="" textlink="">
      <xdr:nvSpPr>
        <xdr:cNvPr id="567" name="【公民館】&#10;一人当たり面積最大値テキスト"/>
        <xdr:cNvSpPr txBox="1"/>
      </xdr:nvSpPr>
      <xdr:spPr>
        <a:xfrm>
          <a:off x="222504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0.429</a:t>
          </a:r>
          <a:endParaRPr kumimoji="1" lang="ja-JP" altLang="en-US" sz="1000" b="1">
            <a:latin typeface="ＭＳ Ｐゴシック"/>
          </a:endParaRPr>
        </a:p>
      </xdr:txBody>
    </xdr:sp>
    <xdr:clientData/>
  </xdr:oneCellAnchor>
  <xdr:twoCellAnchor>
    <xdr:from>
      <xdr:col>32</xdr:col>
      <xdr:colOff>98425</xdr:colOff>
      <xdr:row>99</xdr:row>
      <xdr:rowOff>60961</xdr:rowOff>
    </xdr:from>
    <xdr:to>
      <xdr:col>32</xdr:col>
      <xdr:colOff>276225</xdr:colOff>
      <xdr:row>99</xdr:row>
      <xdr:rowOff>60961</xdr:rowOff>
    </xdr:to>
    <xdr:cxnSp macro="">
      <xdr:nvCxnSpPr>
        <xdr:cNvPr id="568" name="直線コネクタ 567"/>
        <xdr:cNvCxnSpPr/>
      </xdr:nvCxnSpPr>
      <xdr:spPr>
        <a:xfrm>
          <a:off x="22072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6366</xdr:rowOff>
    </xdr:from>
    <xdr:ext cx="469744" cy="259045"/>
    <xdr:sp macro="" textlink="">
      <xdr:nvSpPr>
        <xdr:cNvPr id="569" name="【公民館】&#10;一人当たり面積平均値テキスト"/>
        <xdr:cNvSpPr txBox="1"/>
      </xdr:nvSpPr>
      <xdr:spPr>
        <a:xfrm>
          <a:off x="22250400" y="17665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0.211</a:t>
          </a:r>
          <a:endParaRPr kumimoji="1" lang="ja-JP" altLang="en-US" sz="1000" b="1">
            <a:solidFill>
              <a:srgbClr val="000080"/>
            </a:solidFill>
            <a:latin typeface="ＭＳ Ｐゴシック"/>
          </a:endParaRPr>
        </a:p>
      </xdr:txBody>
    </xdr:sp>
    <xdr:clientData/>
  </xdr:oneCellAnchor>
  <xdr:twoCellAnchor>
    <xdr:from>
      <xdr:col>32</xdr:col>
      <xdr:colOff>136525</xdr:colOff>
      <xdr:row>103</xdr:row>
      <xdr:rowOff>154939</xdr:rowOff>
    </xdr:from>
    <xdr:to>
      <xdr:col>32</xdr:col>
      <xdr:colOff>238125</xdr:colOff>
      <xdr:row>104</xdr:row>
      <xdr:rowOff>85089</xdr:rowOff>
    </xdr:to>
    <xdr:sp macro="" textlink="">
      <xdr:nvSpPr>
        <xdr:cNvPr id="570" name="フローチャート : 判断 569"/>
        <xdr:cNvSpPr/>
      </xdr:nvSpPr>
      <xdr:spPr>
        <a:xfrm>
          <a:off x="221107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71" name="テキスト ボックス 57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72" name="テキスト ボックス 57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73" name="テキスト ボックス 57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74" name="テキスト ボックス 57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75" name="テキスト ボックス 57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105</xdr:row>
      <xdr:rowOff>162561</xdr:rowOff>
    </xdr:from>
    <xdr:to>
      <xdr:col>32</xdr:col>
      <xdr:colOff>238125</xdr:colOff>
      <xdr:row>106</xdr:row>
      <xdr:rowOff>92711</xdr:rowOff>
    </xdr:to>
    <xdr:sp macro="" textlink="">
      <xdr:nvSpPr>
        <xdr:cNvPr id="576" name="円/楕円 575"/>
        <xdr:cNvSpPr/>
      </xdr:nvSpPr>
      <xdr:spPr>
        <a:xfrm>
          <a:off x="221107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105</xdr:row>
      <xdr:rowOff>140988</xdr:rowOff>
    </xdr:from>
    <xdr:ext cx="469744" cy="259045"/>
    <xdr:sp macro="" textlink="">
      <xdr:nvSpPr>
        <xdr:cNvPr id="577" name="【公民館】&#10;一人当たり面積該当値テキスト"/>
        <xdr:cNvSpPr txBox="1"/>
      </xdr:nvSpPr>
      <xdr:spPr>
        <a:xfrm>
          <a:off x="22250400"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0.119</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78" name="正方形/長方形 577"/>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79" name="正方形/長方形 57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80" name="テキスト ボックス 579"/>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a:rPr>
            <a:t>全ての施設類型について、類似団体と比較して有形固定資産減価償却率が高くなっている。特に高くなっている施設は、「認定子ども園・幼稚園・保育所」及び「公営住宅」である。</a:t>
          </a:r>
          <a:endParaRPr kumimoji="1" lang="en-US" altLang="ja-JP" sz="1300">
            <a:solidFill>
              <a:sysClr val="windowText" lastClr="000000"/>
            </a:solidFill>
            <a:latin typeface="ＭＳ Ｐゴシック"/>
          </a:endParaRPr>
        </a:p>
        <a:p>
          <a:r>
            <a:rPr kumimoji="1" lang="ja-JP" altLang="en-US" sz="1300">
              <a:solidFill>
                <a:sysClr val="windowText" lastClr="000000"/>
              </a:solidFill>
              <a:latin typeface="ＭＳ Ｐゴシック"/>
            </a:rPr>
            <a:t>「認定子ども園・幼稚園・保育所」については、取得価格が最も大きい施設が昭和</a:t>
          </a:r>
          <a:r>
            <a:rPr kumimoji="1" lang="en-US" altLang="ja-JP" sz="1300">
              <a:solidFill>
                <a:sysClr val="windowText" lastClr="000000"/>
              </a:solidFill>
              <a:latin typeface="ＭＳ Ｐゴシック"/>
            </a:rPr>
            <a:t>57</a:t>
          </a:r>
          <a:r>
            <a:rPr kumimoji="1" lang="ja-JP" altLang="en-US" sz="1300">
              <a:solidFill>
                <a:sysClr val="windowText" lastClr="000000"/>
              </a:solidFill>
              <a:latin typeface="ＭＳ Ｐゴシック"/>
            </a:rPr>
            <a:t>年度に建設されており、耐用年数である</a:t>
          </a:r>
          <a:r>
            <a:rPr kumimoji="1" lang="en-US" altLang="ja-JP" sz="1300">
              <a:solidFill>
                <a:sysClr val="windowText" lastClr="000000"/>
              </a:solidFill>
              <a:latin typeface="ＭＳ Ｐゴシック"/>
            </a:rPr>
            <a:t>22</a:t>
          </a:r>
          <a:r>
            <a:rPr kumimoji="1" lang="ja-JP" altLang="en-US" sz="1300">
              <a:solidFill>
                <a:sysClr val="windowText" lastClr="000000"/>
              </a:solidFill>
              <a:latin typeface="ＭＳ Ｐゴシック"/>
            </a:rPr>
            <a:t>年を経過しているため全体でも減価償却率が高くなっている。今後、個別施設計画を策定し老朽化対策に取り組む。</a:t>
          </a:r>
          <a:endParaRPr kumimoji="1" lang="en-US" altLang="ja-JP" sz="1300">
            <a:solidFill>
              <a:sysClr val="windowText" lastClr="000000"/>
            </a:solidFill>
            <a:latin typeface="ＭＳ Ｐゴシック"/>
          </a:endParaRPr>
        </a:p>
        <a:p>
          <a:r>
            <a:rPr kumimoji="1" lang="ja-JP" altLang="en-US" sz="1300">
              <a:solidFill>
                <a:sysClr val="windowText" lastClr="000000"/>
              </a:solidFill>
              <a:latin typeface="ＭＳ Ｐゴシック"/>
            </a:rPr>
            <a:t>「公営住宅」については、その大部分を昭和</a:t>
          </a:r>
          <a:r>
            <a:rPr kumimoji="1" lang="en-US" altLang="ja-JP" sz="1300">
              <a:solidFill>
                <a:sysClr val="windowText" lastClr="000000"/>
              </a:solidFill>
              <a:latin typeface="ＭＳ Ｐゴシック"/>
            </a:rPr>
            <a:t>40</a:t>
          </a:r>
          <a:r>
            <a:rPr kumimoji="1" lang="ja-JP" altLang="en-US" sz="1300">
              <a:solidFill>
                <a:sysClr val="windowText" lastClr="000000"/>
              </a:solidFill>
              <a:latin typeface="ＭＳ Ｐゴシック"/>
            </a:rPr>
            <a:t>年代半ば以前に整備しており、耐用年数である</a:t>
          </a:r>
          <a:r>
            <a:rPr kumimoji="1" lang="en-US" altLang="ja-JP" sz="1300">
              <a:solidFill>
                <a:sysClr val="windowText" lastClr="000000"/>
              </a:solidFill>
              <a:latin typeface="ＭＳ Ｐゴシック"/>
            </a:rPr>
            <a:t>47</a:t>
          </a:r>
          <a:r>
            <a:rPr kumimoji="1" lang="ja-JP" altLang="en-US" sz="1300">
              <a:solidFill>
                <a:sysClr val="windowText" lastClr="000000"/>
              </a:solidFill>
              <a:latin typeface="ＭＳ Ｐゴシック"/>
            </a:rPr>
            <a:t>年を経過している施設が多い。今後、市営住宅長寿命化計画に基づき老朽化対策に取り組む。</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31,834
31,712
240.93
15,339,549
14,510,633
773,332
8,048,446
17,121,727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9.8
121.6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9/15</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図書館】&#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26670</xdr:rowOff>
    </xdr:from>
    <xdr:to>
      <xdr:col>6</xdr:col>
      <xdr:colOff>510540</xdr:colOff>
      <xdr:row>40</xdr:row>
      <xdr:rowOff>99060</xdr:rowOff>
    </xdr:to>
    <xdr:cxnSp macro="">
      <xdr:nvCxnSpPr>
        <xdr:cNvPr id="57" name="直線コネクタ 56"/>
        <xdr:cNvCxnSpPr/>
      </xdr:nvCxnSpPr>
      <xdr:spPr>
        <a:xfrm flipV="1">
          <a:off x="4634865" y="5855970"/>
          <a:ext cx="0" cy="110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102887</xdr:rowOff>
    </xdr:from>
    <xdr:ext cx="405111" cy="259045"/>
    <xdr:sp macro="" textlink="">
      <xdr:nvSpPr>
        <xdr:cNvPr id="58" name="【図書館】&#10;有形固定資産減価償却率最小値テキスト"/>
        <xdr:cNvSpPr txBox="1"/>
      </xdr:nvSpPr>
      <xdr:spPr>
        <a:xfrm>
          <a:off x="4724400"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34.8</a:t>
          </a:r>
          <a:endParaRPr kumimoji="1" lang="ja-JP" altLang="en-US" sz="1000" b="1">
            <a:latin typeface="ＭＳ Ｐゴシック"/>
          </a:endParaRPr>
        </a:p>
      </xdr:txBody>
    </xdr:sp>
    <xdr:clientData/>
  </xdr:oneCellAnchor>
  <xdr:twoCellAnchor>
    <xdr:from>
      <xdr:col>6</xdr:col>
      <xdr:colOff>422275</xdr:colOff>
      <xdr:row>40</xdr:row>
      <xdr:rowOff>99060</xdr:rowOff>
    </xdr:from>
    <xdr:to>
      <xdr:col>6</xdr:col>
      <xdr:colOff>600075</xdr:colOff>
      <xdr:row>40</xdr:row>
      <xdr:rowOff>99060</xdr:rowOff>
    </xdr:to>
    <xdr:cxnSp macro="">
      <xdr:nvCxnSpPr>
        <xdr:cNvPr id="59" name="直線コネクタ 58"/>
        <xdr:cNvCxnSpPr/>
      </xdr:nvCxnSpPr>
      <xdr:spPr>
        <a:xfrm>
          <a:off x="4546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144797</xdr:rowOff>
    </xdr:from>
    <xdr:ext cx="405111" cy="259045"/>
    <xdr:sp macro="" textlink="">
      <xdr:nvSpPr>
        <xdr:cNvPr id="60" name="【図書館】&#10;有形固定資産減価償却率最大値テキスト"/>
        <xdr:cNvSpPr txBox="1"/>
      </xdr:nvSpPr>
      <xdr:spPr>
        <a:xfrm>
          <a:off x="4724400" y="563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a:t>
          </a:r>
          <a:endParaRPr kumimoji="1" lang="ja-JP" altLang="en-US" sz="1000" b="1">
            <a:latin typeface="ＭＳ Ｐゴシック"/>
          </a:endParaRPr>
        </a:p>
      </xdr:txBody>
    </xdr:sp>
    <xdr:clientData/>
  </xdr:oneCellAnchor>
  <xdr:twoCellAnchor>
    <xdr:from>
      <xdr:col>6</xdr:col>
      <xdr:colOff>422275</xdr:colOff>
      <xdr:row>34</xdr:row>
      <xdr:rowOff>26670</xdr:rowOff>
    </xdr:from>
    <xdr:to>
      <xdr:col>6</xdr:col>
      <xdr:colOff>600075</xdr:colOff>
      <xdr:row>34</xdr:row>
      <xdr:rowOff>26670</xdr:rowOff>
    </xdr:to>
    <xdr:cxnSp macro="">
      <xdr:nvCxnSpPr>
        <xdr:cNvPr id="61" name="直線コネクタ 60"/>
        <xdr:cNvCxnSpPr/>
      </xdr:nvCxnSpPr>
      <xdr:spPr>
        <a:xfrm>
          <a:off x="4546600" y="585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67327</xdr:rowOff>
    </xdr:from>
    <xdr:ext cx="405111" cy="259045"/>
    <xdr:sp macro="" textlink="">
      <xdr:nvSpPr>
        <xdr:cNvPr id="62" name="【図書館】&#10;有形固定資産減価償却率平均値テキスト"/>
        <xdr:cNvSpPr txBox="1"/>
      </xdr:nvSpPr>
      <xdr:spPr>
        <a:xfrm>
          <a:off x="47244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44450</xdr:rowOff>
    </xdr:from>
    <xdr:to>
      <xdr:col>6</xdr:col>
      <xdr:colOff>561975</xdr:colOff>
      <xdr:row>38</xdr:row>
      <xdr:rowOff>146050</xdr:rowOff>
    </xdr:to>
    <xdr:sp macro="" textlink="">
      <xdr:nvSpPr>
        <xdr:cNvPr id="63" name="フローチャート :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38</xdr:row>
      <xdr:rowOff>63500</xdr:rowOff>
    </xdr:from>
    <xdr:to>
      <xdr:col>6</xdr:col>
      <xdr:colOff>561975</xdr:colOff>
      <xdr:row>38</xdr:row>
      <xdr:rowOff>165100</xdr:rowOff>
    </xdr:to>
    <xdr:sp macro="" textlink="">
      <xdr:nvSpPr>
        <xdr:cNvPr id="69" name="円/楕円 68"/>
        <xdr:cNvSpPr/>
      </xdr:nvSpPr>
      <xdr:spPr>
        <a:xfrm>
          <a:off x="4584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38</xdr:row>
      <xdr:rowOff>41927</xdr:rowOff>
    </xdr:from>
    <xdr:ext cx="405111" cy="259045"/>
    <xdr:sp macro="" textlink="">
      <xdr:nvSpPr>
        <xdr:cNvPr id="70" name="【図書館】&#10;有形固定資産減価償却率該当値テキスト"/>
        <xdr:cNvSpPr txBox="1"/>
      </xdr:nvSpPr>
      <xdr:spPr>
        <a:xfrm>
          <a:off x="4724400"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2/14</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79" name="テキスト ボックス 7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92528</xdr:rowOff>
    </xdr:from>
    <xdr:to>
      <xdr:col>16</xdr:col>
      <xdr:colOff>307975</xdr:colOff>
      <xdr:row>42</xdr:row>
      <xdr:rowOff>92528</xdr:rowOff>
    </xdr:to>
    <xdr:cxnSp macro="">
      <xdr:nvCxnSpPr>
        <xdr:cNvPr id="82" name="直線コネクタ 8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3" name="テキスト ボックス 8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4" name="直線コネクタ 8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138084</xdr:rowOff>
    </xdr:from>
    <xdr:ext cx="467179" cy="259045"/>
    <xdr:sp macro="" textlink="">
      <xdr:nvSpPr>
        <xdr:cNvPr id="85" name="テキスト ボックス 8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6" name="直線コネクタ 8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37</xdr:row>
      <xdr:rowOff>154412</xdr:rowOff>
    </xdr:from>
    <xdr:ext cx="467179" cy="259045"/>
    <xdr:sp macro="" textlink="">
      <xdr:nvSpPr>
        <xdr:cNvPr id="87" name="テキスト ボックス 8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88" name="直線コネクタ 8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170741</xdr:rowOff>
    </xdr:from>
    <xdr:ext cx="467179" cy="259045"/>
    <xdr:sp macro="" textlink="">
      <xdr:nvSpPr>
        <xdr:cNvPr id="89" name="テキスト ボックス 8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90" name="直線コネクタ 8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15620</xdr:rowOff>
    </xdr:from>
    <xdr:ext cx="467179" cy="259045"/>
    <xdr:sp macro="" textlink="">
      <xdr:nvSpPr>
        <xdr:cNvPr id="91" name="テキスト ボックス 9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2" name="直線コネクタ 9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31949</xdr:rowOff>
    </xdr:from>
    <xdr:ext cx="467179" cy="259045"/>
    <xdr:sp macro="" textlink="">
      <xdr:nvSpPr>
        <xdr:cNvPr id="93" name="テキスト ボックス 9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5" name="テキスト ボックス 9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6" name="【図書館】&#10;一人当たり面積グラフ枠"/>
        <xdr:cNvSpPr/>
      </xdr:nvSpPr>
      <xdr:spPr>
        <a:xfrm>
          <a:off x="6604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133350</xdr:rowOff>
    </xdr:from>
    <xdr:to>
      <xdr:col>15</xdr:col>
      <xdr:colOff>180340</xdr:colOff>
      <xdr:row>42</xdr:row>
      <xdr:rowOff>157843</xdr:rowOff>
    </xdr:to>
    <xdr:cxnSp macro="">
      <xdr:nvCxnSpPr>
        <xdr:cNvPr id="97" name="直線コネクタ 96"/>
        <xdr:cNvCxnSpPr/>
      </xdr:nvCxnSpPr>
      <xdr:spPr>
        <a:xfrm flipV="1">
          <a:off x="10476865" y="57912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161670</xdr:rowOff>
    </xdr:from>
    <xdr:ext cx="469744" cy="259045"/>
    <xdr:sp macro="" textlink="">
      <xdr:nvSpPr>
        <xdr:cNvPr id="98" name="【図書館】&#10;一人当たり面積最小値テキスト"/>
        <xdr:cNvSpPr txBox="1"/>
      </xdr:nvSpPr>
      <xdr:spPr>
        <a:xfrm>
          <a:off x="10566400" y="736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0.016</a:t>
          </a:r>
          <a:endParaRPr kumimoji="1" lang="ja-JP" altLang="en-US" sz="1000" b="1">
            <a:latin typeface="ＭＳ Ｐゴシック"/>
          </a:endParaRPr>
        </a:p>
      </xdr:txBody>
    </xdr:sp>
    <xdr:clientData/>
  </xdr:oneCellAnchor>
  <xdr:twoCellAnchor>
    <xdr:from>
      <xdr:col>15</xdr:col>
      <xdr:colOff>92075</xdr:colOff>
      <xdr:row>42</xdr:row>
      <xdr:rowOff>157843</xdr:rowOff>
    </xdr:from>
    <xdr:to>
      <xdr:col>15</xdr:col>
      <xdr:colOff>269875</xdr:colOff>
      <xdr:row>42</xdr:row>
      <xdr:rowOff>157843</xdr:rowOff>
    </xdr:to>
    <xdr:cxnSp macro="">
      <xdr:nvCxnSpPr>
        <xdr:cNvPr id="99" name="直線コネクタ 98"/>
        <xdr:cNvCxnSpPr/>
      </xdr:nvCxnSpPr>
      <xdr:spPr>
        <a:xfrm>
          <a:off x="10388600" y="735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80027</xdr:rowOff>
    </xdr:from>
    <xdr:ext cx="469744" cy="259045"/>
    <xdr:sp macro="" textlink="">
      <xdr:nvSpPr>
        <xdr:cNvPr id="100" name="【図書館】&#10;一人当たり面積最大値テキスト"/>
        <xdr:cNvSpPr txBox="1"/>
      </xdr:nvSpPr>
      <xdr:spPr>
        <a:xfrm>
          <a:off x="1056640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0.112</a:t>
          </a:r>
          <a:endParaRPr kumimoji="1" lang="ja-JP" altLang="en-US" sz="1000" b="1">
            <a:latin typeface="ＭＳ Ｐゴシック"/>
          </a:endParaRPr>
        </a:p>
      </xdr:txBody>
    </xdr:sp>
    <xdr:clientData/>
  </xdr:oneCellAnchor>
  <xdr:twoCellAnchor>
    <xdr:from>
      <xdr:col>15</xdr:col>
      <xdr:colOff>92075</xdr:colOff>
      <xdr:row>33</xdr:row>
      <xdr:rowOff>133350</xdr:rowOff>
    </xdr:from>
    <xdr:to>
      <xdr:col>15</xdr:col>
      <xdr:colOff>269875</xdr:colOff>
      <xdr:row>33</xdr:row>
      <xdr:rowOff>133350</xdr:rowOff>
    </xdr:to>
    <xdr:cxnSp macro="">
      <xdr:nvCxnSpPr>
        <xdr:cNvPr id="101" name="直線コネクタ 100"/>
        <xdr:cNvCxnSpPr/>
      </xdr:nvCxnSpPr>
      <xdr:spPr>
        <a:xfrm>
          <a:off x="10388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109962</xdr:rowOff>
    </xdr:from>
    <xdr:ext cx="469744" cy="259045"/>
    <xdr:sp macro="" textlink="">
      <xdr:nvSpPr>
        <xdr:cNvPr id="102" name="【図書館】&#10;一人当たり面積平均値テキスト"/>
        <xdr:cNvSpPr txBox="1"/>
      </xdr:nvSpPr>
      <xdr:spPr>
        <a:xfrm>
          <a:off x="10566400" y="6796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0.046</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131535</xdr:rowOff>
    </xdr:from>
    <xdr:to>
      <xdr:col>15</xdr:col>
      <xdr:colOff>231775</xdr:colOff>
      <xdr:row>40</xdr:row>
      <xdr:rowOff>61685</xdr:rowOff>
    </xdr:to>
    <xdr:sp macro="" textlink="">
      <xdr:nvSpPr>
        <xdr:cNvPr id="103" name="フローチャート : 判断 102"/>
        <xdr:cNvSpPr/>
      </xdr:nvSpPr>
      <xdr:spPr>
        <a:xfrm>
          <a:off x="104267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36</xdr:row>
      <xdr:rowOff>107043</xdr:rowOff>
    </xdr:from>
    <xdr:to>
      <xdr:col>15</xdr:col>
      <xdr:colOff>231775</xdr:colOff>
      <xdr:row>37</xdr:row>
      <xdr:rowOff>37193</xdr:rowOff>
    </xdr:to>
    <xdr:sp macro="" textlink="">
      <xdr:nvSpPr>
        <xdr:cNvPr id="109" name="円/楕円 108"/>
        <xdr:cNvSpPr/>
      </xdr:nvSpPr>
      <xdr:spPr>
        <a:xfrm>
          <a:off x="104267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35</xdr:row>
      <xdr:rowOff>129920</xdr:rowOff>
    </xdr:from>
    <xdr:ext cx="469744" cy="259045"/>
    <xdr:sp macro="" textlink="">
      <xdr:nvSpPr>
        <xdr:cNvPr id="110" name="【図書館】&#10;一人当たり面積該当値テキスト"/>
        <xdr:cNvSpPr txBox="1"/>
      </xdr:nvSpPr>
      <xdr:spPr>
        <a:xfrm>
          <a:off x="10566400" y="613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0.079</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11" name="正方形/長方形 110"/>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2" name="正方形/長方形 11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3" name="正方形/長方形 11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4" name="正方形/長方形 11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5" name="正方形/長方形 11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6" name="正方形/長方形 11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7" name="正方形/長方形 11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8" name="正方形/長方形 117"/>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9" name="テキスト ボックス 11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0" name="直線コネクタ 11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1" name="テキスト ボックス 120"/>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2" name="直線コネクタ 121"/>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3" name="テキスト ボックス 122"/>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4" name="直線コネクタ 123"/>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5" name="テキスト ボックス 124"/>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6" name="直線コネクタ 125"/>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7" name="テキスト ボックス 126"/>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8" name="直線コネクタ 127"/>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29" name="テキスト ボックス 128"/>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0" name="直線コネクタ 129"/>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1" name="テキスト ボックス 130"/>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2" name="直線コネクタ 13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3" name="テキスト ボックス 132"/>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4" name="【体育館・プー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15240</xdr:rowOff>
    </xdr:from>
    <xdr:to>
      <xdr:col>6</xdr:col>
      <xdr:colOff>510540</xdr:colOff>
      <xdr:row>63</xdr:row>
      <xdr:rowOff>41910</xdr:rowOff>
    </xdr:to>
    <xdr:cxnSp macro="">
      <xdr:nvCxnSpPr>
        <xdr:cNvPr id="135" name="直線コネクタ 134"/>
        <xdr:cNvCxnSpPr/>
      </xdr:nvCxnSpPr>
      <xdr:spPr>
        <a:xfrm flipV="1">
          <a:off x="4634865" y="961644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45737</xdr:rowOff>
    </xdr:from>
    <xdr:ext cx="405111" cy="259045"/>
    <xdr:sp macro="" textlink="">
      <xdr:nvSpPr>
        <xdr:cNvPr id="136" name="【体育館・プール】&#10;有形固定資産減価償却率最小値テキスト"/>
        <xdr:cNvSpPr txBox="1"/>
      </xdr:nvSpPr>
      <xdr:spPr>
        <a:xfrm>
          <a:off x="4724400"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30.8</a:t>
          </a:r>
          <a:endParaRPr kumimoji="1" lang="ja-JP" altLang="en-US" sz="1000" b="1">
            <a:latin typeface="ＭＳ Ｐゴシック"/>
          </a:endParaRPr>
        </a:p>
      </xdr:txBody>
    </xdr:sp>
    <xdr:clientData/>
  </xdr:oneCellAnchor>
  <xdr:twoCellAnchor>
    <xdr:from>
      <xdr:col>6</xdr:col>
      <xdr:colOff>422275</xdr:colOff>
      <xdr:row>63</xdr:row>
      <xdr:rowOff>41910</xdr:rowOff>
    </xdr:from>
    <xdr:to>
      <xdr:col>6</xdr:col>
      <xdr:colOff>600075</xdr:colOff>
      <xdr:row>63</xdr:row>
      <xdr:rowOff>41910</xdr:rowOff>
    </xdr:to>
    <xdr:cxnSp macro="">
      <xdr:nvCxnSpPr>
        <xdr:cNvPr id="137" name="直線コネクタ 136"/>
        <xdr:cNvCxnSpPr/>
      </xdr:nvCxnSpPr>
      <xdr:spPr>
        <a:xfrm>
          <a:off x="4546600" y="1084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133367</xdr:rowOff>
    </xdr:from>
    <xdr:ext cx="405111" cy="259045"/>
    <xdr:sp macro="" textlink="">
      <xdr:nvSpPr>
        <xdr:cNvPr id="138" name="【体育館・プール】&#10;有形固定資産減価償却率最大値テキスト"/>
        <xdr:cNvSpPr txBox="1"/>
      </xdr:nvSpPr>
      <xdr:spPr>
        <a:xfrm>
          <a:off x="4724400" y="939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6</xdr:col>
      <xdr:colOff>422275</xdr:colOff>
      <xdr:row>56</xdr:row>
      <xdr:rowOff>15240</xdr:rowOff>
    </xdr:from>
    <xdr:to>
      <xdr:col>6</xdr:col>
      <xdr:colOff>600075</xdr:colOff>
      <xdr:row>56</xdr:row>
      <xdr:rowOff>15240</xdr:rowOff>
    </xdr:to>
    <xdr:cxnSp macro="">
      <xdr:nvCxnSpPr>
        <xdr:cNvPr id="139" name="直線コネクタ 138"/>
        <xdr:cNvCxnSpPr/>
      </xdr:nvCxnSpPr>
      <xdr:spPr>
        <a:xfrm>
          <a:off x="4546600" y="961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43832</xdr:rowOff>
    </xdr:from>
    <xdr:ext cx="405111" cy="259045"/>
    <xdr:sp macro="" textlink="">
      <xdr:nvSpPr>
        <xdr:cNvPr id="140" name="【体育館・プール】&#10;有形固定資産減価償却率平均値テキスト"/>
        <xdr:cNvSpPr txBox="1"/>
      </xdr:nvSpPr>
      <xdr:spPr>
        <a:xfrm>
          <a:off x="47244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53.9</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65405</xdr:rowOff>
    </xdr:from>
    <xdr:to>
      <xdr:col>6</xdr:col>
      <xdr:colOff>561975</xdr:colOff>
      <xdr:row>60</xdr:row>
      <xdr:rowOff>167005</xdr:rowOff>
    </xdr:to>
    <xdr:sp macro="" textlink="">
      <xdr:nvSpPr>
        <xdr:cNvPr id="141" name="フローチャート : 判断 140"/>
        <xdr:cNvSpPr/>
      </xdr:nvSpPr>
      <xdr:spPr>
        <a:xfrm>
          <a:off x="4584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2" name="テキスト ボックス 14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3" name="テキスト ボックス 14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4" name="テキスト ボックス 14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5" name="テキスト ボックス 14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6" name="テキスト ボックス 14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33020</xdr:rowOff>
    </xdr:from>
    <xdr:to>
      <xdr:col>6</xdr:col>
      <xdr:colOff>561975</xdr:colOff>
      <xdr:row>58</xdr:row>
      <xdr:rowOff>134620</xdr:rowOff>
    </xdr:to>
    <xdr:sp macro="" textlink="">
      <xdr:nvSpPr>
        <xdr:cNvPr id="147" name="円/楕円 146"/>
        <xdr:cNvSpPr/>
      </xdr:nvSpPr>
      <xdr:spPr>
        <a:xfrm>
          <a:off x="45847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57</xdr:row>
      <xdr:rowOff>55897</xdr:rowOff>
    </xdr:from>
    <xdr:ext cx="405111" cy="259045"/>
    <xdr:sp macro="" textlink="">
      <xdr:nvSpPr>
        <xdr:cNvPr id="148" name="【体育館・プール】&#10;有形固定資産減価償却率該当値テキスト"/>
        <xdr:cNvSpPr txBox="1"/>
      </xdr:nvSpPr>
      <xdr:spPr>
        <a:xfrm>
          <a:off x="4724400"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9" name="正方形/長方形 148"/>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0" name="正方形/長方形 14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1" name="正方形/長方形 15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2" name="正方形/長方形 15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3" name="正方形/長方形 15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0.109</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4" name="正方形/長方形 15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5" name="正方形/長方形 15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0.222</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6" name="正方形/長方形 155"/>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7" name="テキスト ボックス 15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8" name="直線コネクタ 15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59" name="直線コネクタ 158"/>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29227</xdr:rowOff>
    </xdr:from>
    <xdr:ext cx="467179" cy="259045"/>
    <xdr:sp macro="" textlink="">
      <xdr:nvSpPr>
        <xdr:cNvPr id="160" name="テキスト ボックス 159"/>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61" name="直線コネクタ 160"/>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86377</xdr:rowOff>
    </xdr:from>
    <xdr:ext cx="467179" cy="259045"/>
    <xdr:sp macro="" textlink="">
      <xdr:nvSpPr>
        <xdr:cNvPr id="162" name="テキスト ボックス 161"/>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63" name="直線コネクタ 162"/>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57</xdr:row>
      <xdr:rowOff>143527</xdr:rowOff>
    </xdr:from>
    <xdr:ext cx="467179" cy="259045"/>
    <xdr:sp macro="" textlink="">
      <xdr:nvSpPr>
        <xdr:cNvPr id="164" name="テキスト ボックス 163"/>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65" name="直線コネクタ 164"/>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55</xdr:row>
      <xdr:rowOff>29227</xdr:rowOff>
    </xdr:from>
    <xdr:ext cx="467179" cy="259045"/>
    <xdr:sp macro="" textlink="">
      <xdr:nvSpPr>
        <xdr:cNvPr id="166" name="テキスト ボックス 165"/>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7" name="直線コネクタ 16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68" name="テキスト ボックス 16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69" name="【体育館・プール】&#10;一人当たり面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91440</xdr:rowOff>
    </xdr:from>
    <xdr:to>
      <xdr:col>15</xdr:col>
      <xdr:colOff>180340</xdr:colOff>
      <xdr:row>63</xdr:row>
      <xdr:rowOff>80010</xdr:rowOff>
    </xdr:to>
    <xdr:cxnSp macro="">
      <xdr:nvCxnSpPr>
        <xdr:cNvPr id="170" name="直線コネクタ 169"/>
        <xdr:cNvCxnSpPr/>
      </xdr:nvCxnSpPr>
      <xdr:spPr>
        <a:xfrm flipV="1">
          <a:off x="10476865" y="969264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83837</xdr:rowOff>
    </xdr:from>
    <xdr:ext cx="469744" cy="259045"/>
    <xdr:sp macro="" textlink="">
      <xdr:nvSpPr>
        <xdr:cNvPr id="171" name="【体育館・プール】&#10;一人当たり面積最小値テキスト"/>
        <xdr:cNvSpPr txBox="1"/>
      </xdr:nvSpPr>
      <xdr:spPr>
        <a:xfrm>
          <a:off x="10566400"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0.040</a:t>
          </a:r>
          <a:endParaRPr kumimoji="1" lang="ja-JP" altLang="en-US" sz="1000" b="1">
            <a:latin typeface="ＭＳ Ｐゴシック"/>
          </a:endParaRPr>
        </a:p>
      </xdr:txBody>
    </xdr:sp>
    <xdr:clientData/>
  </xdr:oneCellAnchor>
  <xdr:twoCellAnchor>
    <xdr:from>
      <xdr:col>15</xdr:col>
      <xdr:colOff>92075</xdr:colOff>
      <xdr:row>63</xdr:row>
      <xdr:rowOff>80010</xdr:rowOff>
    </xdr:from>
    <xdr:to>
      <xdr:col>15</xdr:col>
      <xdr:colOff>269875</xdr:colOff>
      <xdr:row>63</xdr:row>
      <xdr:rowOff>80010</xdr:rowOff>
    </xdr:to>
    <xdr:cxnSp macro="">
      <xdr:nvCxnSpPr>
        <xdr:cNvPr id="172" name="直線コネクタ 171"/>
        <xdr:cNvCxnSpPr/>
      </xdr:nvCxnSpPr>
      <xdr:spPr>
        <a:xfrm>
          <a:off x="10388600" y="1088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38117</xdr:rowOff>
    </xdr:from>
    <xdr:ext cx="469744" cy="259045"/>
    <xdr:sp macro="" textlink="">
      <xdr:nvSpPr>
        <xdr:cNvPr id="173" name="【体育館・プール】&#10;一人当たり面積最大値テキスト"/>
        <xdr:cNvSpPr txBox="1"/>
      </xdr:nvSpPr>
      <xdr:spPr>
        <a:xfrm>
          <a:off x="10566400" y="946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0.560</a:t>
          </a:r>
          <a:endParaRPr kumimoji="1" lang="ja-JP" altLang="en-US" sz="1000" b="1">
            <a:latin typeface="ＭＳ Ｐゴシック"/>
          </a:endParaRPr>
        </a:p>
      </xdr:txBody>
    </xdr:sp>
    <xdr:clientData/>
  </xdr:oneCellAnchor>
  <xdr:twoCellAnchor>
    <xdr:from>
      <xdr:col>15</xdr:col>
      <xdr:colOff>92075</xdr:colOff>
      <xdr:row>56</xdr:row>
      <xdr:rowOff>91440</xdr:rowOff>
    </xdr:from>
    <xdr:to>
      <xdr:col>15</xdr:col>
      <xdr:colOff>269875</xdr:colOff>
      <xdr:row>56</xdr:row>
      <xdr:rowOff>91440</xdr:rowOff>
    </xdr:to>
    <xdr:cxnSp macro="">
      <xdr:nvCxnSpPr>
        <xdr:cNvPr id="174" name="直線コネクタ 173"/>
        <xdr:cNvCxnSpPr/>
      </xdr:nvCxnSpPr>
      <xdr:spPr>
        <a:xfrm>
          <a:off x="10388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72661</xdr:rowOff>
    </xdr:from>
    <xdr:ext cx="469744" cy="259045"/>
    <xdr:sp macro="" textlink="">
      <xdr:nvSpPr>
        <xdr:cNvPr id="175" name="【体育館・プール】&#10;一人当たり面積平均値テキスト"/>
        <xdr:cNvSpPr txBox="1"/>
      </xdr:nvSpPr>
      <xdr:spPr>
        <a:xfrm>
          <a:off x="10566400" y="101882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0.256</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49784</xdr:rowOff>
    </xdr:from>
    <xdr:to>
      <xdr:col>15</xdr:col>
      <xdr:colOff>231775</xdr:colOff>
      <xdr:row>60</xdr:row>
      <xdr:rowOff>151384</xdr:rowOff>
    </xdr:to>
    <xdr:sp macro="" textlink="">
      <xdr:nvSpPr>
        <xdr:cNvPr id="176" name="フローチャート : 判断 175"/>
        <xdr:cNvSpPr/>
      </xdr:nvSpPr>
      <xdr:spPr>
        <a:xfrm>
          <a:off x="10426700" y="1033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7" name="テキスト ボックス 17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8" name="テキスト ボックス 17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79" name="テキスト ボックス 17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0" name="テキスト ボックス 17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1" name="テキスト ボックス 18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62</xdr:row>
      <xdr:rowOff>13208</xdr:rowOff>
    </xdr:from>
    <xdr:to>
      <xdr:col>15</xdr:col>
      <xdr:colOff>231775</xdr:colOff>
      <xdr:row>62</xdr:row>
      <xdr:rowOff>114808</xdr:rowOff>
    </xdr:to>
    <xdr:sp macro="" textlink="">
      <xdr:nvSpPr>
        <xdr:cNvPr id="182" name="円/楕円 181"/>
        <xdr:cNvSpPr/>
      </xdr:nvSpPr>
      <xdr:spPr>
        <a:xfrm>
          <a:off x="10426700" y="1064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61</xdr:row>
      <xdr:rowOff>163085</xdr:rowOff>
    </xdr:from>
    <xdr:ext cx="469744" cy="259045"/>
    <xdr:sp macro="" textlink="">
      <xdr:nvSpPr>
        <xdr:cNvPr id="183" name="【体育館・プール】&#10;一人当たり面積該当値テキスト"/>
        <xdr:cNvSpPr txBox="1"/>
      </xdr:nvSpPr>
      <xdr:spPr>
        <a:xfrm>
          <a:off x="10566400" y="1062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0.122</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4" name="正方形/長方形 183"/>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5" name="正方形/長方形 18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6" name="正方形/長方形 18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7" name="正方形/長方形 18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8" name="正方形/長方形 18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89" name="正方形/長方形 18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0" name="正方形/長方形 18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1" name="正方形/長方形 190"/>
        <xdr:cNvSpPr/>
      </xdr:nvSpPr>
      <xdr:spPr>
        <a:xfrm>
          <a:off x="762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307975</xdr:colOff>
      <xdr:row>72</xdr:row>
      <xdr:rowOff>101600</xdr:rowOff>
    </xdr:to>
    <xdr:sp macro="" textlink="">
      <xdr:nvSpPr>
        <xdr:cNvPr id="192" name="正方形/長方形 191"/>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93" name="正方形/長方形 19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94" name="正方形/長方形 19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95" name="正方形/長方形 19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96" name="正方形/長方形 19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97" name="正方形/長方形 19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98" name="正方形/長方形 19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199" name="正方形/長方形 198"/>
        <xdr:cNvSpPr/>
      </xdr:nvSpPr>
      <xdr:spPr>
        <a:xfrm>
          <a:off x="6604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638175</xdr:colOff>
      <xdr:row>94</xdr:row>
      <xdr:rowOff>139700</xdr:rowOff>
    </xdr:to>
    <xdr:sp macro="" textlink="">
      <xdr:nvSpPr>
        <xdr:cNvPr id="200" name="正方形/長方形 199"/>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01" name="正方形/長方形 20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02" name="正方形/長方形 20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8/14</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03" name="正方形/長方形 20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04" name="正方形/長方形 20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05" name="正方形/長方形 20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06" name="正方形/長方形 20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07" name="正方形/長方形 206"/>
        <xdr:cNvSpPr/>
      </xdr:nvSpPr>
      <xdr:spPr>
        <a:xfrm>
          <a:off x="762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08" name="テキスト ボックス 207"/>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09" name="直線コネクタ 208"/>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108</xdr:row>
      <xdr:rowOff>152400</xdr:rowOff>
    </xdr:from>
    <xdr:to>
      <xdr:col>7</xdr:col>
      <xdr:colOff>638175</xdr:colOff>
      <xdr:row>108</xdr:row>
      <xdr:rowOff>152400</xdr:rowOff>
    </xdr:to>
    <xdr:cxnSp macro="">
      <xdr:nvCxnSpPr>
        <xdr:cNvPr id="210" name="直線コネクタ 209"/>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108</xdr:row>
      <xdr:rowOff>10177</xdr:rowOff>
    </xdr:from>
    <xdr:ext cx="338939" cy="259045"/>
    <xdr:sp macro="" textlink="">
      <xdr:nvSpPr>
        <xdr:cNvPr id="211" name="テキスト ボックス 210"/>
        <xdr:cNvSpPr txBox="1"/>
      </xdr:nvSpPr>
      <xdr:spPr>
        <a:xfrm>
          <a:off x="423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212" name="直線コネクタ 211"/>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105</xdr:row>
      <xdr:rowOff>143527</xdr:rowOff>
    </xdr:from>
    <xdr:ext cx="403059" cy="259045"/>
    <xdr:sp macro="" textlink="">
      <xdr:nvSpPr>
        <xdr:cNvPr id="213" name="テキスト ボックス 212"/>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214" name="直線コネクタ 213"/>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103</xdr:row>
      <xdr:rowOff>105427</xdr:rowOff>
    </xdr:from>
    <xdr:ext cx="403059" cy="259045"/>
    <xdr:sp macro="" textlink="">
      <xdr:nvSpPr>
        <xdr:cNvPr id="215" name="テキスト ボックス 214"/>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216" name="直線コネクタ 215"/>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101</xdr:row>
      <xdr:rowOff>67327</xdr:rowOff>
    </xdr:from>
    <xdr:ext cx="403059" cy="259045"/>
    <xdr:sp macro="" textlink="">
      <xdr:nvSpPr>
        <xdr:cNvPr id="217" name="テキスト ボックス 216"/>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218" name="直線コネクタ 217"/>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99</xdr:row>
      <xdr:rowOff>29227</xdr:rowOff>
    </xdr:from>
    <xdr:ext cx="403059" cy="259045"/>
    <xdr:sp macro="" textlink="">
      <xdr:nvSpPr>
        <xdr:cNvPr id="219" name="テキスト ボックス 218"/>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20" name="直線コネクタ 21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21" name="テキスト ボックス 220"/>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111</xdr:row>
      <xdr:rowOff>19050</xdr:rowOff>
    </xdr:to>
    <xdr:sp macro="" textlink="">
      <xdr:nvSpPr>
        <xdr:cNvPr id="222" name="【市民会館】&#10;有形固定資産減価償却率グラフ枠"/>
        <xdr:cNvSpPr/>
      </xdr:nvSpPr>
      <xdr:spPr>
        <a:xfrm>
          <a:off x="762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99</xdr:row>
      <xdr:rowOff>80011</xdr:rowOff>
    </xdr:from>
    <xdr:to>
      <xdr:col>6</xdr:col>
      <xdr:colOff>510540</xdr:colOff>
      <xdr:row>108</xdr:row>
      <xdr:rowOff>152400</xdr:rowOff>
    </xdr:to>
    <xdr:cxnSp macro="">
      <xdr:nvCxnSpPr>
        <xdr:cNvPr id="223" name="直線コネクタ 222"/>
        <xdr:cNvCxnSpPr/>
      </xdr:nvCxnSpPr>
      <xdr:spPr>
        <a:xfrm flipV="1">
          <a:off x="4634865" y="17053561"/>
          <a:ext cx="0" cy="1615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156227</xdr:rowOff>
    </xdr:from>
    <xdr:ext cx="340478" cy="259045"/>
    <xdr:sp macro="" textlink="">
      <xdr:nvSpPr>
        <xdr:cNvPr id="224" name="【市民会館】&#10;有形固定資産減価償却率最小値テキスト"/>
        <xdr:cNvSpPr txBox="1"/>
      </xdr:nvSpPr>
      <xdr:spPr>
        <a:xfrm>
          <a:off x="47244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6</xdr:col>
      <xdr:colOff>422275</xdr:colOff>
      <xdr:row>108</xdr:row>
      <xdr:rowOff>152400</xdr:rowOff>
    </xdr:from>
    <xdr:to>
      <xdr:col>6</xdr:col>
      <xdr:colOff>600075</xdr:colOff>
      <xdr:row>108</xdr:row>
      <xdr:rowOff>152400</xdr:rowOff>
    </xdr:to>
    <xdr:cxnSp macro="">
      <xdr:nvCxnSpPr>
        <xdr:cNvPr id="225" name="直線コネクタ 224"/>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26688</xdr:rowOff>
    </xdr:from>
    <xdr:ext cx="405111" cy="259045"/>
    <xdr:sp macro="" textlink="">
      <xdr:nvSpPr>
        <xdr:cNvPr id="226" name="【市民会館】&#10;有形固定資産減価償却率最大値テキスト"/>
        <xdr:cNvSpPr txBox="1"/>
      </xdr:nvSpPr>
      <xdr:spPr>
        <a:xfrm>
          <a:off x="4724400"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84.8</a:t>
          </a:r>
          <a:endParaRPr kumimoji="1" lang="ja-JP" altLang="en-US" sz="1000" b="1">
            <a:latin typeface="ＭＳ Ｐゴシック"/>
          </a:endParaRPr>
        </a:p>
      </xdr:txBody>
    </xdr:sp>
    <xdr:clientData/>
  </xdr:oneCellAnchor>
  <xdr:twoCellAnchor>
    <xdr:from>
      <xdr:col>6</xdr:col>
      <xdr:colOff>422275</xdr:colOff>
      <xdr:row>99</xdr:row>
      <xdr:rowOff>80011</xdr:rowOff>
    </xdr:from>
    <xdr:to>
      <xdr:col>6</xdr:col>
      <xdr:colOff>600075</xdr:colOff>
      <xdr:row>99</xdr:row>
      <xdr:rowOff>80011</xdr:rowOff>
    </xdr:to>
    <xdr:cxnSp macro="">
      <xdr:nvCxnSpPr>
        <xdr:cNvPr id="227" name="直線コネクタ 226"/>
        <xdr:cNvCxnSpPr/>
      </xdr:nvCxnSpPr>
      <xdr:spPr>
        <a:xfrm>
          <a:off x="4546600" y="17053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103</xdr:row>
      <xdr:rowOff>120032</xdr:rowOff>
    </xdr:from>
    <xdr:ext cx="405111" cy="259045"/>
    <xdr:sp macro="" textlink="">
      <xdr:nvSpPr>
        <xdr:cNvPr id="228" name="【市民会館】&#10;有形固定資産減価償却率平均値テキスト"/>
        <xdr:cNvSpPr txBox="1"/>
      </xdr:nvSpPr>
      <xdr:spPr>
        <a:xfrm>
          <a:off x="4724400" y="1777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42.9</a:t>
          </a:r>
          <a:endParaRPr kumimoji="1" lang="ja-JP" altLang="en-US" sz="1000" b="1">
            <a:solidFill>
              <a:srgbClr val="000080"/>
            </a:solidFill>
            <a:latin typeface="ＭＳ Ｐゴシック"/>
          </a:endParaRPr>
        </a:p>
      </xdr:txBody>
    </xdr:sp>
    <xdr:clientData/>
  </xdr:oneCellAnchor>
  <xdr:twoCellAnchor>
    <xdr:from>
      <xdr:col>6</xdr:col>
      <xdr:colOff>460375</xdr:colOff>
      <xdr:row>103</xdr:row>
      <xdr:rowOff>141605</xdr:rowOff>
    </xdr:from>
    <xdr:to>
      <xdr:col>6</xdr:col>
      <xdr:colOff>561975</xdr:colOff>
      <xdr:row>104</xdr:row>
      <xdr:rowOff>71755</xdr:rowOff>
    </xdr:to>
    <xdr:sp macro="" textlink="">
      <xdr:nvSpPr>
        <xdr:cNvPr id="229" name="フローチャート : 判断 228"/>
        <xdr:cNvSpPr/>
      </xdr:nvSpPr>
      <xdr:spPr>
        <a:xfrm>
          <a:off x="4584700" y="1780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230" name="テキスト ボックス 229"/>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31" name="テキスト ボックス 230"/>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32" name="テキスト ボックス 231"/>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33" name="テキスト ボックス 232"/>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34" name="テキスト ボックス 233"/>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103</xdr:row>
      <xdr:rowOff>36830</xdr:rowOff>
    </xdr:from>
    <xdr:to>
      <xdr:col>6</xdr:col>
      <xdr:colOff>561975</xdr:colOff>
      <xdr:row>103</xdr:row>
      <xdr:rowOff>138430</xdr:rowOff>
    </xdr:to>
    <xdr:sp macro="" textlink="">
      <xdr:nvSpPr>
        <xdr:cNvPr id="235" name="円/楕円 234"/>
        <xdr:cNvSpPr/>
      </xdr:nvSpPr>
      <xdr:spPr>
        <a:xfrm>
          <a:off x="45847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102</xdr:row>
      <xdr:rowOff>59707</xdr:rowOff>
    </xdr:from>
    <xdr:ext cx="405111" cy="259045"/>
    <xdr:sp macro="" textlink="">
      <xdr:nvSpPr>
        <xdr:cNvPr id="236" name="【市民会館】&#10;有形固定資産減価償却率該当値テキスト"/>
        <xdr:cNvSpPr txBox="1"/>
      </xdr:nvSpPr>
      <xdr:spPr>
        <a:xfrm>
          <a:off x="4724400"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48.4</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307975</xdr:colOff>
      <xdr:row>94</xdr:row>
      <xdr:rowOff>139700</xdr:rowOff>
    </xdr:to>
    <xdr:sp macro="" textlink="">
      <xdr:nvSpPr>
        <xdr:cNvPr id="237" name="正方形/長方形 236"/>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38" name="正方形/長方形 2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39" name="正方形/長方形 2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12/13</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40" name="正方形/長方形 2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41" name="正方形/長方形 2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0.093</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42" name="正方形/長方形 2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43" name="正方形/長方形 2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44" name="正方形/長方形 243"/>
        <xdr:cNvSpPr/>
      </xdr:nvSpPr>
      <xdr:spPr>
        <a:xfrm>
          <a:off x="6604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245" name="テキスト ボックス 2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246" name="直線コネクタ 2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76200</xdr:rowOff>
    </xdr:from>
    <xdr:to>
      <xdr:col>16</xdr:col>
      <xdr:colOff>307975</xdr:colOff>
      <xdr:row>108</xdr:row>
      <xdr:rowOff>76200</xdr:rowOff>
    </xdr:to>
    <xdr:cxnSp macro="">
      <xdr:nvCxnSpPr>
        <xdr:cNvPr id="247" name="直線コネクタ 246"/>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107</xdr:row>
      <xdr:rowOff>105427</xdr:rowOff>
    </xdr:from>
    <xdr:ext cx="467179" cy="259045"/>
    <xdr:sp macro="" textlink="">
      <xdr:nvSpPr>
        <xdr:cNvPr id="248" name="テキスト ボックス 247"/>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249" name="直線コネクタ 248"/>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104</xdr:row>
      <xdr:rowOff>162577</xdr:rowOff>
    </xdr:from>
    <xdr:ext cx="467179" cy="259045"/>
    <xdr:sp macro="" textlink="">
      <xdr:nvSpPr>
        <xdr:cNvPr id="250" name="テキスト ボックス 249"/>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251" name="直線コネクタ 250"/>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102</xdr:row>
      <xdr:rowOff>48277</xdr:rowOff>
    </xdr:from>
    <xdr:ext cx="467179" cy="259045"/>
    <xdr:sp macro="" textlink="">
      <xdr:nvSpPr>
        <xdr:cNvPr id="252" name="テキスト ボックス 251"/>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253" name="直線コネクタ 252"/>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105427</xdr:rowOff>
    </xdr:from>
    <xdr:ext cx="467179" cy="259045"/>
    <xdr:sp macro="" textlink="">
      <xdr:nvSpPr>
        <xdr:cNvPr id="254" name="テキスト ボックス 253"/>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255" name="直線コネクタ 2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56" name="テキスト ボックス 25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111</xdr:row>
      <xdr:rowOff>19050</xdr:rowOff>
    </xdr:to>
    <xdr:sp macro="" textlink="">
      <xdr:nvSpPr>
        <xdr:cNvPr id="257" name="【市民会館】&#10;一人当たり面積グラフ枠"/>
        <xdr:cNvSpPr/>
      </xdr:nvSpPr>
      <xdr:spPr>
        <a:xfrm>
          <a:off x="6604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96774</xdr:rowOff>
    </xdr:from>
    <xdr:to>
      <xdr:col>15</xdr:col>
      <xdr:colOff>180340</xdr:colOff>
      <xdr:row>107</xdr:row>
      <xdr:rowOff>169926</xdr:rowOff>
    </xdr:to>
    <xdr:cxnSp macro="">
      <xdr:nvCxnSpPr>
        <xdr:cNvPr id="258" name="直線コネクタ 257"/>
        <xdr:cNvCxnSpPr/>
      </xdr:nvCxnSpPr>
      <xdr:spPr>
        <a:xfrm flipV="1">
          <a:off x="10476865" y="17241774"/>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2303</xdr:rowOff>
    </xdr:from>
    <xdr:ext cx="469744" cy="259045"/>
    <xdr:sp macro="" textlink="">
      <xdr:nvSpPr>
        <xdr:cNvPr id="259" name="【市民会館】&#10;一人当たり面積最小値テキスト"/>
        <xdr:cNvSpPr txBox="1"/>
      </xdr:nvSpPr>
      <xdr:spPr>
        <a:xfrm>
          <a:off x="10566400" y="1851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0.034</a:t>
          </a:r>
          <a:endParaRPr kumimoji="1" lang="ja-JP" altLang="en-US" sz="1000" b="1">
            <a:latin typeface="ＭＳ Ｐゴシック"/>
          </a:endParaRPr>
        </a:p>
      </xdr:txBody>
    </xdr:sp>
    <xdr:clientData/>
  </xdr:oneCellAnchor>
  <xdr:twoCellAnchor>
    <xdr:from>
      <xdr:col>15</xdr:col>
      <xdr:colOff>92075</xdr:colOff>
      <xdr:row>107</xdr:row>
      <xdr:rowOff>169926</xdr:rowOff>
    </xdr:from>
    <xdr:to>
      <xdr:col>15</xdr:col>
      <xdr:colOff>269875</xdr:colOff>
      <xdr:row>107</xdr:row>
      <xdr:rowOff>169926</xdr:rowOff>
    </xdr:to>
    <xdr:cxnSp macro="">
      <xdr:nvCxnSpPr>
        <xdr:cNvPr id="260" name="直線コネクタ 259"/>
        <xdr:cNvCxnSpPr/>
      </xdr:nvCxnSpPr>
      <xdr:spPr>
        <a:xfrm>
          <a:off x="10388600" y="1851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99</xdr:row>
      <xdr:rowOff>43451</xdr:rowOff>
    </xdr:from>
    <xdr:ext cx="469744" cy="259045"/>
    <xdr:sp macro="" textlink="">
      <xdr:nvSpPr>
        <xdr:cNvPr id="261" name="【市民会館】&#10;一人当たり面積最大値テキスト"/>
        <xdr:cNvSpPr txBox="1"/>
      </xdr:nvSpPr>
      <xdr:spPr>
        <a:xfrm>
          <a:off x="10566400" y="1701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0.591</a:t>
          </a:r>
          <a:endParaRPr kumimoji="1" lang="ja-JP" altLang="en-US" sz="1000" b="1">
            <a:latin typeface="ＭＳ Ｐゴシック"/>
          </a:endParaRPr>
        </a:p>
      </xdr:txBody>
    </xdr:sp>
    <xdr:clientData/>
  </xdr:oneCellAnchor>
  <xdr:twoCellAnchor>
    <xdr:from>
      <xdr:col>15</xdr:col>
      <xdr:colOff>92075</xdr:colOff>
      <xdr:row>100</xdr:row>
      <xdr:rowOff>96774</xdr:rowOff>
    </xdr:from>
    <xdr:to>
      <xdr:col>15</xdr:col>
      <xdr:colOff>269875</xdr:colOff>
      <xdr:row>100</xdr:row>
      <xdr:rowOff>96774</xdr:rowOff>
    </xdr:to>
    <xdr:cxnSp macro="">
      <xdr:nvCxnSpPr>
        <xdr:cNvPr id="262" name="直線コネクタ 261"/>
        <xdr:cNvCxnSpPr/>
      </xdr:nvCxnSpPr>
      <xdr:spPr>
        <a:xfrm>
          <a:off x="10388600" y="17241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2557</xdr:rowOff>
    </xdr:from>
    <xdr:ext cx="469744" cy="259045"/>
    <xdr:sp macro="" textlink="">
      <xdr:nvSpPr>
        <xdr:cNvPr id="263" name="【市民会館】&#10;一人当たり面積平均値テキスト"/>
        <xdr:cNvSpPr txBox="1"/>
      </xdr:nvSpPr>
      <xdr:spPr>
        <a:xfrm>
          <a:off x="10566400" y="17833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0.245</a:t>
          </a:r>
          <a:endParaRPr kumimoji="1" lang="ja-JP" altLang="en-US" sz="1000" b="1">
            <a:solidFill>
              <a:srgbClr val="000080"/>
            </a:solidFill>
            <a:latin typeface="ＭＳ Ｐゴシック"/>
          </a:endParaRPr>
        </a:p>
      </xdr:txBody>
    </xdr:sp>
    <xdr:clientData/>
  </xdr:oneCellAnchor>
  <xdr:twoCellAnchor>
    <xdr:from>
      <xdr:col>15</xdr:col>
      <xdr:colOff>130175</xdr:colOff>
      <xdr:row>104</xdr:row>
      <xdr:rowOff>151130</xdr:rowOff>
    </xdr:from>
    <xdr:to>
      <xdr:col>15</xdr:col>
      <xdr:colOff>231775</xdr:colOff>
      <xdr:row>105</xdr:row>
      <xdr:rowOff>81280</xdr:rowOff>
    </xdr:to>
    <xdr:sp macro="" textlink="">
      <xdr:nvSpPr>
        <xdr:cNvPr id="264" name="フローチャート : 判断 263"/>
        <xdr:cNvSpPr/>
      </xdr:nvSpPr>
      <xdr:spPr>
        <a:xfrm>
          <a:off x="104267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265" name="テキスト ボックス 26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66" name="テキスト ボックス 26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67" name="テキスト ボックス 26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68" name="テキスト ボックス 26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269" name="テキスト ボックス 26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107</xdr:row>
      <xdr:rowOff>50546</xdr:rowOff>
    </xdr:from>
    <xdr:to>
      <xdr:col>15</xdr:col>
      <xdr:colOff>231775</xdr:colOff>
      <xdr:row>107</xdr:row>
      <xdr:rowOff>152146</xdr:rowOff>
    </xdr:to>
    <xdr:sp macro="" textlink="">
      <xdr:nvSpPr>
        <xdr:cNvPr id="270" name="円/楕円 269"/>
        <xdr:cNvSpPr/>
      </xdr:nvSpPr>
      <xdr:spPr>
        <a:xfrm>
          <a:off x="10426700" y="1839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106</xdr:row>
      <xdr:rowOff>136923</xdr:rowOff>
    </xdr:from>
    <xdr:ext cx="469744" cy="259045"/>
    <xdr:sp macro="" textlink="">
      <xdr:nvSpPr>
        <xdr:cNvPr id="271" name="【市民会館】&#10;一人当たり面積該当値テキスト"/>
        <xdr:cNvSpPr txBox="1"/>
      </xdr:nvSpPr>
      <xdr:spPr>
        <a:xfrm>
          <a:off x="10566400" y="1831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0.064</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644525</xdr:colOff>
      <xdr:row>28</xdr:row>
      <xdr:rowOff>25400</xdr:rowOff>
    </xdr:to>
    <xdr:sp macro="" textlink="">
      <xdr:nvSpPr>
        <xdr:cNvPr id="272" name="正方形/長方形 271"/>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3" name="正方形/長方形 27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4" name="正方形/長方形 27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75" name="正方形/長方形 27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76" name="正方形/長方形 27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77" name="正方形/長方形 27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78" name="正方形/長方形 27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79" name="正方形/長方形 278"/>
        <xdr:cNvSpPr/>
      </xdr:nvSpPr>
      <xdr:spPr>
        <a:xfrm>
          <a:off x="12446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0" name="テキスト ボックス 27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1" name="直線コネクタ 28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282" name="テキスト ボックス 281"/>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83" name="直線コネクタ 28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84" name="テキスト ボックス 283"/>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85" name="直線コネクタ 28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86" name="テキスト ボックス 28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87" name="直線コネクタ 28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88" name="テキスト ボックス 28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89" name="直線コネクタ 28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290" name="テキスト ボックス 28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291" name="直線コネクタ 29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86377</xdr:rowOff>
    </xdr:from>
    <xdr:ext cx="403059" cy="259045"/>
    <xdr:sp macro="" textlink="">
      <xdr:nvSpPr>
        <xdr:cNvPr id="292" name="テキスト ボックス 29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3" name="直線コネクタ 29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294" name="テキスト ボックス 293"/>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44</xdr:row>
      <xdr:rowOff>76200</xdr:rowOff>
    </xdr:to>
    <xdr:sp macro="" textlink="">
      <xdr:nvSpPr>
        <xdr:cNvPr id="295" name="【一般廃棄物処理施設】&#10;有形固定資産減価償却率グラフ枠"/>
        <xdr:cNvSpPr/>
      </xdr:nvSpPr>
      <xdr:spPr>
        <a:xfrm>
          <a:off x="12446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32</xdr:row>
      <xdr:rowOff>114300</xdr:rowOff>
    </xdr:from>
    <xdr:to>
      <xdr:col>23</xdr:col>
      <xdr:colOff>516889</xdr:colOff>
      <xdr:row>40</xdr:row>
      <xdr:rowOff>129540</xdr:rowOff>
    </xdr:to>
    <xdr:cxnSp macro="">
      <xdr:nvCxnSpPr>
        <xdr:cNvPr id="296" name="直線コネクタ 295"/>
        <xdr:cNvCxnSpPr/>
      </xdr:nvCxnSpPr>
      <xdr:spPr>
        <a:xfrm flipV="1">
          <a:off x="16318864" y="56007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133367</xdr:rowOff>
    </xdr:from>
    <xdr:ext cx="405111" cy="259045"/>
    <xdr:sp macro="" textlink="">
      <xdr:nvSpPr>
        <xdr:cNvPr id="297" name="【一般廃棄物処理施設】&#10;有形固定資産減価償却率最小値テキスト"/>
        <xdr:cNvSpPr txBox="1"/>
      </xdr:nvSpPr>
      <xdr:spPr>
        <a:xfrm>
          <a:off x="1640840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46.6</a:t>
          </a:r>
          <a:endParaRPr kumimoji="1" lang="ja-JP" altLang="en-US" sz="1000" b="1">
            <a:latin typeface="ＭＳ Ｐゴシック"/>
          </a:endParaRPr>
        </a:p>
      </xdr:txBody>
    </xdr:sp>
    <xdr:clientData/>
  </xdr:oneCellAnchor>
  <xdr:twoCellAnchor>
    <xdr:from>
      <xdr:col>23</xdr:col>
      <xdr:colOff>428625</xdr:colOff>
      <xdr:row>40</xdr:row>
      <xdr:rowOff>129540</xdr:rowOff>
    </xdr:from>
    <xdr:to>
      <xdr:col>23</xdr:col>
      <xdr:colOff>606425</xdr:colOff>
      <xdr:row>40</xdr:row>
      <xdr:rowOff>129540</xdr:rowOff>
    </xdr:to>
    <xdr:cxnSp macro="">
      <xdr:nvCxnSpPr>
        <xdr:cNvPr id="298" name="直線コネクタ 297"/>
        <xdr:cNvCxnSpPr/>
      </xdr:nvCxnSpPr>
      <xdr:spPr>
        <a:xfrm>
          <a:off x="16230600" y="6987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31</xdr:row>
      <xdr:rowOff>60977</xdr:rowOff>
    </xdr:from>
    <xdr:ext cx="405111" cy="259045"/>
    <xdr:sp macro="" textlink="">
      <xdr:nvSpPr>
        <xdr:cNvPr id="299" name="【一般廃棄物処理施設】&#10;有形固定資産減価償却率最大値テキスト"/>
        <xdr:cNvSpPr txBox="1"/>
      </xdr:nvSpPr>
      <xdr:spPr>
        <a:xfrm>
          <a:off x="16408400" y="53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83.0</a:t>
          </a:r>
          <a:endParaRPr kumimoji="1" lang="ja-JP" altLang="en-US" sz="1000" b="1">
            <a:latin typeface="ＭＳ Ｐゴシック"/>
          </a:endParaRPr>
        </a:p>
      </xdr:txBody>
    </xdr:sp>
    <xdr:clientData/>
  </xdr:oneCellAnchor>
  <xdr:twoCellAnchor>
    <xdr:from>
      <xdr:col>23</xdr:col>
      <xdr:colOff>428625</xdr:colOff>
      <xdr:row>32</xdr:row>
      <xdr:rowOff>114300</xdr:rowOff>
    </xdr:from>
    <xdr:to>
      <xdr:col>23</xdr:col>
      <xdr:colOff>606425</xdr:colOff>
      <xdr:row>32</xdr:row>
      <xdr:rowOff>114300</xdr:rowOff>
    </xdr:to>
    <xdr:cxnSp macro="">
      <xdr:nvCxnSpPr>
        <xdr:cNvPr id="300" name="直線コネクタ 299"/>
        <xdr:cNvCxnSpPr/>
      </xdr:nvCxnSpPr>
      <xdr:spPr>
        <a:xfrm>
          <a:off x="16230600" y="560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6367</xdr:rowOff>
    </xdr:from>
    <xdr:ext cx="405111" cy="259045"/>
    <xdr:sp macro="" textlink="">
      <xdr:nvSpPr>
        <xdr:cNvPr id="301" name="【一般廃棄物処理施設】&#10;有形固定資産減価償却率平均値テキスト"/>
        <xdr:cNvSpPr txBox="1"/>
      </xdr:nvSpPr>
      <xdr:spPr>
        <a:xfrm>
          <a:off x="16408400" y="635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58.1</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154940</xdr:rowOff>
    </xdr:from>
    <xdr:to>
      <xdr:col>23</xdr:col>
      <xdr:colOff>568325</xdr:colOff>
      <xdr:row>38</xdr:row>
      <xdr:rowOff>85090</xdr:rowOff>
    </xdr:to>
    <xdr:sp macro="" textlink="">
      <xdr:nvSpPr>
        <xdr:cNvPr id="302" name="フローチャート : 判断 301"/>
        <xdr:cNvSpPr/>
      </xdr:nvSpPr>
      <xdr:spPr>
        <a:xfrm>
          <a:off x="16268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3" name="テキスト ボックス 30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4" name="テキスト ボックス 30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05" name="テキスト ボックス 30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06" name="テキスト ボックス 30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07" name="テキスト ボックス 30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39</xdr:row>
      <xdr:rowOff>71120</xdr:rowOff>
    </xdr:from>
    <xdr:to>
      <xdr:col>23</xdr:col>
      <xdr:colOff>568325</xdr:colOff>
      <xdr:row>40</xdr:row>
      <xdr:rowOff>1270</xdr:rowOff>
    </xdr:to>
    <xdr:sp macro="" textlink="">
      <xdr:nvSpPr>
        <xdr:cNvPr id="308" name="円/楕円 307"/>
        <xdr:cNvSpPr/>
      </xdr:nvSpPr>
      <xdr:spPr>
        <a:xfrm>
          <a:off x="162687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39</xdr:row>
      <xdr:rowOff>49547</xdr:rowOff>
    </xdr:from>
    <xdr:ext cx="405111" cy="259045"/>
    <xdr:sp macro="" textlink="">
      <xdr:nvSpPr>
        <xdr:cNvPr id="309" name="【一般廃棄物処理施設】&#10;有形固定資産減価償却率該当値テキスト"/>
        <xdr:cNvSpPr txBox="1"/>
      </xdr:nvSpPr>
      <xdr:spPr>
        <a:xfrm>
          <a:off x="16408400"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51.3</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314325</xdr:colOff>
      <xdr:row>28</xdr:row>
      <xdr:rowOff>25400</xdr:rowOff>
    </xdr:to>
    <xdr:sp macro="" textlink="">
      <xdr:nvSpPr>
        <xdr:cNvPr id="310" name="正方形/長方形 309"/>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1" name="正方形/長方形 31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2" name="正方形/長方形 31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3" name="正方形/長方形 31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14" name="正方形/長方形 31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58,288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15" name="正方形/長方形 31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16" name="正方形/長方形 31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87,898</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317" name="正方形/長方形 316"/>
        <xdr:cNvSpPr/>
      </xdr:nvSpPr>
      <xdr:spPr>
        <a:xfrm>
          <a:off x="18288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18" name="テキスト ボックス 31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19" name="直線コネクタ 31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20" name="直線コネクタ 319"/>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40</xdr:row>
      <xdr:rowOff>162577</xdr:rowOff>
    </xdr:from>
    <xdr:ext cx="248786" cy="259045"/>
    <xdr:sp macro="" textlink="">
      <xdr:nvSpPr>
        <xdr:cNvPr id="321" name="テキスト ボックス 320"/>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22" name="直線コネクタ 321"/>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38</xdr:row>
      <xdr:rowOff>48277</xdr:rowOff>
    </xdr:from>
    <xdr:ext cx="595419" cy="259045"/>
    <xdr:sp macro="" textlink="">
      <xdr:nvSpPr>
        <xdr:cNvPr id="323" name="テキスト ボックス 322"/>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24" name="直線コネクタ 323"/>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35</xdr:row>
      <xdr:rowOff>105427</xdr:rowOff>
    </xdr:from>
    <xdr:ext cx="595419" cy="259045"/>
    <xdr:sp macro="" textlink="">
      <xdr:nvSpPr>
        <xdr:cNvPr id="325" name="テキスト ボックス 324"/>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26" name="直線コネクタ 325"/>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162577</xdr:rowOff>
    </xdr:from>
    <xdr:ext cx="595419" cy="259045"/>
    <xdr:sp macro="" textlink="">
      <xdr:nvSpPr>
        <xdr:cNvPr id="327" name="テキスト ボックス 326"/>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28" name="直線コネクタ 32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329" name="テキスト ボックス 328"/>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44</xdr:row>
      <xdr:rowOff>76200</xdr:rowOff>
    </xdr:to>
    <xdr:sp macro="" textlink="">
      <xdr:nvSpPr>
        <xdr:cNvPr id="330" name="【一般廃棄物処理施設】&#10;一人当たり有形固定資産（償却資産）額グラフ枠"/>
        <xdr:cNvSpPr/>
      </xdr:nvSpPr>
      <xdr:spPr>
        <a:xfrm>
          <a:off x="18288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83351</xdr:rowOff>
    </xdr:from>
    <xdr:to>
      <xdr:col>32</xdr:col>
      <xdr:colOff>186689</xdr:colOff>
      <xdr:row>41</xdr:row>
      <xdr:rowOff>111230</xdr:rowOff>
    </xdr:to>
    <xdr:cxnSp macro="">
      <xdr:nvCxnSpPr>
        <xdr:cNvPr id="331" name="直線コネクタ 330"/>
        <xdr:cNvCxnSpPr/>
      </xdr:nvCxnSpPr>
      <xdr:spPr>
        <a:xfrm flipV="1">
          <a:off x="22160864" y="5741201"/>
          <a:ext cx="0" cy="139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115057</xdr:rowOff>
    </xdr:from>
    <xdr:ext cx="469744" cy="259045"/>
    <xdr:sp macro="" textlink="">
      <xdr:nvSpPr>
        <xdr:cNvPr id="332" name="【一般廃棄物処理施設】&#10;一人当たり有形固定資産（償却資産）額最小値テキスト"/>
        <xdr:cNvSpPr txBox="1"/>
      </xdr:nvSpPr>
      <xdr:spPr>
        <a:xfrm>
          <a:off x="22250400" y="714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4,838</a:t>
          </a:r>
          <a:endParaRPr kumimoji="1" lang="ja-JP" altLang="en-US" sz="1000" b="1">
            <a:latin typeface="ＭＳ Ｐゴシック"/>
          </a:endParaRPr>
        </a:p>
      </xdr:txBody>
    </xdr:sp>
    <xdr:clientData/>
  </xdr:oneCellAnchor>
  <xdr:twoCellAnchor>
    <xdr:from>
      <xdr:col>32</xdr:col>
      <xdr:colOff>98425</xdr:colOff>
      <xdr:row>41</xdr:row>
      <xdr:rowOff>111230</xdr:rowOff>
    </xdr:from>
    <xdr:to>
      <xdr:col>32</xdr:col>
      <xdr:colOff>276225</xdr:colOff>
      <xdr:row>41</xdr:row>
      <xdr:rowOff>111230</xdr:rowOff>
    </xdr:to>
    <xdr:cxnSp macro="">
      <xdr:nvCxnSpPr>
        <xdr:cNvPr id="333" name="直線コネクタ 332"/>
        <xdr:cNvCxnSpPr/>
      </xdr:nvCxnSpPr>
      <xdr:spPr>
        <a:xfrm>
          <a:off x="22072600" y="714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30028</xdr:rowOff>
    </xdr:from>
    <xdr:ext cx="599010" cy="259045"/>
    <xdr:sp macro="" textlink="">
      <xdr:nvSpPr>
        <xdr:cNvPr id="334" name="【一般廃棄物処理施設】&#10;一人当たり有形固定資産（償却資産）額最大値テキスト"/>
        <xdr:cNvSpPr txBox="1"/>
      </xdr:nvSpPr>
      <xdr:spPr>
        <a:xfrm>
          <a:off x="22250400" y="551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310,936</a:t>
          </a:r>
          <a:endParaRPr kumimoji="1" lang="ja-JP" altLang="en-US" sz="1000" b="1">
            <a:latin typeface="ＭＳ Ｐゴシック"/>
          </a:endParaRPr>
        </a:p>
      </xdr:txBody>
    </xdr:sp>
    <xdr:clientData/>
  </xdr:oneCellAnchor>
  <xdr:twoCellAnchor>
    <xdr:from>
      <xdr:col>32</xdr:col>
      <xdr:colOff>98425</xdr:colOff>
      <xdr:row>33</xdr:row>
      <xdr:rowOff>83351</xdr:rowOff>
    </xdr:from>
    <xdr:to>
      <xdr:col>32</xdr:col>
      <xdr:colOff>276225</xdr:colOff>
      <xdr:row>33</xdr:row>
      <xdr:rowOff>83351</xdr:rowOff>
    </xdr:to>
    <xdr:cxnSp macro="">
      <xdr:nvCxnSpPr>
        <xdr:cNvPr id="335" name="直線コネクタ 334"/>
        <xdr:cNvCxnSpPr/>
      </xdr:nvCxnSpPr>
      <xdr:spPr>
        <a:xfrm>
          <a:off x="22072600" y="5741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107091</xdr:rowOff>
    </xdr:from>
    <xdr:ext cx="534377" cy="259045"/>
    <xdr:sp macro="" textlink="">
      <xdr:nvSpPr>
        <xdr:cNvPr id="336" name="【一般廃棄物処理施設】&#10;一人当たり有形固定資産（償却資産）額平均値テキスト"/>
        <xdr:cNvSpPr txBox="1"/>
      </xdr:nvSpPr>
      <xdr:spPr>
        <a:xfrm>
          <a:off x="22250400" y="66221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74,636</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84214</xdr:rowOff>
    </xdr:from>
    <xdr:to>
      <xdr:col>32</xdr:col>
      <xdr:colOff>238125</xdr:colOff>
      <xdr:row>40</xdr:row>
      <xdr:rowOff>14364</xdr:rowOff>
    </xdr:to>
    <xdr:sp macro="" textlink="">
      <xdr:nvSpPr>
        <xdr:cNvPr id="337" name="フローチャート : 判断 336"/>
        <xdr:cNvSpPr/>
      </xdr:nvSpPr>
      <xdr:spPr>
        <a:xfrm>
          <a:off x="22110700" y="677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38" name="テキスト ボックス 33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39" name="テキスト ボックス 33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0" name="テキスト ボックス 33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1" name="テキスト ボックス 34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2" name="テキスト ボックス 34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41</xdr:row>
      <xdr:rowOff>26205</xdr:rowOff>
    </xdr:from>
    <xdr:to>
      <xdr:col>32</xdr:col>
      <xdr:colOff>238125</xdr:colOff>
      <xdr:row>41</xdr:row>
      <xdr:rowOff>127805</xdr:rowOff>
    </xdr:to>
    <xdr:sp macro="" textlink="">
      <xdr:nvSpPr>
        <xdr:cNvPr id="343" name="円/楕円 342"/>
        <xdr:cNvSpPr/>
      </xdr:nvSpPr>
      <xdr:spPr>
        <a:xfrm>
          <a:off x="22110700" y="705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40</xdr:row>
      <xdr:rowOff>112582</xdr:rowOff>
    </xdr:from>
    <xdr:ext cx="534377" cy="259045"/>
    <xdr:sp macro="" textlink="">
      <xdr:nvSpPr>
        <xdr:cNvPr id="344" name="【一般廃棄物処理施設】&#10;一人当たり有形固定資産（償却資産）額該当値テキスト"/>
        <xdr:cNvSpPr txBox="1"/>
      </xdr:nvSpPr>
      <xdr:spPr>
        <a:xfrm>
          <a:off x="22250400" y="6970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12,324</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644525</xdr:colOff>
      <xdr:row>50</xdr:row>
      <xdr:rowOff>63500</xdr:rowOff>
    </xdr:to>
    <xdr:sp macro="" textlink="">
      <xdr:nvSpPr>
        <xdr:cNvPr id="345" name="正方形/長方形 344"/>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46" name="正方形/長方形 34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47" name="正方形/長方形 34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48" name="正方形/長方形 34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49" name="正方形/長方形 34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0" name="正方形/長方形 34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1" name="正方形/長方形 35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352" name="正方形/長方形 351"/>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53" name="テキスト ボックス 35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54" name="直線コネクタ 35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55" name="テキスト ボックス 354"/>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56" name="直線コネクタ 35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57" name="テキスト ボックス 356"/>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58" name="直線コネクタ 35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59" name="テキスト ボックス 35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60" name="直線コネクタ 35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61" name="テキスト ボックス 36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62" name="直線コネクタ 36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63" name="テキスト ボックス 36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64" name="直線コネクタ 36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65" name="テキスト ボックス 36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66" name="直線コネクタ 36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367" name="テキスト ボックス 366"/>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68" name="直線コネクタ 36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69" name="テキスト ボックス 36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70" name="【保健センター・保健所】&#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54</xdr:row>
      <xdr:rowOff>146957</xdr:rowOff>
    </xdr:from>
    <xdr:to>
      <xdr:col>23</xdr:col>
      <xdr:colOff>516889</xdr:colOff>
      <xdr:row>63</xdr:row>
      <xdr:rowOff>66947</xdr:rowOff>
    </xdr:to>
    <xdr:cxnSp macro="">
      <xdr:nvCxnSpPr>
        <xdr:cNvPr id="371" name="直線コネクタ 370"/>
        <xdr:cNvCxnSpPr/>
      </xdr:nvCxnSpPr>
      <xdr:spPr>
        <a:xfrm flipV="1">
          <a:off x="16318864" y="9405257"/>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70774</xdr:rowOff>
    </xdr:from>
    <xdr:ext cx="405111" cy="259045"/>
    <xdr:sp macro="" textlink="">
      <xdr:nvSpPr>
        <xdr:cNvPr id="372" name="【保健センター・保健所】&#10;有形固定資産減価償却率最小値テキスト"/>
        <xdr:cNvSpPr txBox="1"/>
      </xdr:nvSpPr>
      <xdr:spPr>
        <a:xfrm>
          <a:off x="16408400" y="10872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27.2</a:t>
          </a:r>
          <a:endParaRPr kumimoji="1" lang="ja-JP" altLang="en-US" sz="1000" b="1">
            <a:latin typeface="ＭＳ Ｐゴシック"/>
          </a:endParaRPr>
        </a:p>
      </xdr:txBody>
    </xdr:sp>
    <xdr:clientData/>
  </xdr:oneCellAnchor>
  <xdr:twoCellAnchor>
    <xdr:from>
      <xdr:col>23</xdr:col>
      <xdr:colOff>428625</xdr:colOff>
      <xdr:row>63</xdr:row>
      <xdr:rowOff>66947</xdr:rowOff>
    </xdr:from>
    <xdr:to>
      <xdr:col>23</xdr:col>
      <xdr:colOff>606425</xdr:colOff>
      <xdr:row>63</xdr:row>
      <xdr:rowOff>66947</xdr:rowOff>
    </xdr:to>
    <xdr:cxnSp macro="">
      <xdr:nvCxnSpPr>
        <xdr:cNvPr id="373" name="直線コネクタ 372"/>
        <xdr:cNvCxnSpPr/>
      </xdr:nvCxnSpPr>
      <xdr:spPr>
        <a:xfrm>
          <a:off x="16230600" y="10868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93634</xdr:rowOff>
    </xdr:from>
    <xdr:ext cx="405111" cy="259045"/>
    <xdr:sp macro="" textlink="">
      <xdr:nvSpPr>
        <xdr:cNvPr id="374" name="【保健センター・保健所】&#10;有形固定資産減価償却率最大値テキスト"/>
        <xdr:cNvSpPr txBox="1"/>
      </xdr:nvSpPr>
      <xdr:spPr>
        <a:xfrm>
          <a:off x="16408400" y="918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72.0</a:t>
          </a:r>
          <a:endParaRPr kumimoji="1" lang="ja-JP" altLang="en-US" sz="1000" b="1">
            <a:latin typeface="ＭＳ Ｐゴシック"/>
          </a:endParaRPr>
        </a:p>
      </xdr:txBody>
    </xdr:sp>
    <xdr:clientData/>
  </xdr:oneCellAnchor>
  <xdr:twoCellAnchor>
    <xdr:from>
      <xdr:col>23</xdr:col>
      <xdr:colOff>428625</xdr:colOff>
      <xdr:row>54</xdr:row>
      <xdr:rowOff>146957</xdr:rowOff>
    </xdr:from>
    <xdr:to>
      <xdr:col>23</xdr:col>
      <xdr:colOff>606425</xdr:colOff>
      <xdr:row>54</xdr:row>
      <xdr:rowOff>146957</xdr:rowOff>
    </xdr:to>
    <xdr:cxnSp macro="">
      <xdr:nvCxnSpPr>
        <xdr:cNvPr id="375" name="直線コネクタ 374"/>
        <xdr:cNvCxnSpPr/>
      </xdr:nvCxnSpPr>
      <xdr:spPr>
        <a:xfrm>
          <a:off x="16230600" y="940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14168</xdr:rowOff>
    </xdr:from>
    <xdr:ext cx="405111" cy="259045"/>
    <xdr:sp macro="" textlink="">
      <xdr:nvSpPr>
        <xdr:cNvPr id="376" name="【保健センター・保健所】&#10;有形固定資産減価償却率平均値テキスト"/>
        <xdr:cNvSpPr txBox="1"/>
      </xdr:nvSpPr>
      <xdr:spPr>
        <a:xfrm>
          <a:off x="16408400" y="10129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47.6</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35741</xdr:rowOff>
    </xdr:from>
    <xdr:to>
      <xdr:col>23</xdr:col>
      <xdr:colOff>568325</xdr:colOff>
      <xdr:row>59</xdr:row>
      <xdr:rowOff>137341</xdr:rowOff>
    </xdr:to>
    <xdr:sp macro="" textlink="">
      <xdr:nvSpPr>
        <xdr:cNvPr id="377" name="フローチャート : 判断 376"/>
        <xdr:cNvSpPr/>
      </xdr:nvSpPr>
      <xdr:spPr>
        <a:xfrm>
          <a:off x="162687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78" name="テキスト ボックス 37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79" name="テキスト ボックス 37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0" name="テキスト ボックス 37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1" name="テキスト ボックス 38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2" name="テキスト ボックス 38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55</xdr:row>
      <xdr:rowOff>55335</xdr:rowOff>
    </xdr:from>
    <xdr:to>
      <xdr:col>23</xdr:col>
      <xdr:colOff>568325</xdr:colOff>
      <xdr:row>55</xdr:row>
      <xdr:rowOff>156935</xdr:rowOff>
    </xdr:to>
    <xdr:sp macro="" textlink="">
      <xdr:nvSpPr>
        <xdr:cNvPr id="383" name="円/楕円 382"/>
        <xdr:cNvSpPr/>
      </xdr:nvSpPr>
      <xdr:spPr>
        <a:xfrm>
          <a:off x="16268700" y="948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54</xdr:row>
      <xdr:rowOff>78212</xdr:rowOff>
    </xdr:from>
    <xdr:ext cx="405111" cy="259045"/>
    <xdr:sp macro="" textlink="">
      <xdr:nvSpPr>
        <xdr:cNvPr id="384" name="【保健センター・保健所】&#10;有形固定資産減価償却率該当値テキスト"/>
        <xdr:cNvSpPr txBox="1"/>
      </xdr:nvSpPr>
      <xdr:spPr>
        <a:xfrm>
          <a:off x="16408400" y="933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85" name="正方形/長方形 384"/>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86" name="正方形/長方形 38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87" name="正方形/長方形 38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10/12</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88" name="正方形/長方形 38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89" name="正方形/長方形 38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0" name="正方形/長方形 38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1" name="正方形/長方形 39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92" name="正方形/長方形 391"/>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3" name="テキスト ボックス 39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4" name="直線コネクタ 39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0</xdr:rowOff>
    </xdr:from>
    <xdr:to>
      <xdr:col>33</xdr:col>
      <xdr:colOff>314325</xdr:colOff>
      <xdr:row>64</xdr:row>
      <xdr:rowOff>0</xdr:rowOff>
    </xdr:to>
    <xdr:cxnSp macro="">
      <xdr:nvCxnSpPr>
        <xdr:cNvPr id="395" name="直線コネクタ 394"/>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29227</xdr:rowOff>
    </xdr:from>
    <xdr:ext cx="467179" cy="259045"/>
    <xdr:sp macro="" textlink="">
      <xdr:nvSpPr>
        <xdr:cNvPr id="396" name="テキスト ボックス 395"/>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61</xdr:row>
      <xdr:rowOff>57150</xdr:rowOff>
    </xdr:from>
    <xdr:to>
      <xdr:col>33</xdr:col>
      <xdr:colOff>314325</xdr:colOff>
      <xdr:row>61</xdr:row>
      <xdr:rowOff>57150</xdr:rowOff>
    </xdr:to>
    <xdr:cxnSp macro="">
      <xdr:nvCxnSpPr>
        <xdr:cNvPr id="397" name="直線コネクタ 396"/>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86377</xdr:rowOff>
    </xdr:from>
    <xdr:ext cx="467179" cy="259045"/>
    <xdr:sp macro="" textlink="">
      <xdr:nvSpPr>
        <xdr:cNvPr id="398" name="テキスト ボックス 397"/>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58</xdr:row>
      <xdr:rowOff>114300</xdr:rowOff>
    </xdr:from>
    <xdr:to>
      <xdr:col>33</xdr:col>
      <xdr:colOff>314325</xdr:colOff>
      <xdr:row>58</xdr:row>
      <xdr:rowOff>114300</xdr:rowOff>
    </xdr:to>
    <xdr:cxnSp macro="">
      <xdr:nvCxnSpPr>
        <xdr:cNvPr id="399" name="直線コネクタ 398"/>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143527</xdr:rowOff>
    </xdr:from>
    <xdr:ext cx="467179" cy="259045"/>
    <xdr:sp macro="" textlink="">
      <xdr:nvSpPr>
        <xdr:cNvPr id="400" name="テキスト ボックス 399"/>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56</xdr:row>
      <xdr:rowOff>0</xdr:rowOff>
    </xdr:from>
    <xdr:to>
      <xdr:col>33</xdr:col>
      <xdr:colOff>314325</xdr:colOff>
      <xdr:row>56</xdr:row>
      <xdr:rowOff>0</xdr:rowOff>
    </xdr:to>
    <xdr:cxnSp macro="">
      <xdr:nvCxnSpPr>
        <xdr:cNvPr id="401" name="直線コネクタ 400"/>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29227</xdr:rowOff>
    </xdr:from>
    <xdr:ext cx="467179" cy="259045"/>
    <xdr:sp macro="" textlink="">
      <xdr:nvSpPr>
        <xdr:cNvPr id="402" name="テキスト ボックス 401"/>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03" name="直線コネクタ 40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04" name="テキスト ボックス 40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405" name="【保健センター・保健所】&#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36576</xdr:rowOff>
    </xdr:from>
    <xdr:to>
      <xdr:col>32</xdr:col>
      <xdr:colOff>186689</xdr:colOff>
      <xdr:row>63</xdr:row>
      <xdr:rowOff>125730</xdr:rowOff>
    </xdr:to>
    <xdr:cxnSp macro="">
      <xdr:nvCxnSpPr>
        <xdr:cNvPr id="406" name="直線コネクタ 405"/>
        <xdr:cNvCxnSpPr/>
      </xdr:nvCxnSpPr>
      <xdr:spPr>
        <a:xfrm flipV="1">
          <a:off x="22160864" y="9637776"/>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129557</xdr:rowOff>
    </xdr:from>
    <xdr:ext cx="469744" cy="259045"/>
    <xdr:sp macro="" textlink="">
      <xdr:nvSpPr>
        <xdr:cNvPr id="407" name="【保健センター・保健所】&#10;一人当たり面積最小値テキスト"/>
        <xdr:cNvSpPr txBox="1"/>
      </xdr:nvSpPr>
      <xdr:spPr>
        <a:xfrm>
          <a:off x="222504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32</xdr:col>
      <xdr:colOff>98425</xdr:colOff>
      <xdr:row>63</xdr:row>
      <xdr:rowOff>125730</xdr:rowOff>
    </xdr:from>
    <xdr:to>
      <xdr:col>32</xdr:col>
      <xdr:colOff>276225</xdr:colOff>
      <xdr:row>63</xdr:row>
      <xdr:rowOff>125730</xdr:rowOff>
    </xdr:to>
    <xdr:cxnSp macro="">
      <xdr:nvCxnSpPr>
        <xdr:cNvPr id="408" name="直線コネクタ 407"/>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154703</xdr:rowOff>
    </xdr:from>
    <xdr:ext cx="469744" cy="259045"/>
    <xdr:sp macro="" textlink="">
      <xdr:nvSpPr>
        <xdr:cNvPr id="409" name="【保健センター・保健所】&#10;一人当たり面積最大値テキスト"/>
        <xdr:cNvSpPr txBox="1"/>
      </xdr:nvSpPr>
      <xdr:spPr>
        <a:xfrm>
          <a:off x="22250400" y="941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0.292</a:t>
          </a:r>
          <a:endParaRPr kumimoji="1" lang="ja-JP" altLang="en-US" sz="1000" b="1">
            <a:latin typeface="ＭＳ Ｐゴシック"/>
          </a:endParaRPr>
        </a:p>
      </xdr:txBody>
    </xdr:sp>
    <xdr:clientData/>
  </xdr:oneCellAnchor>
  <xdr:twoCellAnchor>
    <xdr:from>
      <xdr:col>32</xdr:col>
      <xdr:colOff>98425</xdr:colOff>
      <xdr:row>56</xdr:row>
      <xdr:rowOff>36576</xdr:rowOff>
    </xdr:from>
    <xdr:to>
      <xdr:col>32</xdr:col>
      <xdr:colOff>276225</xdr:colOff>
      <xdr:row>56</xdr:row>
      <xdr:rowOff>36576</xdr:rowOff>
    </xdr:to>
    <xdr:cxnSp macro="">
      <xdr:nvCxnSpPr>
        <xdr:cNvPr id="410" name="直線コネクタ 409"/>
        <xdr:cNvCxnSpPr/>
      </xdr:nvCxnSpPr>
      <xdr:spPr>
        <a:xfrm>
          <a:off x="22072600" y="963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152671</xdr:rowOff>
    </xdr:from>
    <xdr:ext cx="469744" cy="259045"/>
    <xdr:sp macro="" textlink="">
      <xdr:nvSpPr>
        <xdr:cNvPr id="411" name="【保健センター・保健所】&#10;一人当たり面積平均値テキスト"/>
        <xdr:cNvSpPr txBox="1"/>
      </xdr:nvSpPr>
      <xdr:spPr>
        <a:xfrm>
          <a:off x="222504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0.073</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129794</xdr:rowOff>
    </xdr:from>
    <xdr:to>
      <xdr:col>32</xdr:col>
      <xdr:colOff>238125</xdr:colOff>
      <xdr:row>62</xdr:row>
      <xdr:rowOff>59944</xdr:rowOff>
    </xdr:to>
    <xdr:sp macro="" textlink="">
      <xdr:nvSpPr>
        <xdr:cNvPr id="412" name="フローチャート : 判断 411"/>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13" name="テキスト ボックス 41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14" name="テキスト ボックス 41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15" name="テキスト ボックス 41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16" name="テキスト ボックス 41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17" name="テキスト ボックス 41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62</xdr:row>
      <xdr:rowOff>141224</xdr:rowOff>
    </xdr:from>
    <xdr:to>
      <xdr:col>32</xdr:col>
      <xdr:colOff>238125</xdr:colOff>
      <xdr:row>63</xdr:row>
      <xdr:rowOff>71374</xdr:rowOff>
    </xdr:to>
    <xdr:sp macro="" textlink="">
      <xdr:nvSpPr>
        <xdr:cNvPr id="418" name="円/楕円 417"/>
        <xdr:cNvSpPr/>
      </xdr:nvSpPr>
      <xdr:spPr>
        <a:xfrm>
          <a:off x="221107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62</xdr:row>
      <xdr:rowOff>56151</xdr:rowOff>
    </xdr:from>
    <xdr:ext cx="469744" cy="259045"/>
    <xdr:sp macro="" textlink="">
      <xdr:nvSpPr>
        <xdr:cNvPr id="419" name="【保健センター・保健所】&#10;一人当たり面積該当値テキスト"/>
        <xdr:cNvSpPr txBox="1"/>
      </xdr:nvSpPr>
      <xdr:spPr>
        <a:xfrm>
          <a:off x="22250400" y="1068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0.033</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420" name="正方形/長方形 419"/>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21" name="正方形/長方形 42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22" name="正方形/長方形 42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3/12</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23" name="正方形/長方形 42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24" name="正方形/長方形 42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25" name="正方形/長方形 42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26" name="正方形/長方形 42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427" name="正方形/長方形 426"/>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28" name="テキスト ボックス 42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29" name="直線コネクタ 42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30" name="テキスト ボックス 429"/>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31" name="直線コネクタ 43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32" name="テキスト ボックス 431"/>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33" name="直線コネクタ 43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34" name="テキスト ボックス 43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35" name="直線コネクタ 43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36" name="テキスト ボックス 43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37" name="直線コネクタ 43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38" name="テキスト ボックス 43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39" name="直線コネクタ 43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40" name="テキスト ボックス 439"/>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41" name="直線コネクタ 44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42" name="テキスト ボックス 44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443" name="【消防施設】&#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79</xdr:row>
      <xdr:rowOff>5714</xdr:rowOff>
    </xdr:from>
    <xdr:to>
      <xdr:col>23</xdr:col>
      <xdr:colOff>516889</xdr:colOff>
      <xdr:row>86</xdr:row>
      <xdr:rowOff>93345</xdr:rowOff>
    </xdr:to>
    <xdr:cxnSp macro="">
      <xdr:nvCxnSpPr>
        <xdr:cNvPr id="444" name="直線コネクタ 443"/>
        <xdr:cNvCxnSpPr/>
      </xdr:nvCxnSpPr>
      <xdr:spPr>
        <a:xfrm flipV="1">
          <a:off x="16318864" y="13550264"/>
          <a:ext cx="0" cy="1287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97172</xdr:rowOff>
    </xdr:from>
    <xdr:ext cx="405111" cy="259045"/>
    <xdr:sp macro="" textlink="">
      <xdr:nvSpPr>
        <xdr:cNvPr id="445" name="【消防施設】&#10;有形固定資産減価償却率最小値テキスト"/>
        <xdr:cNvSpPr txBox="1"/>
      </xdr:nvSpPr>
      <xdr:spPr>
        <a:xfrm>
          <a:off x="16408400"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a:t>
          </a:r>
          <a:endParaRPr kumimoji="1" lang="ja-JP" altLang="en-US" sz="1000" b="1">
            <a:latin typeface="ＭＳ Ｐゴシック"/>
          </a:endParaRPr>
        </a:p>
      </xdr:txBody>
    </xdr:sp>
    <xdr:clientData/>
  </xdr:oneCellAnchor>
  <xdr:twoCellAnchor>
    <xdr:from>
      <xdr:col>23</xdr:col>
      <xdr:colOff>428625</xdr:colOff>
      <xdr:row>86</xdr:row>
      <xdr:rowOff>93345</xdr:rowOff>
    </xdr:from>
    <xdr:to>
      <xdr:col>23</xdr:col>
      <xdr:colOff>606425</xdr:colOff>
      <xdr:row>86</xdr:row>
      <xdr:rowOff>93345</xdr:rowOff>
    </xdr:to>
    <xdr:cxnSp macro="">
      <xdr:nvCxnSpPr>
        <xdr:cNvPr id="446" name="直線コネクタ 445"/>
        <xdr:cNvCxnSpPr/>
      </xdr:nvCxnSpPr>
      <xdr:spPr>
        <a:xfrm>
          <a:off x="16230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123841</xdr:rowOff>
    </xdr:from>
    <xdr:ext cx="405111" cy="259045"/>
    <xdr:sp macro="" textlink="">
      <xdr:nvSpPr>
        <xdr:cNvPr id="447" name="【消防施設】&#10;有形固定資産減価償却率最大値テキスト"/>
        <xdr:cNvSpPr txBox="1"/>
      </xdr:nvSpPr>
      <xdr:spPr>
        <a:xfrm>
          <a:off x="16408400" y="1332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88.7</a:t>
          </a:r>
          <a:endParaRPr kumimoji="1" lang="ja-JP" altLang="en-US" sz="1000" b="1">
            <a:latin typeface="ＭＳ Ｐゴシック"/>
          </a:endParaRPr>
        </a:p>
      </xdr:txBody>
    </xdr:sp>
    <xdr:clientData/>
  </xdr:oneCellAnchor>
  <xdr:twoCellAnchor>
    <xdr:from>
      <xdr:col>23</xdr:col>
      <xdr:colOff>428625</xdr:colOff>
      <xdr:row>79</xdr:row>
      <xdr:rowOff>5714</xdr:rowOff>
    </xdr:from>
    <xdr:to>
      <xdr:col>23</xdr:col>
      <xdr:colOff>606425</xdr:colOff>
      <xdr:row>79</xdr:row>
      <xdr:rowOff>5714</xdr:rowOff>
    </xdr:to>
    <xdr:cxnSp macro="">
      <xdr:nvCxnSpPr>
        <xdr:cNvPr id="448" name="直線コネクタ 447"/>
        <xdr:cNvCxnSpPr/>
      </xdr:nvCxnSpPr>
      <xdr:spPr>
        <a:xfrm>
          <a:off x="16230600" y="1355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95266</xdr:rowOff>
    </xdr:from>
    <xdr:ext cx="405111" cy="259045"/>
    <xdr:sp macro="" textlink="">
      <xdr:nvSpPr>
        <xdr:cNvPr id="449" name="【消防施設】&#10;有形固定資産減価償却率平均値テキスト"/>
        <xdr:cNvSpPr txBox="1"/>
      </xdr:nvSpPr>
      <xdr:spPr>
        <a:xfrm>
          <a:off x="16408400" y="139827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116839</xdr:rowOff>
    </xdr:from>
    <xdr:to>
      <xdr:col>23</xdr:col>
      <xdr:colOff>568325</xdr:colOff>
      <xdr:row>82</xdr:row>
      <xdr:rowOff>46989</xdr:rowOff>
    </xdr:to>
    <xdr:sp macro="" textlink="">
      <xdr:nvSpPr>
        <xdr:cNvPr id="450" name="フローチャート : 判断 449"/>
        <xdr:cNvSpPr/>
      </xdr:nvSpPr>
      <xdr:spPr>
        <a:xfrm>
          <a:off x="162687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51" name="テキスト ボックス 45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52" name="テキスト ボックス 45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53" name="テキスト ボックス 45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54" name="テキスト ボックス 45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55" name="テキスト ボックス 45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79</xdr:row>
      <xdr:rowOff>27305</xdr:rowOff>
    </xdr:from>
    <xdr:to>
      <xdr:col>23</xdr:col>
      <xdr:colOff>568325</xdr:colOff>
      <xdr:row>79</xdr:row>
      <xdr:rowOff>128905</xdr:rowOff>
    </xdr:to>
    <xdr:sp macro="" textlink="">
      <xdr:nvSpPr>
        <xdr:cNvPr id="456" name="円/楕円 455"/>
        <xdr:cNvSpPr/>
      </xdr:nvSpPr>
      <xdr:spPr>
        <a:xfrm>
          <a:off x="16268700" y="135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78</xdr:row>
      <xdr:rowOff>113682</xdr:rowOff>
    </xdr:from>
    <xdr:ext cx="405111" cy="259045"/>
    <xdr:sp macro="" textlink="">
      <xdr:nvSpPr>
        <xdr:cNvPr id="457" name="【消防施設】&#10;有形固定資産減価償却率該当値テキスト"/>
        <xdr:cNvSpPr txBox="1"/>
      </xdr:nvSpPr>
      <xdr:spPr>
        <a:xfrm>
          <a:off x="16408400" y="1348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458" name="正方形/長方形 457"/>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59" name="正方形/長方形 45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60" name="正方形/長方形 45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61" name="正方形/長方形 46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62" name="正方形/長方形 46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0.051</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63" name="正方形/長方形 46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64" name="正方形/長方形 46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0.094</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465" name="正方形/長方形 464"/>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66" name="テキスト ボックス 46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67" name="直線コネクタ 46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468" name="テキスト ボックス 467"/>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86</xdr:row>
      <xdr:rowOff>168729</xdr:rowOff>
    </xdr:from>
    <xdr:to>
      <xdr:col>33</xdr:col>
      <xdr:colOff>314325</xdr:colOff>
      <xdr:row>86</xdr:row>
      <xdr:rowOff>168729</xdr:rowOff>
    </xdr:to>
    <xdr:cxnSp macro="">
      <xdr:nvCxnSpPr>
        <xdr:cNvPr id="469" name="直線コネクタ 468"/>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470" name="テキスト ボックス 469"/>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471" name="直線コネクタ 470"/>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472" name="テキスト ボックス 471"/>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473" name="直線コネクタ 472"/>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474" name="テキスト ボックス 473"/>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475" name="直線コネクタ 474"/>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476" name="テキスト ボックス 475"/>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477" name="直線コネクタ 476"/>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478" name="テキスト ボックス 477"/>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479" name="直線コネクタ 478"/>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480" name="テキスト ボックス 479"/>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81" name="直線コネクタ 48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82" name="テキスト ボックス 48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0.210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483" name="【消防施設】&#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68036</xdr:rowOff>
    </xdr:from>
    <xdr:to>
      <xdr:col>32</xdr:col>
      <xdr:colOff>186689</xdr:colOff>
      <xdr:row>86</xdr:row>
      <xdr:rowOff>92529</xdr:rowOff>
    </xdr:to>
    <xdr:cxnSp macro="">
      <xdr:nvCxnSpPr>
        <xdr:cNvPr id="484" name="直線コネクタ 483"/>
        <xdr:cNvCxnSpPr/>
      </xdr:nvCxnSpPr>
      <xdr:spPr>
        <a:xfrm flipV="1">
          <a:off x="22160864" y="132696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96356</xdr:rowOff>
    </xdr:from>
    <xdr:ext cx="469744" cy="259045"/>
    <xdr:sp macro="" textlink="">
      <xdr:nvSpPr>
        <xdr:cNvPr id="485" name="【消防施設】&#10;一人当たり面積最小値テキスト"/>
        <xdr:cNvSpPr txBox="1"/>
      </xdr:nvSpPr>
      <xdr:spPr>
        <a:xfrm>
          <a:off x="22250400" y="1484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0.037</a:t>
          </a:r>
          <a:endParaRPr kumimoji="1" lang="ja-JP" altLang="en-US" sz="1000" b="1">
            <a:latin typeface="ＭＳ Ｐゴシック"/>
          </a:endParaRPr>
        </a:p>
      </xdr:txBody>
    </xdr:sp>
    <xdr:clientData/>
  </xdr:oneCellAnchor>
  <xdr:twoCellAnchor>
    <xdr:from>
      <xdr:col>32</xdr:col>
      <xdr:colOff>98425</xdr:colOff>
      <xdr:row>86</xdr:row>
      <xdr:rowOff>92529</xdr:rowOff>
    </xdr:from>
    <xdr:to>
      <xdr:col>32</xdr:col>
      <xdr:colOff>276225</xdr:colOff>
      <xdr:row>86</xdr:row>
      <xdr:rowOff>92529</xdr:rowOff>
    </xdr:to>
    <xdr:cxnSp macro="">
      <xdr:nvCxnSpPr>
        <xdr:cNvPr id="486" name="直線コネクタ 485"/>
        <xdr:cNvCxnSpPr/>
      </xdr:nvCxnSpPr>
      <xdr:spPr>
        <a:xfrm>
          <a:off x="22072600" y="14837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14713</xdr:rowOff>
    </xdr:from>
    <xdr:ext cx="469744" cy="259045"/>
    <xdr:sp macro="" textlink="">
      <xdr:nvSpPr>
        <xdr:cNvPr id="487" name="【消防施設】&#10;一人当たり面積最大値テキスト"/>
        <xdr:cNvSpPr txBox="1"/>
      </xdr:nvSpPr>
      <xdr:spPr>
        <a:xfrm>
          <a:off x="22250400" y="1304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0.181</a:t>
          </a:r>
          <a:endParaRPr kumimoji="1" lang="ja-JP" altLang="en-US" sz="1000" b="1">
            <a:latin typeface="ＭＳ Ｐゴシック"/>
          </a:endParaRPr>
        </a:p>
      </xdr:txBody>
    </xdr:sp>
    <xdr:clientData/>
  </xdr:oneCellAnchor>
  <xdr:twoCellAnchor>
    <xdr:from>
      <xdr:col>32</xdr:col>
      <xdr:colOff>98425</xdr:colOff>
      <xdr:row>77</xdr:row>
      <xdr:rowOff>68036</xdr:rowOff>
    </xdr:from>
    <xdr:to>
      <xdr:col>32</xdr:col>
      <xdr:colOff>276225</xdr:colOff>
      <xdr:row>77</xdr:row>
      <xdr:rowOff>68036</xdr:rowOff>
    </xdr:to>
    <xdr:cxnSp macro="">
      <xdr:nvCxnSpPr>
        <xdr:cNvPr id="488" name="直線コネクタ 487"/>
        <xdr:cNvCxnSpPr/>
      </xdr:nvCxnSpPr>
      <xdr:spPr>
        <a:xfrm>
          <a:off x="22072600" y="132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75491</xdr:rowOff>
    </xdr:from>
    <xdr:ext cx="469744" cy="259045"/>
    <xdr:sp macro="" textlink="">
      <xdr:nvSpPr>
        <xdr:cNvPr id="489" name="【消防施設】&#10;一人当たり面積平均値テキスト"/>
        <xdr:cNvSpPr txBox="1"/>
      </xdr:nvSpPr>
      <xdr:spPr>
        <a:xfrm>
          <a:off x="22250400" y="13962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0.099</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52614</xdr:rowOff>
    </xdr:from>
    <xdr:to>
      <xdr:col>32</xdr:col>
      <xdr:colOff>238125</xdr:colOff>
      <xdr:row>82</xdr:row>
      <xdr:rowOff>154214</xdr:rowOff>
    </xdr:to>
    <xdr:sp macro="" textlink="">
      <xdr:nvSpPr>
        <xdr:cNvPr id="490" name="フローチャート : 判断 489"/>
        <xdr:cNvSpPr/>
      </xdr:nvSpPr>
      <xdr:spPr>
        <a:xfrm>
          <a:off x="22110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91" name="テキスト ボックス 49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92" name="テキスト ボックス 49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93" name="テキスト ボックス 49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94" name="テキスト ボックス 49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495" name="テキスト ボックス 49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83</xdr:row>
      <xdr:rowOff>22679</xdr:rowOff>
    </xdr:from>
    <xdr:to>
      <xdr:col>32</xdr:col>
      <xdr:colOff>238125</xdr:colOff>
      <xdr:row>83</xdr:row>
      <xdr:rowOff>124279</xdr:rowOff>
    </xdr:to>
    <xdr:sp macro="" textlink="">
      <xdr:nvSpPr>
        <xdr:cNvPr id="496" name="円/楕円 495"/>
        <xdr:cNvSpPr/>
      </xdr:nvSpPr>
      <xdr:spPr>
        <a:xfrm>
          <a:off x="22110700" y="1425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83</xdr:row>
      <xdr:rowOff>1106</xdr:rowOff>
    </xdr:from>
    <xdr:ext cx="469744" cy="259045"/>
    <xdr:sp macro="" textlink="">
      <xdr:nvSpPr>
        <xdr:cNvPr id="497" name="【消防施設】&#10;一人当たり面積該当値テキスト"/>
        <xdr:cNvSpPr txBox="1"/>
      </xdr:nvSpPr>
      <xdr:spPr>
        <a:xfrm>
          <a:off x="22250400" y="14231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0.086</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498" name="正方形/長方形 497"/>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99" name="正方形/長方形 49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00" name="正方形/長方形 49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01" name="正方形/長方形 50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02" name="正方形/長方形 50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03" name="正方形/長方形 50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04" name="正方形/長方形 50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505" name="正方形/長方形 504"/>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06" name="テキスト ボックス 50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07" name="直線コネクタ 50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08" name="テキスト ボックス 507"/>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509" name="直線コネクタ 508"/>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510" name="テキスト ボックス 509"/>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511" name="直線コネクタ 510"/>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512" name="テキスト ボックス 511"/>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513" name="直線コネクタ 512"/>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514" name="テキスト ボックス 513"/>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515" name="直線コネクタ 514"/>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516" name="テキスト ボックス 515"/>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17" name="直線コネクタ 51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18" name="テキスト ボックス 51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519" name="【庁舎】&#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85344</xdr:rowOff>
    </xdr:from>
    <xdr:to>
      <xdr:col>23</xdr:col>
      <xdr:colOff>516889</xdr:colOff>
      <xdr:row>108</xdr:row>
      <xdr:rowOff>149352</xdr:rowOff>
    </xdr:to>
    <xdr:cxnSp macro="">
      <xdr:nvCxnSpPr>
        <xdr:cNvPr id="520" name="直線コネクタ 519"/>
        <xdr:cNvCxnSpPr/>
      </xdr:nvCxnSpPr>
      <xdr:spPr>
        <a:xfrm flipV="1">
          <a:off x="16318864" y="1723034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153179</xdr:rowOff>
    </xdr:from>
    <xdr:ext cx="405111" cy="259045"/>
    <xdr:sp macro="" textlink="">
      <xdr:nvSpPr>
        <xdr:cNvPr id="521" name="【庁舎】&#10;有形固定資産減価償却率最小値テキスト"/>
        <xdr:cNvSpPr txBox="1"/>
      </xdr:nvSpPr>
      <xdr:spPr>
        <a:xfrm>
          <a:off x="16408400" y="186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36.8</a:t>
          </a:r>
          <a:endParaRPr kumimoji="1" lang="ja-JP" altLang="en-US" sz="1000" b="1">
            <a:latin typeface="ＭＳ Ｐゴシック"/>
          </a:endParaRPr>
        </a:p>
      </xdr:txBody>
    </xdr:sp>
    <xdr:clientData/>
  </xdr:oneCellAnchor>
  <xdr:twoCellAnchor>
    <xdr:from>
      <xdr:col>23</xdr:col>
      <xdr:colOff>428625</xdr:colOff>
      <xdr:row>108</xdr:row>
      <xdr:rowOff>149352</xdr:rowOff>
    </xdr:from>
    <xdr:to>
      <xdr:col>23</xdr:col>
      <xdr:colOff>606425</xdr:colOff>
      <xdr:row>108</xdr:row>
      <xdr:rowOff>149352</xdr:rowOff>
    </xdr:to>
    <xdr:cxnSp macro="">
      <xdr:nvCxnSpPr>
        <xdr:cNvPr id="522" name="直線コネクタ 521"/>
        <xdr:cNvCxnSpPr/>
      </xdr:nvCxnSpPr>
      <xdr:spPr>
        <a:xfrm>
          <a:off x="16230600" y="1866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32021</xdr:rowOff>
    </xdr:from>
    <xdr:ext cx="405111" cy="259045"/>
    <xdr:sp macro="" textlink="">
      <xdr:nvSpPr>
        <xdr:cNvPr id="523" name="【庁舎】&#10;有形固定資産減価償却率最大値テキスト"/>
        <xdr:cNvSpPr txBox="1"/>
      </xdr:nvSpPr>
      <xdr:spPr>
        <a:xfrm>
          <a:off x="16408400" y="1700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a:t>
          </a:r>
          <a:endParaRPr kumimoji="1" lang="ja-JP" altLang="en-US" sz="1000" b="1">
            <a:latin typeface="ＭＳ Ｐゴシック"/>
          </a:endParaRPr>
        </a:p>
      </xdr:txBody>
    </xdr:sp>
    <xdr:clientData/>
  </xdr:oneCellAnchor>
  <xdr:twoCellAnchor>
    <xdr:from>
      <xdr:col>23</xdr:col>
      <xdr:colOff>428625</xdr:colOff>
      <xdr:row>100</xdr:row>
      <xdr:rowOff>85344</xdr:rowOff>
    </xdr:from>
    <xdr:to>
      <xdr:col>23</xdr:col>
      <xdr:colOff>606425</xdr:colOff>
      <xdr:row>100</xdr:row>
      <xdr:rowOff>85344</xdr:rowOff>
    </xdr:to>
    <xdr:cxnSp macro="">
      <xdr:nvCxnSpPr>
        <xdr:cNvPr id="524" name="直線コネクタ 523"/>
        <xdr:cNvCxnSpPr/>
      </xdr:nvCxnSpPr>
      <xdr:spPr>
        <a:xfrm>
          <a:off x="16230600" y="1723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42690</xdr:rowOff>
    </xdr:from>
    <xdr:ext cx="405111" cy="259045"/>
    <xdr:sp macro="" textlink="">
      <xdr:nvSpPr>
        <xdr:cNvPr id="525" name="【庁舎】&#10;有形固定資産減価償却率平均値テキスト"/>
        <xdr:cNvSpPr txBox="1"/>
      </xdr:nvSpPr>
      <xdr:spPr>
        <a:xfrm>
          <a:off x="16408400" y="17873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68.3</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64263</xdr:rowOff>
    </xdr:from>
    <xdr:to>
      <xdr:col>23</xdr:col>
      <xdr:colOff>568325</xdr:colOff>
      <xdr:row>104</xdr:row>
      <xdr:rowOff>165863</xdr:rowOff>
    </xdr:to>
    <xdr:sp macro="" textlink="">
      <xdr:nvSpPr>
        <xdr:cNvPr id="526" name="フローチャート : 判断 525"/>
        <xdr:cNvSpPr/>
      </xdr:nvSpPr>
      <xdr:spPr>
        <a:xfrm>
          <a:off x="16268700" y="17895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27" name="テキスト ボックス 52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28" name="テキスト ボックス 52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29" name="テキスト ボックス 52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30" name="テキスト ボックス 52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31" name="テキスト ボックス 53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103</xdr:row>
      <xdr:rowOff>9398</xdr:rowOff>
    </xdr:from>
    <xdr:to>
      <xdr:col>23</xdr:col>
      <xdr:colOff>568325</xdr:colOff>
      <xdr:row>103</xdr:row>
      <xdr:rowOff>110998</xdr:rowOff>
    </xdr:to>
    <xdr:sp macro="" textlink="">
      <xdr:nvSpPr>
        <xdr:cNvPr id="532" name="円/楕円 531"/>
        <xdr:cNvSpPr/>
      </xdr:nvSpPr>
      <xdr:spPr>
        <a:xfrm>
          <a:off x="16268700" y="1766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102</xdr:row>
      <xdr:rowOff>32275</xdr:rowOff>
    </xdr:from>
    <xdr:ext cx="405111" cy="259045"/>
    <xdr:sp macro="" textlink="">
      <xdr:nvSpPr>
        <xdr:cNvPr id="533" name="【庁舎】&#10;有形固定資産減価償却率該当値テキスト"/>
        <xdr:cNvSpPr txBox="1"/>
      </xdr:nvSpPr>
      <xdr:spPr>
        <a:xfrm>
          <a:off x="16408400" y="175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78.2</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534" name="正方形/長方形 533"/>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35" name="正方形/長方形 53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36" name="正方形/長方形 53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8/14</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37" name="正方形/長方形 53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38" name="正方形/長方形 53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0.151</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39" name="正方形/長方形 53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40" name="正方形/長方形 53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0.283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541" name="正方形/長方形 540"/>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42" name="テキスト ボックス 54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43" name="直線コネクタ 54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44" name="テキスト ボックス 543"/>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545" name="直線コネクタ 54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46" name="テキスト ボックス 54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47" name="直線コネクタ 54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48" name="テキスト ボックス 54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49" name="直線コネクタ 54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50" name="テキスト ボックス 54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51" name="直線コネクタ 55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52" name="テキスト ボックス 55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53" name="直線コネクタ 55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54" name="テキスト ボックス 55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55" name="直線コネクタ 55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56" name="テキスト ボックス 55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557" name="【庁舎】&#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91439</xdr:rowOff>
    </xdr:from>
    <xdr:to>
      <xdr:col>32</xdr:col>
      <xdr:colOff>186689</xdr:colOff>
      <xdr:row>107</xdr:row>
      <xdr:rowOff>148589</xdr:rowOff>
    </xdr:to>
    <xdr:cxnSp macro="">
      <xdr:nvCxnSpPr>
        <xdr:cNvPr id="558" name="直線コネクタ 557"/>
        <xdr:cNvCxnSpPr/>
      </xdr:nvCxnSpPr>
      <xdr:spPr>
        <a:xfrm flipV="1">
          <a:off x="22160864" y="17064989"/>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152416</xdr:rowOff>
    </xdr:from>
    <xdr:ext cx="469744" cy="259045"/>
    <xdr:sp macro="" textlink="">
      <xdr:nvSpPr>
        <xdr:cNvPr id="559" name="【庁舎】&#10;一人当たり面積最小値テキスト"/>
        <xdr:cNvSpPr txBox="1"/>
      </xdr:nvSpPr>
      <xdr:spPr>
        <a:xfrm>
          <a:off x="222504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0.146</a:t>
          </a:r>
          <a:endParaRPr kumimoji="1" lang="ja-JP" altLang="en-US" sz="1000" b="1">
            <a:latin typeface="ＭＳ Ｐゴシック"/>
          </a:endParaRPr>
        </a:p>
      </xdr:txBody>
    </xdr:sp>
    <xdr:clientData/>
  </xdr:oneCellAnchor>
  <xdr:twoCellAnchor>
    <xdr:from>
      <xdr:col>32</xdr:col>
      <xdr:colOff>98425</xdr:colOff>
      <xdr:row>107</xdr:row>
      <xdr:rowOff>148589</xdr:rowOff>
    </xdr:from>
    <xdr:to>
      <xdr:col>32</xdr:col>
      <xdr:colOff>276225</xdr:colOff>
      <xdr:row>107</xdr:row>
      <xdr:rowOff>148589</xdr:rowOff>
    </xdr:to>
    <xdr:cxnSp macro="">
      <xdr:nvCxnSpPr>
        <xdr:cNvPr id="560" name="直線コネクタ 559"/>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38116</xdr:rowOff>
    </xdr:from>
    <xdr:ext cx="469744" cy="259045"/>
    <xdr:sp macro="" textlink="">
      <xdr:nvSpPr>
        <xdr:cNvPr id="561" name="【庁舎】&#10;一人当たり面積最大値テキスト"/>
        <xdr:cNvSpPr txBox="1"/>
      </xdr:nvSpPr>
      <xdr:spPr>
        <a:xfrm>
          <a:off x="222504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0.521</a:t>
          </a:r>
          <a:endParaRPr kumimoji="1" lang="ja-JP" altLang="en-US" sz="1000" b="1">
            <a:latin typeface="ＭＳ Ｐゴシック"/>
          </a:endParaRPr>
        </a:p>
      </xdr:txBody>
    </xdr:sp>
    <xdr:clientData/>
  </xdr:oneCellAnchor>
  <xdr:twoCellAnchor>
    <xdr:from>
      <xdr:col>32</xdr:col>
      <xdr:colOff>98425</xdr:colOff>
      <xdr:row>99</xdr:row>
      <xdr:rowOff>91439</xdr:rowOff>
    </xdr:from>
    <xdr:to>
      <xdr:col>32</xdr:col>
      <xdr:colOff>276225</xdr:colOff>
      <xdr:row>99</xdr:row>
      <xdr:rowOff>91439</xdr:rowOff>
    </xdr:to>
    <xdr:cxnSp macro="">
      <xdr:nvCxnSpPr>
        <xdr:cNvPr id="562" name="直線コネクタ 561"/>
        <xdr:cNvCxnSpPr/>
      </xdr:nvCxnSpPr>
      <xdr:spPr>
        <a:xfrm>
          <a:off x="22072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55897</xdr:rowOff>
    </xdr:from>
    <xdr:ext cx="469744" cy="259045"/>
    <xdr:sp macro="" textlink="">
      <xdr:nvSpPr>
        <xdr:cNvPr id="563" name="【庁舎】&#10;一人当たり面積平均値テキスト"/>
        <xdr:cNvSpPr txBox="1"/>
      </xdr:nvSpPr>
      <xdr:spPr>
        <a:xfrm>
          <a:off x="22250400" y="17715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0.298</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33020</xdr:rowOff>
    </xdr:from>
    <xdr:to>
      <xdr:col>32</xdr:col>
      <xdr:colOff>238125</xdr:colOff>
      <xdr:row>104</xdr:row>
      <xdr:rowOff>134620</xdr:rowOff>
    </xdr:to>
    <xdr:sp macro="" textlink="">
      <xdr:nvSpPr>
        <xdr:cNvPr id="564" name="フローチャート : 判断 563"/>
        <xdr:cNvSpPr/>
      </xdr:nvSpPr>
      <xdr:spPr>
        <a:xfrm>
          <a:off x="221107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65" name="テキスト ボックス 56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66" name="テキスト ボックス 56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67" name="テキスト ボックス 56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68" name="テキスト ボックス 56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69" name="テキスト ボックス 56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104</xdr:row>
      <xdr:rowOff>93980</xdr:rowOff>
    </xdr:from>
    <xdr:to>
      <xdr:col>32</xdr:col>
      <xdr:colOff>238125</xdr:colOff>
      <xdr:row>105</xdr:row>
      <xdr:rowOff>24130</xdr:rowOff>
    </xdr:to>
    <xdr:sp macro="" textlink="">
      <xdr:nvSpPr>
        <xdr:cNvPr id="570" name="円/楕円 569"/>
        <xdr:cNvSpPr/>
      </xdr:nvSpPr>
      <xdr:spPr>
        <a:xfrm>
          <a:off x="221107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104</xdr:row>
      <xdr:rowOff>72407</xdr:rowOff>
    </xdr:from>
    <xdr:ext cx="469744" cy="259045"/>
    <xdr:sp macro="" textlink="">
      <xdr:nvSpPr>
        <xdr:cNvPr id="571" name="【庁舎】&#10;一人当たり面積該当値テキスト"/>
        <xdr:cNvSpPr txBox="1"/>
      </xdr:nvSpPr>
      <xdr:spPr>
        <a:xfrm>
          <a:off x="22250400" y="179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0.282</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572" name="正方形/長方形 571"/>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73" name="正方形/長方形 57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574" name="テキスト ボックス 573"/>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a:rPr>
            <a:t>類似団体と比較して、特に有形固定資産減価償却率が高くなっている施設は、「保健センター・保健所」及び「消防施設」である。</a:t>
          </a:r>
          <a:endParaRPr kumimoji="1" lang="en-US" altLang="ja-JP" sz="1300">
            <a:solidFill>
              <a:sysClr val="windowText" lastClr="000000"/>
            </a:solidFill>
            <a:latin typeface="ＭＳ Ｐゴシック"/>
          </a:endParaRPr>
        </a:p>
        <a:p>
          <a:r>
            <a:rPr kumimoji="1" lang="ja-JP" altLang="en-US" sz="1300">
              <a:solidFill>
                <a:sysClr val="windowText" lastClr="000000"/>
              </a:solidFill>
              <a:latin typeface="ＭＳ Ｐゴシック"/>
            </a:rPr>
            <a:t>「保健センター・保健所」については、対象は</a:t>
          </a:r>
          <a:r>
            <a:rPr kumimoji="1" lang="en-US" altLang="ja-JP" sz="1300">
              <a:solidFill>
                <a:sysClr val="windowText" lastClr="000000"/>
              </a:solidFill>
              <a:latin typeface="ＭＳ Ｐゴシック"/>
            </a:rPr>
            <a:t>1</a:t>
          </a:r>
          <a:r>
            <a:rPr kumimoji="1" lang="ja-JP" altLang="en-US" sz="1300">
              <a:solidFill>
                <a:sysClr val="windowText" lastClr="000000"/>
              </a:solidFill>
              <a:latin typeface="ＭＳ Ｐゴシック"/>
            </a:rPr>
            <a:t>施設であり昭和</a:t>
          </a:r>
          <a:r>
            <a:rPr kumimoji="1" lang="en-US" altLang="ja-JP" sz="1300">
              <a:solidFill>
                <a:sysClr val="windowText" lastClr="000000"/>
              </a:solidFill>
              <a:latin typeface="ＭＳ Ｐゴシック"/>
            </a:rPr>
            <a:t>56</a:t>
          </a:r>
          <a:r>
            <a:rPr kumimoji="1" lang="ja-JP" altLang="en-US" sz="1300">
              <a:solidFill>
                <a:sysClr val="windowText" lastClr="000000"/>
              </a:solidFill>
              <a:latin typeface="ＭＳ Ｐゴシック"/>
            </a:rPr>
            <a:t>年度の建設である。今後、個別施設計画を策定し老朽化対策に取り組む。</a:t>
          </a:r>
        </a:p>
        <a:p>
          <a:r>
            <a:rPr kumimoji="1" lang="ja-JP" altLang="en-US" sz="1300">
              <a:solidFill>
                <a:sysClr val="windowText" lastClr="000000"/>
              </a:solidFill>
              <a:latin typeface="ＭＳ Ｐゴシック"/>
            </a:rPr>
            <a:t>「消防施設」については、消防署については昭和</a:t>
          </a:r>
          <a:r>
            <a:rPr kumimoji="1" lang="en-US" altLang="ja-JP" sz="1300">
              <a:solidFill>
                <a:sysClr val="windowText" lastClr="000000"/>
              </a:solidFill>
              <a:latin typeface="ＭＳ Ｐゴシック"/>
            </a:rPr>
            <a:t>48</a:t>
          </a:r>
          <a:r>
            <a:rPr kumimoji="1" lang="ja-JP" altLang="en-US" sz="1300">
              <a:solidFill>
                <a:sysClr val="windowText" lastClr="000000"/>
              </a:solidFill>
              <a:latin typeface="ＭＳ Ｐゴシック"/>
            </a:rPr>
            <a:t>年度の建設、その他消防団ポンプ庫等については昭和</a:t>
          </a:r>
          <a:r>
            <a:rPr kumimoji="1" lang="en-US" altLang="ja-JP" sz="1300">
              <a:solidFill>
                <a:sysClr val="windowText" lastClr="000000"/>
              </a:solidFill>
              <a:latin typeface="ＭＳ Ｐゴシック"/>
            </a:rPr>
            <a:t>30</a:t>
          </a:r>
          <a:r>
            <a:rPr kumimoji="1" lang="ja-JP" altLang="en-US" sz="1300">
              <a:solidFill>
                <a:sysClr val="windowText" lastClr="000000"/>
              </a:solidFill>
              <a:latin typeface="ＭＳ Ｐゴシック"/>
            </a:rPr>
            <a:t>年～</a:t>
          </a:r>
          <a:r>
            <a:rPr kumimoji="1" lang="en-US" altLang="ja-JP" sz="1300">
              <a:solidFill>
                <a:sysClr val="windowText" lastClr="000000"/>
              </a:solidFill>
              <a:latin typeface="ＭＳ Ｐゴシック"/>
            </a:rPr>
            <a:t>50</a:t>
          </a:r>
          <a:r>
            <a:rPr kumimoji="1" lang="ja-JP" altLang="en-US" sz="1300">
              <a:solidFill>
                <a:sysClr val="windowText" lastClr="000000"/>
              </a:solidFill>
              <a:latin typeface="ＭＳ Ｐゴシック"/>
            </a:rPr>
            <a:t>年前後に建設された施設の割合が多く、老朽化が進んでいる。今後は計画的な修繕等、老朽化対策を進めていく必要がある。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64</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66</v>
      </c>
      <c r="C3" s="389"/>
      <c r="D3" s="389"/>
      <c r="E3" s="390"/>
      <c r="F3" s="390"/>
      <c r="G3" s="390"/>
      <c r="H3" s="390"/>
      <c r="I3" s="390"/>
      <c r="J3" s="390"/>
      <c r="K3" s="390"/>
      <c r="L3" s="390" t="s">
        <v>67</v>
      </c>
      <c r="M3" s="390"/>
      <c r="N3" s="390"/>
      <c r="O3" s="390"/>
      <c r="P3" s="390"/>
      <c r="Q3" s="390"/>
      <c r="R3" s="397"/>
      <c r="S3" s="397"/>
      <c r="T3" s="397"/>
      <c r="U3" s="397"/>
      <c r="V3" s="398"/>
      <c r="W3" s="372" t="s">
        <v>68</v>
      </c>
      <c r="X3" s="373"/>
      <c r="Y3" s="373"/>
      <c r="Z3" s="373"/>
      <c r="AA3" s="373"/>
      <c r="AB3" s="389"/>
      <c r="AC3" s="397" t="s">
        <v>69</v>
      </c>
      <c r="AD3" s="373"/>
      <c r="AE3" s="373"/>
      <c r="AF3" s="373"/>
      <c r="AG3" s="373"/>
      <c r="AH3" s="373"/>
      <c r="AI3" s="373"/>
      <c r="AJ3" s="373"/>
      <c r="AK3" s="373"/>
      <c r="AL3" s="374"/>
      <c r="AM3" s="372" t="s">
        <v>70</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71</v>
      </c>
      <c r="BO3" s="373"/>
      <c r="BP3" s="373"/>
      <c r="BQ3" s="373"/>
      <c r="BR3" s="373"/>
      <c r="BS3" s="373"/>
      <c r="BT3" s="373"/>
      <c r="BU3" s="374"/>
      <c r="BV3" s="372" t="s">
        <v>72</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73</v>
      </c>
      <c r="CU3" s="373"/>
      <c r="CV3" s="373"/>
      <c r="CW3" s="373"/>
      <c r="CX3" s="373"/>
      <c r="CY3" s="373"/>
      <c r="CZ3" s="373"/>
      <c r="DA3" s="374"/>
      <c r="DB3" s="372" t="s">
        <v>74</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75</v>
      </c>
      <c r="AZ4" s="376"/>
      <c r="BA4" s="376"/>
      <c r="BB4" s="376"/>
      <c r="BC4" s="376"/>
      <c r="BD4" s="376"/>
      <c r="BE4" s="376"/>
      <c r="BF4" s="376"/>
      <c r="BG4" s="376"/>
      <c r="BH4" s="376"/>
      <c r="BI4" s="376"/>
      <c r="BJ4" s="376"/>
      <c r="BK4" s="376"/>
      <c r="BL4" s="376"/>
      <c r="BM4" s="377"/>
      <c r="BN4" s="378">
        <v>15339549</v>
      </c>
      <c r="BO4" s="379"/>
      <c r="BP4" s="379"/>
      <c r="BQ4" s="379"/>
      <c r="BR4" s="379"/>
      <c r="BS4" s="379"/>
      <c r="BT4" s="379"/>
      <c r="BU4" s="380"/>
      <c r="BV4" s="378">
        <v>15186151</v>
      </c>
      <c r="BW4" s="379"/>
      <c r="BX4" s="379"/>
      <c r="BY4" s="379"/>
      <c r="BZ4" s="379"/>
      <c r="CA4" s="379"/>
      <c r="CB4" s="379"/>
      <c r="CC4" s="380"/>
      <c r="CD4" s="381" t="s">
        <v>76</v>
      </c>
      <c r="CE4" s="382"/>
      <c r="CF4" s="382"/>
      <c r="CG4" s="382"/>
      <c r="CH4" s="382"/>
      <c r="CI4" s="382"/>
      <c r="CJ4" s="382"/>
      <c r="CK4" s="382"/>
      <c r="CL4" s="382"/>
      <c r="CM4" s="382"/>
      <c r="CN4" s="382"/>
      <c r="CO4" s="382"/>
      <c r="CP4" s="382"/>
      <c r="CQ4" s="382"/>
      <c r="CR4" s="382"/>
      <c r="CS4" s="383"/>
      <c r="CT4" s="384">
        <v>9.6</v>
      </c>
      <c r="CU4" s="385"/>
      <c r="CV4" s="385"/>
      <c r="CW4" s="385"/>
      <c r="CX4" s="385"/>
      <c r="CY4" s="385"/>
      <c r="CZ4" s="385"/>
      <c r="DA4" s="386"/>
      <c r="DB4" s="384">
        <v>6.6</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77</v>
      </c>
      <c r="AN5" s="445"/>
      <c r="AO5" s="445"/>
      <c r="AP5" s="445"/>
      <c r="AQ5" s="445"/>
      <c r="AR5" s="445"/>
      <c r="AS5" s="445"/>
      <c r="AT5" s="446"/>
      <c r="AU5" s="447" t="s">
        <v>78</v>
      </c>
      <c r="AV5" s="448"/>
      <c r="AW5" s="448"/>
      <c r="AX5" s="448"/>
      <c r="AY5" s="449" t="s">
        <v>79</v>
      </c>
      <c r="AZ5" s="450"/>
      <c r="BA5" s="450"/>
      <c r="BB5" s="450"/>
      <c r="BC5" s="450"/>
      <c r="BD5" s="450"/>
      <c r="BE5" s="450"/>
      <c r="BF5" s="450"/>
      <c r="BG5" s="450"/>
      <c r="BH5" s="450"/>
      <c r="BI5" s="450"/>
      <c r="BJ5" s="450"/>
      <c r="BK5" s="450"/>
      <c r="BL5" s="450"/>
      <c r="BM5" s="451"/>
      <c r="BN5" s="415">
        <v>14510633</v>
      </c>
      <c r="BO5" s="416"/>
      <c r="BP5" s="416"/>
      <c r="BQ5" s="416"/>
      <c r="BR5" s="416"/>
      <c r="BS5" s="416"/>
      <c r="BT5" s="416"/>
      <c r="BU5" s="417"/>
      <c r="BV5" s="415">
        <v>14443015</v>
      </c>
      <c r="BW5" s="416"/>
      <c r="BX5" s="416"/>
      <c r="BY5" s="416"/>
      <c r="BZ5" s="416"/>
      <c r="CA5" s="416"/>
      <c r="CB5" s="416"/>
      <c r="CC5" s="417"/>
      <c r="CD5" s="418" t="s">
        <v>80</v>
      </c>
      <c r="CE5" s="419"/>
      <c r="CF5" s="419"/>
      <c r="CG5" s="419"/>
      <c r="CH5" s="419"/>
      <c r="CI5" s="419"/>
      <c r="CJ5" s="419"/>
      <c r="CK5" s="419"/>
      <c r="CL5" s="419"/>
      <c r="CM5" s="419"/>
      <c r="CN5" s="419"/>
      <c r="CO5" s="419"/>
      <c r="CP5" s="419"/>
      <c r="CQ5" s="419"/>
      <c r="CR5" s="419"/>
      <c r="CS5" s="420"/>
      <c r="CT5" s="412">
        <v>90.7</v>
      </c>
      <c r="CU5" s="413"/>
      <c r="CV5" s="413"/>
      <c r="CW5" s="413"/>
      <c r="CX5" s="413"/>
      <c r="CY5" s="413"/>
      <c r="CZ5" s="413"/>
      <c r="DA5" s="414"/>
      <c r="DB5" s="412">
        <v>93.8</v>
      </c>
      <c r="DC5" s="413"/>
      <c r="DD5" s="413"/>
      <c r="DE5" s="413"/>
      <c r="DF5" s="413"/>
      <c r="DG5" s="413"/>
      <c r="DH5" s="413"/>
      <c r="DI5" s="414"/>
      <c r="DJ5" s="137"/>
      <c r="DK5" s="137"/>
      <c r="DL5" s="137"/>
      <c r="DM5" s="137"/>
      <c r="DN5" s="137"/>
      <c r="DO5" s="137"/>
    </row>
    <row r="6" spans="1:119" ht="18.75" customHeight="1">
      <c r="A6" s="138"/>
      <c r="B6" s="421" t="s">
        <v>81</v>
      </c>
      <c r="C6" s="422"/>
      <c r="D6" s="422"/>
      <c r="E6" s="423"/>
      <c r="F6" s="423"/>
      <c r="G6" s="423"/>
      <c r="H6" s="423"/>
      <c r="I6" s="423"/>
      <c r="J6" s="423"/>
      <c r="K6" s="423"/>
      <c r="L6" s="423" t="s">
        <v>82</v>
      </c>
      <c r="M6" s="423"/>
      <c r="N6" s="423"/>
      <c r="O6" s="423"/>
      <c r="P6" s="423"/>
      <c r="Q6" s="423"/>
      <c r="R6" s="427"/>
      <c r="S6" s="427"/>
      <c r="T6" s="427"/>
      <c r="U6" s="427"/>
      <c r="V6" s="428"/>
      <c r="W6" s="431" t="s">
        <v>83</v>
      </c>
      <c r="X6" s="432"/>
      <c r="Y6" s="432"/>
      <c r="Z6" s="432"/>
      <c r="AA6" s="432"/>
      <c r="AB6" s="422"/>
      <c r="AC6" s="435" t="s">
        <v>84</v>
      </c>
      <c r="AD6" s="436"/>
      <c r="AE6" s="436"/>
      <c r="AF6" s="436"/>
      <c r="AG6" s="436"/>
      <c r="AH6" s="436"/>
      <c r="AI6" s="436"/>
      <c r="AJ6" s="436"/>
      <c r="AK6" s="436"/>
      <c r="AL6" s="437"/>
      <c r="AM6" s="444" t="s">
        <v>85</v>
      </c>
      <c r="AN6" s="445"/>
      <c r="AO6" s="445"/>
      <c r="AP6" s="445"/>
      <c r="AQ6" s="445"/>
      <c r="AR6" s="445"/>
      <c r="AS6" s="445"/>
      <c r="AT6" s="446"/>
      <c r="AU6" s="447" t="s">
        <v>78</v>
      </c>
      <c r="AV6" s="448"/>
      <c r="AW6" s="448"/>
      <c r="AX6" s="448"/>
      <c r="AY6" s="449" t="s">
        <v>86</v>
      </c>
      <c r="AZ6" s="450"/>
      <c r="BA6" s="450"/>
      <c r="BB6" s="450"/>
      <c r="BC6" s="450"/>
      <c r="BD6" s="450"/>
      <c r="BE6" s="450"/>
      <c r="BF6" s="450"/>
      <c r="BG6" s="450"/>
      <c r="BH6" s="450"/>
      <c r="BI6" s="450"/>
      <c r="BJ6" s="450"/>
      <c r="BK6" s="450"/>
      <c r="BL6" s="450"/>
      <c r="BM6" s="451"/>
      <c r="BN6" s="415">
        <v>828916</v>
      </c>
      <c r="BO6" s="416"/>
      <c r="BP6" s="416"/>
      <c r="BQ6" s="416"/>
      <c r="BR6" s="416"/>
      <c r="BS6" s="416"/>
      <c r="BT6" s="416"/>
      <c r="BU6" s="417"/>
      <c r="BV6" s="415">
        <v>743136</v>
      </c>
      <c r="BW6" s="416"/>
      <c r="BX6" s="416"/>
      <c r="BY6" s="416"/>
      <c r="BZ6" s="416"/>
      <c r="CA6" s="416"/>
      <c r="CB6" s="416"/>
      <c r="CC6" s="417"/>
      <c r="CD6" s="418" t="s">
        <v>87</v>
      </c>
      <c r="CE6" s="419"/>
      <c r="CF6" s="419"/>
      <c r="CG6" s="419"/>
      <c r="CH6" s="419"/>
      <c r="CI6" s="419"/>
      <c r="CJ6" s="419"/>
      <c r="CK6" s="419"/>
      <c r="CL6" s="419"/>
      <c r="CM6" s="419"/>
      <c r="CN6" s="419"/>
      <c r="CO6" s="419"/>
      <c r="CP6" s="419"/>
      <c r="CQ6" s="419"/>
      <c r="CR6" s="419"/>
      <c r="CS6" s="420"/>
      <c r="CT6" s="452">
        <v>96.4</v>
      </c>
      <c r="CU6" s="453"/>
      <c r="CV6" s="453"/>
      <c r="CW6" s="453"/>
      <c r="CX6" s="453"/>
      <c r="CY6" s="453"/>
      <c r="CZ6" s="453"/>
      <c r="DA6" s="454"/>
      <c r="DB6" s="452">
        <v>100.8</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88</v>
      </c>
      <c r="AN7" s="445"/>
      <c r="AO7" s="445"/>
      <c r="AP7" s="445"/>
      <c r="AQ7" s="445"/>
      <c r="AR7" s="445"/>
      <c r="AS7" s="445"/>
      <c r="AT7" s="446"/>
      <c r="AU7" s="447" t="s">
        <v>78</v>
      </c>
      <c r="AV7" s="448"/>
      <c r="AW7" s="448"/>
      <c r="AX7" s="448"/>
      <c r="AY7" s="449" t="s">
        <v>89</v>
      </c>
      <c r="AZ7" s="450"/>
      <c r="BA7" s="450"/>
      <c r="BB7" s="450"/>
      <c r="BC7" s="450"/>
      <c r="BD7" s="450"/>
      <c r="BE7" s="450"/>
      <c r="BF7" s="450"/>
      <c r="BG7" s="450"/>
      <c r="BH7" s="450"/>
      <c r="BI7" s="450"/>
      <c r="BJ7" s="450"/>
      <c r="BK7" s="450"/>
      <c r="BL7" s="450"/>
      <c r="BM7" s="451"/>
      <c r="BN7" s="415">
        <v>55584</v>
      </c>
      <c r="BO7" s="416"/>
      <c r="BP7" s="416"/>
      <c r="BQ7" s="416"/>
      <c r="BR7" s="416"/>
      <c r="BS7" s="416"/>
      <c r="BT7" s="416"/>
      <c r="BU7" s="417"/>
      <c r="BV7" s="415">
        <v>217835</v>
      </c>
      <c r="BW7" s="416"/>
      <c r="BX7" s="416"/>
      <c r="BY7" s="416"/>
      <c r="BZ7" s="416"/>
      <c r="CA7" s="416"/>
      <c r="CB7" s="416"/>
      <c r="CC7" s="417"/>
      <c r="CD7" s="418" t="s">
        <v>90</v>
      </c>
      <c r="CE7" s="419"/>
      <c r="CF7" s="419"/>
      <c r="CG7" s="419"/>
      <c r="CH7" s="419"/>
      <c r="CI7" s="419"/>
      <c r="CJ7" s="419"/>
      <c r="CK7" s="419"/>
      <c r="CL7" s="419"/>
      <c r="CM7" s="419"/>
      <c r="CN7" s="419"/>
      <c r="CO7" s="419"/>
      <c r="CP7" s="419"/>
      <c r="CQ7" s="419"/>
      <c r="CR7" s="419"/>
      <c r="CS7" s="420"/>
      <c r="CT7" s="415">
        <v>8048446</v>
      </c>
      <c r="CU7" s="416"/>
      <c r="CV7" s="416"/>
      <c r="CW7" s="416"/>
      <c r="CX7" s="416"/>
      <c r="CY7" s="416"/>
      <c r="CZ7" s="416"/>
      <c r="DA7" s="417"/>
      <c r="DB7" s="415">
        <v>7912534</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91</v>
      </c>
      <c r="AN8" s="445"/>
      <c r="AO8" s="445"/>
      <c r="AP8" s="445"/>
      <c r="AQ8" s="445"/>
      <c r="AR8" s="445"/>
      <c r="AS8" s="445"/>
      <c r="AT8" s="446"/>
      <c r="AU8" s="447" t="s">
        <v>78</v>
      </c>
      <c r="AV8" s="448"/>
      <c r="AW8" s="448"/>
      <c r="AX8" s="448"/>
      <c r="AY8" s="449" t="s">
        <v>92</v>
      </c>
      <c r="AZ8" s="450"/>
      <c r="BA8" s="450"/>
      <c r="BB8" s="450"/>
      <c r="BC8" s="450"/>
      <c r="BD8" s="450"/>
      <c r="BE8" s="450"/>
      <c r="BF8" s="450"/>
      <c r="BG8" s="450"/>
      <c r="BH8" s="450"/>
      <c r="BI8" s="450"/>
      <c r="BJ8" s="450"/>
      <c r="BK8" s="450"/>
      <c r="BL8" s="450"/>
      <c r="BM8" s="451"/>
      <c r="BN8" s="415">
        <v>773332</v>
      </c>
      <c r="BO8" s="416"/>
      <c r="BP8" s="416"/>
      <c r="BQ8" s="416"/>
      <c r="BR8" s="416"/>
      <c r="BS8" s="416"/>
      <c r="BT8" s="416"/>
      <c r="BU8" s="417"/>
      <c r="BV8" s="415">
        <v>525301</v>
      </c>
      <c r="BW8" s="416"/>
      <c r="BX8" s="416"/>
      <c r="BY8" s="416"/>
      <c r="BZ8" s="416"/>
      <c r="CA8" s="416"/>
      <c r="CB8" s="416"/>
      <c r="CC8" s="417"/>
      <c r="CD8" s="418" t="s">
        <v>93</v>
      </c>
      <c r="CE8" s="419"/>
      <c r="CF8" s="419"/>
      <c r="CG8" s="419"/>
      <c r="CH8" s="419"/>
      <c r="CI8" s="419"/>
      <c r="CJ8" s="419"/>
      <c r="CK8" s="419"/>
      <c r="CL8" s="419"/>
      <c r="CM8" s="419"/>
      <c r="CN8" s="419"/>
      <c r="CO8" s="419"/>
      <c r="CP8" s="419"/>
      <c r="CQ8" s="419"/>
      <c r="CR8" s="419"/>
      <c r="CS8" s="420"/>
      <c r="CT8" s="455">
        <v>0.46</v>
      </c>
      <c r="CU8" s="456"/>
      <c r="CV8" s="456"/>
      <c r="CW8" s="456"/>
      <c r="CX8" s="456"/>
      <c r="CY8" s="456"/>
      <c r="CZ8" s="456"/>
      <c r="DA8" s="457"/>
      <c r="DB8" s="455">
        <v>0.45</v>
      </c>
      <c r="DC8" s="456"/>
      <c r="DD8" s="456"/>
      <c r="DE8" s="456"/>
      <c r="DF8" s="456"/>
      <c r="DG8" s="456"/>
      <c r="DH8" s="456"/>
      <c r="DI8" s="457"/>
      <c r="DJ8" s="137"/>
      <c r="DK8" s="137"/>
      <c r="DL8" s="137"/>
      <c r="DM8" s="137"/>
      <c r="DN8" s="137"/>
      <c r="DO8" s="137"/>
    </row>
    <row r="9" spans="1:119" ht="18.75" customHeight="1" thickBot="1">
      <c r="A9" s="138"/>
      <c r="B9" s="409" t="s">
        <v>94</v>
      </c>
      <c r="C9" s="410"/>
      <c r="D9" s="410"/>
      <c r="E9" s="410"/>
      <c r="F9" s="410"/>
      <c r="G9" s="410"/>
      <c r="H9" s="410"/>
      <c r="I9" s="410"/>
      <c r="J9" s="410"/>
      <c r="K9" s="458"/>
      <c r="L9" s="459" t="s">
        <v>95</v>
      </c>
      <c r="M9" s="460"/>
      <c r="N9" s="460"/>
      <c r="O9" s="460"/>
      <c r="P9" s="460"/>
      <c r="Q9" s="461"/>
      <c r="R9" s="462">
        <v>31569</v>
      </c>
      <c r="S9" s="463"/>
      <c r="T9" s="463"/>
      <c r="U9" s="463"/>
      <c r="V9" s="464"/>
      <c r="W9" s="372" t="s">
        <v>96</v>
      </c>
      <c r="X9" s="373"/>
      <c r="Y9" s="373"/>
      <c r="Z9" s="373"/>
      <c r="AA9" s="373"/>
      <c r="AB9" s="373"/>
      <c r="AC9" s="373"/>
      <c r="AD9" s="373"/>
      <c r="AE9" s="373"/>
      <c r="AF9" s="373"/>
      <c r="AG9" s="373"/>
      <c r="AH9" s="373"/>
      <c r="AI9" s="373"/>
      <c r="AJ9" s="373"/>
      <c r="AK9" s="373"/>
      <c r="AL9" s="374"/>
      <c r="AM9" s="444" t="s">
        <v>97</v>
      </c>
      <c r="AN9" s="445"/>
      <c r="AO9" s="445"/>
      <c r="AP9" s="445"/>
      <c r="AQ9" s="445"/>
      <c r="AR9" s="445"/>
      <c r="AS9" s="445"/>
      <c r="AT9" s="446"/>
      <c r="AU9" s="447" t="s">
        <v>78</v>
      </c>
      <c r="AV9" s="448"/>
      <c r="AW9" s="448"/>
      <c r="AX9" s="448"/>
      <c r="AY9" s="449" t="s">
        <v>98</v>
      </c>
      <c r="AZ9" s="450"/>
      <c r="BA9" s="450"/>
      <c r="BB9" s="450"/>
      <c r="BC9" s="450"/>
      <c r="BD9" s="450"/>
      <c r="BE9" s="450"/>
      <c r="BF9" s="450"/>
      <c r="BG9" s="450"/>
      <c r="BH9" s="450"/>
      <c r="BI9" s="450"/>
      <c r="BJ9" s="450"/>
      <c r="BK9" s="450"/>
      <c r="BL9" s="450"/>
      <c r="BM9" s="451"/>
      <c r="BN9" s="415">
        <v>248031</v>
      </c>
      <c r="BO9" s="416"/>
      <c r="BP9" s="416"/>
      <c r="BQ9" s="416"/>
      <c r="BR9" s="416"/>
      <c r="BS9" s="416"/>
      <c r="BT9" s="416"/>
      <c r="BU9" s="417"/>
      <c r="BV9" s="415">
        <v>45013</v>
      </c>
      <c r="BW9" s="416"/>
      <c r="BX9" s="416"/>
      <c r="BY9" s="416"/>
      <c r="BZ9" s="416"/>
      <c r="CA9" s="416"/>
      <c r="CB9" s="416"/>
      <c r="CC9" s="417"/>
      <c r="CD9" s="418" t="s">
        <v>99</v>
      </c>
      <c r="CE9" s="419"/>
      <c r="CF9" s="419"/>
      <c r="CG9" s="419"/>
      <c r="CH9" s="419"/>
      <c r="CI9" s="419"/>
      <c r="CJ9" s="419"/>
      <c r="CK9" s="419"/>
      <c r="CL9" s="419"/>
      <c r="CM9" s="419"/>
      <c r="CN9" s="419"/>
      <c r="CO9" s="419"/>
      <c r="CP9" s="419"/>
      <c r="CQ9" s="419"/>
      <c r="CR9" s="419"/>
      <c r="CS9" s="420"/>
      <c r="CT9" s="412">
        <v>14</v>
      </c>
      <c r="CU9" s="413"/>
      <c r="CV9" s="413"/>
      <c r="CW9" s="413"/>
      <c r="CX9" s="413"/>
      <c r="CY9" s="413"/>
      <c r="CZ9" s="413"/>
      <c r="DA9" s="414"/>
      <c r="DB9" s="412">
        <v>17.600000000000001</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100</v>
      </c>
      <c r="M10" s="445"/>
      <c r="N10" s="445"/>
      <c r="O10" s="445"/>
      <c r="P10" s="445"/>
      <c r="Q10" s="446"/>
      <c r="R10" s="466">
        <v>33836</v>
      </c>
      <c r="S10" s="467"/>
      <c r="T10" s="467"/>
      <c r="U10" s="467"/>
      <c r="V10" s="468"/>
      <c r="W10" s="403"/>
      <c r="X10" s="404"/>
      <c r="Y10" s="404"/>
      <c r="Z10" s="404"/>
      <c r="AA10" s="404"/>
      <c r="AB10" s="404"/>
      <c r="AC10" s="404"/>
      <c r="AD10" s="404"/>
      <c r="AE10" s="404"/>
      <c r="AF10" s="404"/>
      <c r="AG10" s="404"/>
      <c r="AH10" s="404"/>
      <c r="AI10" s="404"/>
      <c r="AJ10" s="404"/>
      <c r="AK10" s="404"/>
      <c r="AL10" s="407"/>
      <c r="AM10" s="444" t="s">
        <v>101</v>
      </c>
      <c r="AN10" s="445"/>
      <c r="AO10" s="445"/>
      <c r="AP10" s="445"/>
      <c r="AQ10" s="445"/>
      <c r="AR10" s="445"/>
      <c r="AS10" s="445"/>
      <c r="AT10" s="446"/>
      <c r="AU10" s="447" t="s">
        <v>78</v>
      </c>
      <c r="AV10" s="448"/>
      <c r="AW10" s="448"/>
      <c r="AX10" s="448"/>
      <c r="AY10" s="449" t="s">
        <v>102</v>
      </c>
      <c r="AZ10" s="450"/>
      <c r="BA10" s="450"/>
      <c r="BB10" s="450"/>
      <c r="BC10" s="450"/>
      <c r="BD10" s="450"/>
      <c r="BE10" s="450"/>
      <c r="BF10" s="450"/>
      <c r="BG10" s="450"/>
      <c r="BH10" s="450"/>
      <c r="BI10" s="450"/>
      <c r="BJ10" s="450"/>
      <c r="BK10" s="450"/>
      <c r="BL10" s="450"/>
      <c r="BM10" s="451"/>
      <c r="BN10" s="415">
        <v>1322</v>
      </c>
      <c r="BO10" s="416"/>
      <c r="BP10" s="416"/>
      <c r="BQ10" s="416"/>
      <c r="BR10" s="416"/>
      <c r="BS10" s="416"/>
      <c r="BT10" s="416"/>
      <c r="BU10" s="417"/>
      <c r="BV10" s="415">
        <v>1218</v>
      </c>
      <c r="BW10" s="416"/>
      <c r="BX10" s="416"/>
      <c r="BY10" s="416"/>
      <c r="BZ10" s="416"/>
      <c r="CA10" s="416"/>
      <c r="CB10" s="416"/>
      <c r="CC10" s="417"/>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104</v>
      </c>
      <c r="M11" s="470"/>
      <c r="N11" s="470"/>
      <c r="O11" s="470"/>
      <c r="P11" s="470"/>
      <c r="Q11" s="471"/>
      <c r="R11" s="472" t="s">
        <v>105</v>
      </c>
      <c r="S11" s="473"/>
      <c r="T11" s="473"/>
      <c r="U11" s="473"/>
      <c r="V11" s="474"/>
      <c r="W11" s="403"/>
      <c r="X11" s="404"/>
      <c r="Y11" s="404"/>
      <c r="Z11" s="404"/>
      <c r="AA11" s="404"/>
      <c r="AB11" s="404"/>
      <c r="AC11" s="404"/>
      <c r="AD11" s="404"/>
      <c r="AE11" s="404"/>
      <c r="AF11" s="404"/>
      <c r="AG11" s="404"/>
      <c r="AH11" s="404"/>
      <c r="AI11" s="404"/>
      <c r="AJ11" s="404"/>
      <c r="AK11" s="404"/>
      <c r="AL11" s="407"/>
      <c r="AM11" s="444" t="s">
        <v>106</v>
      </c>
      <c r="AN11" s="445"/>
      <c r="AO11" s="445"/>
      <c r="AP11" s="445"/>
      <c r="AQ11" s="445"/>
      <c r="AR11" s="445"/>
      <c r="AS11" s="445"/>
      <c r="AT11" s="446"/>
      <c r="AU11" s="447" t="s">
        <v>107</v>
      </c>
      <c r="AV11" s="448"/>
      <c r="AW11" s="448"/>
      <c r="AX11" s="448"/>
      <c r="AY11" s="449" t="s">
        <v>108</v>
      </c>
      <c r="AZ11" s="450"/>
      <c r="BA11" s="450"/>
      <c r="BB11" s="450"/>
      <c r="BC11" s="450"/>
      <c r="BD11" s="450"/>
      <c r="BE11" s="450"/>
      <c r="BF11" s="450"/>
      <c r="BG11" s="450"/>
      <c r="BH11" s="450"/>
      <c r="BI11" s="450"/>
      <c r="BJ11" s="450"/>
      <c r="BK11" s="450"/>
      <c r="BL11" s="450"/>
      <c r="BM11" s="451"/>
      <c r="BN11" s="415">
        <v>1400</v>
      </c>
      <c r="BO11" s="416"/>
      <c r="BP11" s="416"/>
      <c r="BQ11" s="416"/>
      <c r="BR11" s="416"/>
      <c r="BS11" s="416"/>
      <c r="BT11" s="416"/>
      <c r="BU11" s="417"/>
      <c r="BV11" s="415">
        <v>299363</v>
      </c>
      <c r="BW11" s="416"/>
      <c r="BX11" s="416"/>
      <c r="BY11" s="416"/>
      <c r="BZ11" s="416"/>
      <c r="CA11" s="416"/>
      <c r="CB11" s="416"/>
      <c r="CC11" s="417"/>
      <c r="CD11" s="418" t="s">
        <v>109</v>
      </c>
      <c r="CE11" s="419"/>
      <c r="CF11" s="419"/>
      <c r="CG11" s="419"/>
      <c r="CH11" s="419"/>
      <c r="CI11" s="419"/>
      <c r="CJ11" s="419"/>
      <c r="CK11" s="419"/>
      <c r="CL11" s="419"/>
      <c r="CM11" s="419"/>
      <c r="CN11" s="419"/>
      <c r="CO11" s="419"/>
      <c r="CP11" s="419"/>
      <c r="CQ11" s="419"/>
      <c r="CR11" s="419"/>
      <c r="CS11" s="420"/>
      <c r="CT11" s="455" t="s">
        <v>110</v>
      </c>
      <c r="CU11" s="456"/>
      <c r="CV11" s="456"/>
      <c r="CW11" s="456"/>
      <c r="CX11" s="456"/>
      <c r="CY11" s="456"/>
      <c r="CZ11" s="456"/>
      <c r="DA11" s="457"/>
      <c r="DB11" s="455" t="s">
        <v>110</v>
      </c>
      <c r="DC11" s="456"/>
      <c r="DD11" s="456"/>
      <c r="DE11" s="456"/>
      <c r="DF11" s="456"/>
      <c r="DG11" s="456"/>
      <c r="DH11" s="456"/>
      <c r="DI11" s="457"/>
      <c r="DJ11" s="137"/>
      <c r="DK11" s="137"/>
      <c r="DL11" s="137"/>
      <c r="DM11" s="137"/>
      <c r="DN11" s="137"/>
      <c r="DO11" s="137"/>
    </row>
    <row r="12" spans="1:119" ht="18.75" customHeight="1">
      <c r="A12" s="138"/>
      <c r="B12" s="475" t="s">
        <v>111</v>
      </c>
      <c r="C12" s="476"/>
      <c r="D12" s="476"/>
      <c r="E12" s="476"/>
      <c r="F12" s="476"/>
      <c r="G12" s="476"/>
      <c r="H12" s="476"/>
      <c r="I12" s="476"/>
      <c r="J12" s="476"/>
      <c r="K12" s="477"/>
      <c r="L12" s="484" t="s">
        <v>112</v>
      </c>
      <c r="M12" s="485"/>
      <c r="N12" s="485"/>
      <c r="O12" s="485"/>
      <c r="P12" s="485"/>
      <c r="Q12" s="486"/>
      <c r="R12" s="487">
        <v>31834</v>
      </c>
      <c r="S12" s="488"/>
      <c r="T12" s="488"/>
      <c r="U12" s="488"/>
      <c r="V12" s="489"/>
      <c r="W12" s="490" t="s">
        <v>1</v>
      </c>
      <c r="X12" s="448"/>
      <c r="Y12" s="448"/>
      <c r="Z12" s="448"/>
      <c r="AA12" s="448"/>
      <c r="AB12" s="491"/>
      <c r="AC12" s="447" t="s">
        <v>113</v>
      </c>
      <c r="AD12" s="448"/>
      <c r="AE12" s="448"/>
      <c r="AF12" s="448"/>
      <c r="AG12" s="491"/>
      <c r="AH12" s="447" t="s">
        <v>114</v>
      </c>
      <c r="AI12" s="448"/>
      <c r="AJ12" s="448"/>
      <c r="AK12" s="448"/>
      <c r="AL12" s="492"/>
      <c r="AM12" s="444" t="s">
        <v>115</v>
      </c>
      <c r="AN12" s="445"/>
      <c r="AO12" s="445"/>
      <c r="AP12" s="445"/>
      <c r="AQ12" s="445"/>
      <c r="AR12" s="445"/>
      <c r="AS12" s="445"/>
      <c r="AT12" s="446"/>
      <c r="AU12" s="447" t="s">
        <v>116</v>
      </c>
      <c r="AV12" s="448"/>
      <c r="AW12" s="448"/>
      <c r="AX12" s="448"/>
      <c r="AY12" s="449" t="s">
        <v>117</v>
      </c>
      <c r="AZ12" s="450"/>
      <c r="BA12" s="450"/>
      <c r="BB12" s="450"/>
      <c r="BC12" s="450"/>
      <c r="BD12" s="450"/>
      <c r="BE12" s="450"/>
      <c r="BF12" s="450"/>
      <c r="BG12" s="450"/>
      <c r="BH12" s="450"/>
      <c r="BI12" s="450"/>
      <c r="BJ12" s="450"/>
      <c r="BK12" s="450"/>
      <c r="BL12" s="450"/>
      <c r="BM12" s="451"/>
      <c r="BN12" s="415" t="s">
        <v>118</v>
      </c>
      <c r="BO12" s="416"/>
      <c r="BP12" s="416"/>
      <c r="BQ12" s="416"/>
      <c r="BR12" s="416"/>
      <c r="BS12" s="416"/>
      <c r="BT12" s="416"/>
      <c r="BU12" s="417"/>
      <c r="BV12" s="415">
        <v>200000</v>
      </c>
      <c r="BW12" s="416"/>
      <c r="BX12" s="416"/>
      <c r="BY12" s="416"/>
      <c r="BZ12" s="416"/>
      <c r="CA12" s="416"/>
      <c r="CB12" s="416"/>
      <c r="CC12" s="417"/>
      <c r="CD12" s="418" t="s">
        <v>119</v>
      </c>
      <c r="CE12" s="419"/>
      <c r="CF12" s="419"/>
      <c r="CG12" s="419"/>
      <c r="CH12" s="419"/>
      <c r="CI12" s="419"/>
      <c r="CJ12" s="419"/>
      <c r="CK12" s="419"/>
      <c r="CL12" s="419"/>
      <c r="CM12" s="419"/>
      <c r="CN12" s="419"/>
      <c r="CO12" s="419"/>
      <c r="CP12" s="419"/>
      <c r="CQ12" s="419"/>
      <c r="CR12" s="419"/>
      <c r="CS12" s="420"/>
      <c r="CT12" s="455" t="s">
        <v>118</v>
      </c>
      <c r="CU12" s="456"/>
      <c r="CV12" s="456"/>
      <c r="CW12" s="456"/>
      <c r="CX12" s="456"/>
      <c r="CY12" s="456"/>
      <c r="CZ12" s="456"/>
      <c r="DA12" s="457"/>
      <c r="DB12" s="455" t="s">
        <v>118</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120</v>
      </c>
      <c r="N13" s="504"/>
      <c r="O13" s="504"/>
      <c r="P13" s="504"/>
      <c r="Q13" s="505"/>
      <c r="R13" s="496">
        <v>31712</v>
      </c>
      <c r="S13" s="497"/>
      <c r="T13" s="497"/>
      <c r="U13" s="497"/>
      <c r="V13" s="498"/>
      <c r="W13" s="431" t="s">
        <v>121</v>
      </c>
      <c r="X13" s="432"/>
      <c r="Y13" s="432"/>
      <c r="Z13" s="432"/>
      <c r="AA13" s="432"/>
      <c r="AB13" s="422"/>
      <c r="AC13" s="466">
        <v>1941</v>
      </c>
      <c r="AD13" s="467"/>
      <c r="AE13" s="467"/>
      <c r="AF13" s="467"/>
      <c r="AG13" s="506"/>
      <c r="AH13" s="466">
        <v>2367</v>
      </c>
      <c r="AI13" s="467"/>
      <c r="AJ13" s="467"/>
      <c r="AK13" s="467"/>
      <c r="AL13" s="468"/>
      <c r="AM13" s="444" t="s">
        <v>122</v>
      </c>
      <c r="AN13" s="445"/>
      <c r="AO13" s="445"/>
      <c r="AP13" s="445"/>
      <c r="AQ13" s="445"/>
      <c r="AR13" s="445"/>
      <c r="AS13" s="445"/>
      <c r="AT13" s="446"/>
      <c r="AU13" s="447" t="s">
        <v>116</v>
      </c>
      <c r="AV13" s="448"/>
      <c r="AW13" s="448"/>
      <c r="AX13" s="448"/>
      <c r="AY13" s="449" t="s">
        <v>123</v>
      </c>
      <c r="AZ13" s="450"/>
      <c r="BA13" s="450"/>
      <c r="BB13" s="450"/>
      <c r="BC13" s="450"/>
      <c r="BD13" s="450"/>
      <c r="BE13" s="450"/>
      <c r="BF13" s="450"/>
      <c r="BG13" s="450"/>
      <c r="BH13" s="450"/>
      <c r="BI13" s="450"/>
      <c r="BJ13" s="450"/>
      <c r="BK13" s="450"/>
      <c r="BL13" s="450"/>
      <c r="BM13" s="451"/>
      <c r="BN13" s="415">
        <v>250753</v>
      </c>
      <c r="BO13" s="416"/>
      <c r="BP13" s="416"/>
      <c r="BQ13" s="416"/>
      <c r="BR13" s="416"/>
      <c r="BS13" s="416"/>
      <c r="BT13" s="416"/>
      <c r="BU13" s="417"/>
      <c r="BV13" s="415">
        <v>145594</v>
      </c>
      <c r="BW13" s="416"/>
      <c r="BX13" s="416"/>
      <c r="BY13" s="416"/>
      <c r="BZ13" s="416"/>
      <c r="CA13" s="416"/>
      <c r="CB13" s="416"/>
      <c r="CC13" s="417"/>
      <c r="CD13" s="418" t="s">
        <v>124</v>
      </c>
      <c r="CE13" s="419"/>
      <c r="CF13" s="419"/>
      <c r="CG13" s="419"/>
      <c r="CH13" s="419"/>
      <c r="CI13" s="419"/>
      <c r="CJ13" s="419"/>
      <c r="CK13" s="419"/>
      <c r="CL13" s="419"/>
      <c r="CM13" s="419"/>
      <c r="CN13" s="419"/>
      <c r="CO13" s="419"/>
      <c r="CP13" s="419"/>
      <c r="CQ13" s="419"/>
      <c r="CR13" s="419"/>
      <c r="CS13" s="420"/>
      <c r="CT13" s="412">
        <v>9.8000000000000007</v>
      </c>
      <c r="CU13" s="413"/>
      <c r="CV13" s="413"/>
      <c r="CW13" s="413"/>
      <c r="CX13" s="413"/>
      <c r="CY13" s="413"/>
      <c r="CZ13" s="413"/>
      <c r="DA13" s="414"/>
      <c r="DB13" s="412">
        <v>10.199999999999999</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125</v>
      </c>
      <c r="M14" s="494"/>
      <c r="N14" s="494"/>
      <c r="O14" s="494"/>
      <c r="P14" s="494"/>
      <c r="Q14" s="495"/>
      <c r="R14" s="496">
        <v>32290</v>
      </c>
      <c r="S14" s="497"/>
      <c r="T14" s="497"/>
      <c r="U14" s="497"/>
      <c r="V14" s="498"/>
      <c r="W14" s="405"/>
      <c r="X14" s="406"/>
      <c r="Y14" s="406"/>
      <c r="Z14" s="406"/>
      <c r="AA14" s="406"/>
      <c r="AB14" s="395"/>
      <c r="AC14" s="499">
        <v>11.9</v>
      </c>
      <c r="AD14" s="500"/>
      <c r="AE14" s="500"/>
      <c r="AF14" s="500"/>
      <c r="AG14" s="501"/>
      <c r="AH14" s="499">
        <v>12.9</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126</v>
      </c>
      <c r="CE14" s="508"/>
      <c r="CF14" s="508"/>
      <c r="CG14" s="508"/>
      <c r="CH14" s="508"/>
      <c r="CI14" s="508"/>
      <c r="CJ14" s="508"/>
      <c r="CK14" s="508"/>
      <c r="CL14" s="508"/>
      <c r="CM14" s="508"/>
      <c r="CN14" s="508"/>
      <c r="CO14" s="508"/>
      <c r="CP14" s="508"/>
      <c r="CQ14" s="508"/>
      <c r="CR14" s="508"/>
      <c r="CS14" s="509"/>
      <c r="CT14" s="510">
        <v>121.6</v>
      </c>
      <c r="CU14" s="511"/>
      <c r="CV14" s="511"/>
      <c r="CW14" s="511"/>
      <c r="CX14" s="511"/>
      <c r="CY14" s="511"/>
      <c r="CZ14" s="511"/>
      <c r="DA14" s="512"/>
      <c r="DB14" s="510">
        <v>131.69999999999999</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120</v>
      </c>
      <c r="N15" s="504"/>
      <c r="O15" s="504"/>
      <c r="P15" s="504"/>
      <c r="Q15" s="505"/>
      <c r="R15" s="496">
        <v>32162</v>
      </c>
      <c r="S15" s="497"/>
      <c r="T15" s="497"/>
      <c r="U15" s="497"/>
      <c r="V15" s="498"/>
      <c r="W15" s="431" t="s">
        <v>127</v>
      </c>
      <c r="X15" s="432"/>
      <c r="Y15" s="432"/>
      <c r="Z15" s="432"/>
      <c r="AA15" s="432"/>
      <c r="AB15" s="422"/>
      <c r="AC15" s="466">
        <v>4187</v>
      </c>
      <c r="AD15" s="467"/>
      <c r="AE15" s="467"/>
      <c r="AF15" s="467"/>
      <c r="AG15" s="506"/>
      <c r="AH15" s="466">
        <v>4704</v>
      </c>
      <c r="AI15" s="467"/>
      <c r="AJ15" s="467"/>
      <c r="AK15" s="467"/>
      <c r="AL15" s="468"/>
      <c r="AM15" s="444"/>
      <c r="AN15" s="445"/>
      <c r="AO15" s="445"/>
      <c r="AP15" s="445"/>
      <c r="AQ15" s="445"/>
      <c r="AR15" s="445"/>
      <c r="AS15" s="445"/>
      <c r="AT15" s="446"/>
      <c r="AU15" s="447"/>
      <c r="AV15" s="448"/>
      <c r="AW15" s="448"/>
      <c r="AX15" s="448"/>
      <c r="AY15" s="375" t="s">
        <v>128</v>
      </c>
      <c r="AZ15" s="376"/>
      <c r="BA15" s="376"/>
      <c r="BB15" s="376"/>
      <c r="BC15" s="376"/>
      <c r="BD15" s="376"/>
      <c r="BE15" s="376"/>
      <c r="BF15" s="376"/>
      <c r="BG15" s="376"/>
      <c r="BH15" s="376"/>
      <c r="BI15" s="376"/>
      <c r="BJ15" s="376"/>
      <c r="BK15" s="376"/>
      <c r="BL15" s="376"/>
      <c r="BM15" s="377"/>
      <c r="BN15" s="378">
        <v>3118155</v>
      </c>
      <c r="BO15" s="379"/>
      <c r="BP15" s="379"/>
      <c r="BQ15" s="379"/>
      <c r="BR15" s="379"/>
      <c r="BS15" s="379"/>
      <c r="BT15" s="379"/>
      <c r="BU15" s="380"/>
      <c r="BV15" s="378">
        <v>2987216</v>
      </c>
      <c r="BW15" s="379"/>
      <c r="BX15" s="379"/>
      <c r="BY15" s="379"/>
      <c r="BZ15" s="379"/>
      <c r="CA15" s="379"/>
      <c r="CB15" s="379"/>
      <c r="CC15" s="380"/>
      <c r="CD15" s="513" t="s">
        <v>129</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130</v>
      </c>
      <c r="M16" s="524"/>
      <c r="N16" s="524"/>
      <c r="O16" s="524"/>
      <c r="P16" s="524"/>
      <c r="Q16" s="525"/>
      <c r="R16" s="516" t="s">
        <v>131</v>
      </c>
      <c r="S16" s="517"/>
      <c r="T16" s="517"/>
      <c r="U16" s="517"/>
      <c r="V16" s="518"/>
      <c r="W16" s="405"/>
      <c r="X16" s="406"/>
      <c r="Y16" s="406"/>
      <c r="Z16" s="406"/>
      <c r="AA16" s="406"/>
      <c r="AB16" s="395"/>
      <c r="AC16" s="499">
        <v>25.6</v>
      </c>
      <c r="AD16" s="500"/>
      <c r="AE16" s="500"/>
      <c r="AF16" s="500"/>
      <c r="AG16" s="501"/>
      <c r="AH16" s="499">
        <v>25.6</v>
      </c>
      <c r="AI16" s="500"/>
      <c r="AJ16" s="500"/>
      <c r="AK16" s="500"/>
      <c r="AL16" s="502"/>
      <c r="AM16" s="444"/>
      <c r="AN16" s="445"/>
      <c r="AO16" s="445"/>
      <c r="AP16" s="445"/>
      <c r="AQ16" s="445"/>
      <c r="AR16" s="445"/>
      <c r="AS16" s="445"/>
      <c r="AT16" s="446"/>
      <c r="AU16" s="447"/>
      <c r="AV16" s="448"/>
      <c r="AW16" s="448"/>
      <c r="AX16" s="448"/>
      <c r="AY16" s="449" t="s">
        <v>132</v>
      </c>
      <c r="AZ16" s="450"/>
      <c r="BA16" s="450"/>
      <c r="BB16" s="450"/>
      <c r="BC16" s="450"/>
      <c r="BD16" s="450"/>
      <c r="BE16" s="450"/>
      <c r="BF16" s="450"/>
      <c r="BG16" s="450"/>
      <c r="BH16" s="450"/>
      <c r="BI16" s="450"/>
      <c r="BJ16" s="450"/>
      <c r="BK16" s="450"/>
      <c r="BL16" s="450"/>
      <c r="BM16" s="451"/>
      <c r="BN16" s="415">
        <v>6741834</v>
      </c>
      <c r="BO16" s="416"/>
      <c r="BP16" s="416"/>
      <c r="BQ16" s="416"/>
      <c r="BR16" s="416"/>
      <c r="BS16" s="416"/>
      <c r="BT16" s="416"/>
      <c r="BU16" s="417"/>
      <c r="BV16" s="415">
        <v>6523211</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133</v>
      </c>
      <c r="N17" s="520"/>
      <c r="O17" s="520"/>
      <c r="P17" s="520"/>
      <c r="Q17" s="521"/>
      <c r="R17" s="516" t="s">
        <v>131</v>
      </c>
      <c r="S17" s="517"/>
      <c r="T17" s="517"/>
      <c r="U17" s="517"/>
      <c r="V17" s="518"/>
      <c r="W17" s="431" t="s">
        <v>134</v>
      </c>
      <c r="X17" s="432"/>
      <c r="Y17" s="432"/>
      <c r="Z17" s="432"/>
      <c r="AA17" s="432"/>
      <c r="AB17" s="422"/>
      <c r="AC17" s="466">
        <v>10207</v>
      </c>
      <c r="AD17" s="467"/>
      <c r="AE17" s="467"/>
      <c r="AF17" s="467"/>
      <c r="AG17" s="506"/>
      <c r="AH17" s="466">
        <v>11295</v>
      </c>
      <c r="AI17" s="467"/>
      <c r="AJ17" s="467"/>
      <c r="AK17" s="467"/>
      <c r="AL17" s="468"/>
      <c r="AM17" s="444"/>
      <c r="AN17" s="445"/>
      <c r="AO17" s="445"/>
      <c r="AP17" s="445"/>
      <c r="AQ17" s="445"/>
      <c r="AR17" s="445"/>
      <c r="AS17" s="445"/>
      <c r="AT17" s="446"/>
      <c r="AU17" s="447"/>
      <c r="AV17" s="448"/>
      <c r="AW17" s="448"/>
      <c r="AX17" s="448"/>
      <c r="AY17" s="449" t="s">
        <v>135</v>
      </c>
      <c r="AZ17" s="450"/>
      <c r="BA17" s="450"/>
      <c r="BB17" s="450"/>
      <c r="BC17" s="450"/>
      <c r="BD17" s="450"/>
      <c r="BE17" s="450"/>
      <c r="BF17" s="450"/>
      <c r="BG17" s="450"/>
      <c r="BH17" s="450"/>
      <c r="BI17" s="450"/>
      <c r="BJ17" s="450"/>
      <c r="BK17" s="450"/>
      <c r="BL17" s="450"/>
      <c r="BM17" s="451"/>
      <c r="BN17" s="415">
        <v>3933108</v>
      </c>
      <c r="BO17" s="416"/>
      <c r="BP17" s="416"/>
      <c r="BQ17" s="416"/>
      <c r="BR17" s="416"/>
      <c r="BS17" s="416"/>
      <c r="BT17" s="416"/>
      <c r="BU17" s="417"/>
      <c r="BV17" s="415">
        <v>3821562</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136</v>
      </c>
      <c r="C18" s="458"/>
      <c r="D18" s="458"/>
      <c r="E18" s="527"/>
      <c r="F18" s="527"/>
      <c r="G18" s="527"/>
      <c r="H18" s="527"/>
      <c r="I18" s="527"/>
      <c r="J18" s="527"/>
      <c r="K18" s="527"/>
      <c r="L18" s="528">
        <v>240.93</v>
      </c>
      <c r="M18" s="528"/>
      <c r="N18" s="528"/>
      <c r="O18" s="528"/>
      <c r="P18" s="528"/>
      <c r="Q18" s="528"/>
      <c r="R18" s="529"/>
      <c r="S18" s="529"/>
      <c r="T18" s="529"/>
      <c r="U18" s="529"/>
      <c r="V18" s="530"/>
      <c r="W18" s="433"/>
      <c r="X18" s="434"/>
      <c r="Y18" s="434"/>
      <c r="Z18" s="434"/>
      <c r="AA18" s="434"/>
      <c r="AB18" s="425"/>
      <c r="AC18" s="531">
        <v>62.5</v>
      </c>
      <c r="AD18" s="532"/>
      <c r="AE18" s="532"/>
      <c r="AF18" s="532"/>
      <c r="AG18" s="533"/>
      <c r="AH18" s="531">
        <v>61.4</v>
      </c>
      <c r="AI18" s="532"/>
      <c r="AJ18" s="532"/>
      <c r="AK18" s="532"/>
      <c r="AL18" s="534"/>
      <c r="AM18" s="444"/>
      <c r="AN18" s="445"/>
      <c r="AO18" s="445"/>
      <c r="AP18" s="445"/>
      <c r="AQ18" s="445"/>
      <c r="AR18" s="445"/>
      <c r="AS18" s="445"/>
      <c r="AT18" s="446"/>
      <c r="AU18" s="447"/>
      <c r="AV18" s="448"/>
      <c r="AW18" s="448"/>
      <c r="AX18" s="448"/>
      <c r="AY18" s="449" t="s">
        <v>137</v>
      </c>
      <c r="AZ18" s="450"/>
      <c r="BA18" s="450"/>
      <c r="BB18" s="450"/>
      <c r="BC18" s="450"/>
      <c r="BD18" s="450"/>
      <c r="BE18" s="450"/>
      <c r="BF18" s="450"/>
      <c r="BG18" s="450"/>
      <c r="BH18" s="450"/>
      <c r="BI18" s="450"/>
      <c r="BJ18" s="450"/>
      <c r="BK18" s="450"/>
      <c r="BL18" s="450"/>
      <c r="BM18" s="451"/>
      <c r="BN18" s="415">
        <v>7518943</v>
      </c>
      <c r="BO18" s="416"/>
      <c r="BP18" s="416"/>
      <c r="BQ18" s="416"/>
      <c r="BR18" s="416"/>
      <c r="BS18" s="416"/>
      <c r="BT18" s="416"/>
      <c r="BU18" s="417"/>
      <c r="BV18" s="415">
        <v>7497628</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138</v>
      </c>
      <c r="C19" s="458"/>
      <c r="D19" s="458"/>
      <c r="E19" s="527"/>
      <c r="F19" s="527"/>
      <c r="G19" s="527"/>
      <c r="H19" s="527"/>
      <c r="I19" s="527"/>
      <c r="J19" s="527"/>
      <c r="K19" s="527"/>
      <c r="L19" s="535">
        <v>131</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139</v>
      </c>
      <c r="AZ19" s="450"/>
      <c r="BA19" s="450"/>
      <c r="BB19" s="450"/>
      <c r="BC19" s="450"/>
      <c r="BD19" s="450"/>
      <c r="BE19" s="450"/>
      <c r="BF19" s="450"/>
      <c r="BG19" s="450"/>
      <c r="BH19" s="450"/>
      <c r="BI19" s="450"/>
      <c r="BJ19" s="450"/>
      <c r="BK19" s="450"/>
      <c r="BL19" s="450"/>
      <c r="BM19" s="451"/>
      <c r="BN19" s="415">
        <v>10396166</v>
      </c>
      <c r="BO19" s="416"/>
      <c r="BP19" s="416"/>
      <c r="BQ19" s="416"/>
      <c r="BR19" s="416"/>
      <c r="BS19" s="416"/>
      <c r="BT19" s="416"/>
      <c r="BU19" s="417"/>
      <c r="BV19" s="415">
        <v>9997983</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140</v>
      </c>
      <c r="C20" s="458"/>
      <c r="D20" s="458"/>
      <c r="E20" s="527"/>
      <c r="F20" s="527"/>
      <c r="G20" s="527"/>
      <c r="H20" s="527"/>
      <c r="I20" s="527"/>
      <c r="J20" s="527"/>
      <c r="K20" s="527"/>
      <c r="L20" s="535">
        <v>10694</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141</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142</v>
      </c>
      <c r="C22" s="546"/>
      <c r="D22" s="547"/>
      <c r="E22" s="427" t="s">
        <v>1</v>
      </c>
      <c r="F22" s="432"/>
      <c r="G22" s="432"/>
      <c r="H22" s="432"/>
      <c r="I22" s="432"/>
      <c r="J22" s="432"/>
      <c r="K22" s="422"/>
      <c r="L22" s="427" t="s">
        <v>143</v>
      </c>
      <c r="M22" s="432"/>
      <c r="N22" s="432"/>
      <c r="O22" s="432"/>
      <c r="P22" s="422"/>
      <c r="Q22" s="554" t="s">
        <v>144</v>
      </c>
      <c r="R22" s="555"/>
      <c r="S22" s="555"/>
      <c r="T22" s="555"/>
      <c r="U22" s="555"/>
      <c r="V22" s="556"/>
      <c r="W22" s="560" t="s">
        <v>145</v>
      </c>
      <c r="X22" s="546"/>
      <c r="Y22" s="547"/>
      <c r="Z22" s="427" t="s">
        <v>1</v>
      </c>
      <c r="AA22" s="432"/>
      <c r="AB22" s="432"/>
      <c r="AC22" s="432"/>
      <c r="AD22" s="432"/>
      <c r="AE22" s="432"/>
      <c r="AF22" s="432"/>
      <c r="AG22" s="422"/>
      <c r="AH22" s="573" t="s">
        <v>146</v>
      </c>
      <c r="AI22" s="432"/>
      <c r="AJ22" s="432"/>
      <c r="AK22" s="432"/>
      <c r="AL22" s="422"/>
      <c r="AM22" s="573" t="s">
        <v>147</v>
      </c>
      <c r="AN22" s="574"/>
      <c r="AO22" s="574"/>
      <c r="AP22" s="574"/>
      <c r="AQ22" s="574"/>
      <c r="AR22" s="575"/>
      <c r="AS22" s="554" t="s">
        <v>144</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148</v>
      </c>
      <c r="AZ23" s="376"/>
      <c r="BA23" s="376"/>
      <c r="BB23" s="376"/>
      <c r="BC23" s="376"/>
      <c r="BD23" s="376"/>
      <c r="BE23" s="376"/>
      <c r="BF23" s="376"/>
      <c r="BG23" s="376"/>
      <c r="BH23" s="376"/>
      <c r="BI23" s="376"/>
      <c r="BJ23" s="376"/>
      <c r="BK23" s="376"/>
      <c r="BL23" s="376"/>
      <c r="BM23" s="377"/>
      <c r="BN23" s="415">
        <v>17121727</v>
      </c>
      <c r="BO23" s="416"/>
      <c r="BP23" s="416"/>
      <c r="BQ23" s="416"/>
      <c r="BR23" s="416"/>
      <c r="BS23" s="416"/>
      <c r="BT23" s="416"/>
      <c r="BU23" s="417"/>
      <c r="BV23" s="415">
        <v>16903897</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149</v>
      </c>
      <c r="F24" s="445"/>
      <c r="G24" s="445"/>
      <c r="H24" s="445"/>
      <c r="I24" s="445"/>
      <c r="J24" s="445"/>
      <c r="K24" s="446"/>
      <c r="L24" s="466">
        <v>1</v>
      </c>
      <c r="M24" s="467"/>
      <c r="N24" s="467"/>
      <c r="O24" s="467"/>
      <c r="P24" s="506"/>
      <c r="Q24" s="466">
        <v>9200</v>
      </c>
      <c r="R24" s="467"/>
      <c r="S24" s="467"/>
      <c r="T24" s="467"/>
      <c r="U24" s="467"/>
      <c r="V24" s="506"/>
      <c r="W24" s="561"/>
      <c r="X24" s="549"/>
      <c r="Y24" s="550"/>
      <c r="Z24" s="465" t="s">
        <v>150</v>
      </c>
      <c r="AA24" s="445"/>
      <c r="AB24" s="445"/>
      <c r="AC24" s="445"/>
      <c r="AD24" s="445"/>
      <c r="AE24" s="445"/>
      <c r="AF24" s="445"/>
      <c r="AG24" s="446"/>
      <c r="AH24" s="466">
        <v>297</v>
      </c>
      <c r="AI24" s="467"/>
      <c r="AJ24" s="467"/>
      <c r="AK24" s="467"/>
      <c r="AL24" s="506"/>
      <c r="AM24" s="466">
        <v>889515</v>
      </c>
      <c r="AN24" s="467"/>
      <c r="AO24" s="467"/>
      <c r="AP24" s="467"/>
      <c r="AQ24" s="467"/>
      <c r="AR24" s="506"/>
      <c r="AS24" s="466">
        <v>2995</v>
      </c>
      <c r="AT24" s="467"/>
      <c r="AU24" s="467"/>
      <c r="AV24" s="467"/>
      <c r="AW24" s="467"/>
      <c r="AX24" s="468"/>
      <c r="AY24" s="581" t="s">
        <v>151</v>
      </c>
      <c r="AZ24" s="582"/>
      <c r="BA24" s="582"/>
      <c r="BB24" s="582"/>
      <c r="BC24" s="582"/>
      <c r="BD24" s="582"/>
      <c r="BE24" s="582"/>
      <c r="BF24" s="582"/>
      <c r="BG24" s="582"/>
      <c r="BH24" s="582"/>
      <c r="BI24" s="582"/>
      <c r="BJ24" s="582"/>
      <c r="BK24" s="582"/>
      <c r="BL24" s="582"/>
      <c r="BM24" s="583"/>
      <c r="BN24" s="415">
        <v>5907861</v>
      </c>
      <c r="BO24" s="416"/>
      <c r="BP24" s="416"/>
      <c r="BQ24" s="416"/>
      <c r="BR24" s="416"/>
      <c r="BS24" s="416"/>
      <c r="BT24" s="416"/>
      <c r="BU24" s="417"/>
      <c r="BV24" s="415">
        <v>6426608</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152</v>
      </c>
      <c r="F25" s="445"/>
      <c r="G25" s="445"/>
      <c r="H25" s="445"/>
      <c r="I25" s="445"/>
      <c r="J25" s="445"/>
      <c r="K25" s="446"/>
      <c r="L25" s="466">
        <v>1</v>
      </c>
      <c r="M25" s="467"/>
      <c r="N25" s="467"/>
      <c r="O25" s="467"/>
      <c r="P25" s="506"/>
      <c r="Q25" s="466">
        <v>6950</v>
      </c>
      <c r="R25" s="467"/>
      <c r="S25" s="467"/>
      <c r="T25" s="467"/>
      <c r="U25" s="467"/>
      <c r="V25" s="506"/>
      <c r="W25" s="561"/>
      <c r="X25" s="549"/>
      <c r="Y25" s="550"/>
      <c r="Z25" s="465" t="s">
        <v>153</v>
      </c>
      <c r="AA25" s="445"/>
      <c r="AB25" s="445"/>
      <c r="AC25" s="445"/>
      <c r="AD25" s="445"/>
      <c r="AE25" s="445"/>
      <c r="AF25" s="445"/>
      <c r="AG25" s="446"/>
      <c r="AH25" s="466">
        <v>51</v>
      </c>
      <c r="AI25" s="467"/>
      <c r="AJ25" s="467"/>
      <c r="AK25" s="467"/>
      <c r="AL25" s="506"/>
      <c r="AM25" s="466">
        <v>133824</v>
      </c>
      <c r="AN25" s="467"/>
      <c r="AO25" s="467"/>
      <c r="AP25" s="467"/>
      <c r="AQ25" s="467"/>
      <c r="AR25" s="506"/>
      <c r="AS25" s="466">
        <v>2624</v>
      </c>
      <c r="AT25" s="467"/>
      <c r="AU25" s="467"/>
      <c r="AV25" s="467"/>
      <c r="AW25" s="467"/>
      <c r="AX25" s="468"/>
      <c r="AY25" s="375" t="s">
        <v>154</v>
      </c>
      <c r="AZ25" s="376"/>
      <c r="BA25" s="376"/>
      <c r="BB25" s="376"/>
      <c r="BC25" s="376"/>
      <c r="BD25" s="376"/>
      <c r="BE25" s="376"/>
      <c r="BF25" s="376"/>
      <c r="BG25" s="376"/>
      <c r="BH25" s="376"/>
      <c r="BI25" s="376"/>
      <c r="BJ25" s="376"/>
      <c r="BK25" s="376"/>
      <c r="BL25" s="376"/>
      <c r="BM25" s="377"/>
      <c r="BN25" s="378">
        <v>1450314</v>
      </c>
      <c r="BO25" s="379"/>
      <c r="BP25" s="379"/>
      <c r="BQ25" s="379"/>
      <c r="BR25" s="379"/>
      <c r="BS25" s="379"/>
      <c r="BT25" s="379"/>
      <c r="BU25" s="380"/>
      <c r="BV25" s="378">
        <v>2198079</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155</v>
      </c>
      <c r="F26" s="445"/>
      <c r="G26" s="445"/>
      <c r="H26" s="445"/>
      <c r="I26" s="445"/>
      <c r="J26" s="445"/>
      <c r="K26" s="446"/>
      <c r="L26" s="466">
        <v>1</v>
      </c>
      <c r="M26" s="467"/>
      <c r="N26" s="467"/>
      <c r="O26" s="467"/>
      <c r="P26" s="506"/>
      <c r="Q26" s="466">
        <v>5600</v>
      </c>
      <c r="R26" s="467"/>
      <c r="S26" s="467"/>
      <c r="T26" s="467"/>
      <c r="U26" s="467"/>
      <c r="V26" s="506"/>
      <c r="W26" s="561"/>
      <c r="X26" s="549"/>
      <c r="Y26" s="550"/>
      <c r="Z26" s="465" t="s">
        <v>156</v>
      </c>
      <c r="AA26" s="571"/>
      <c r="AB26" s="571"/>
      <c r="AC26" s="571"/>
      <c r="AD26" s="571"/>
      <c r="AE26" s="571"/>
      <c r="AF26" s="571"/>
      <c r="AG26" s="572"/>
      <c r="AH26" s="466">
        <v>31</v>
      </c>
      <c r="AI26" s="467"/>
      <c r="AJ26" s="467"/>
      <c r="AK26" s="467"/>
      <c r="AL26" s="506"/>
      <c r="AM26" s="466">
        <v>109151</v>
      </c>
      <c r="AN26" s="467"/>
      <c r="AO26" s="467"/>
      <c r="AP26" s="467"/>
      <c r="AQ26" s="467"/>
      <c r="AR26" s="506"/>
      <c r="AS26" s="466">
        <v>3521</v>
      </c>
      <c r="AT26" s="467"/>
      <c r="AU26" s="467"/>
      <c r="AV26" s="467"/>
      <c r="AW26" s="467"/>
      <c r="AX26" s="468"/>
      <c r="AY26" s="418" t="s">
        <v>157</v>
      </c>
      <c r="AZ26" s="419"/>
      <c r="BA26" s="419"/>
      <c r="BB26" s="419"/>
      <c r="BC26" s="419"/>
      <c r="BD26" s="419"/>
      <c r="BE26" s="419"/>
      <c r="BF26" s="419"/>
      <c r="BG26" s="419"/>
      <c r="BH26" s="419"/>
      <c r="BI26" s="419"/>
      <c r="BJ26" s="419"/>
      <c r="BK26" s="419"/>
      <c r="BL26" s="419"/>
      <c r="BM26" s="420"/>
      <c r="BN26" s="415" t="s">
        <v>118</v>
      </c>
      <c r="BO26" s="416"/>
      <c r="BP26" s="416"/>
      <c r="BQ26" s="416"/>
      <c r="BR26" s="416"/>
      <c r="BS26" s="416"/>
      <c r="BT26" s="416"/>
      <c r="BU26" s="417"/>
      <c r="BV26" s="415" t="s">
        <v>118</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158</v>
      </c>
      <c r="F27" s="445"/>
      <c r="G27" s="445"/>
      <c r="H27" s="445"/>
      <c r="I27" s="445"/>
      <c r="J27" s="445"/>
      <c r="K27" s="446"/>
      <c r="L27" s="466">
        <v>1</v>
      </c>
      <c r="M27" s="467"/>
      <c r="N27" s="467"/>
      <c r="O27" s="467"/>
      <c r="P27" s="506"/>
      <c r="Q27" s="466">
        <v>4350</v>
      </c>
      <c r="R27" s="467"/>
      <c r="S27" s="467"/>
      <c r="T27" s="467"/>
      <c r="U27" s="467"/>
      <c r="V27" s="506"/>
      <c r="W27" s="561"/>
      <c r="X27" s="549"/>
      <c r="Y27" s="550"/>
      <c r="Z27" s="465" t="s">
        <v>159</v>
      </c>
      <c r="AA27" s="445"/>
      <c r="AB27" s="445"/>
      <c r="AC27" s="445"/>
      <c r="AD27" s="445"/>
      <c r="AE27" s="445"/>
      <c r="AF27" s="445"/>
      <c r="AG27" s="446"/>
      <c r="AH27" s="466">
        <v>4</v>
      </c>
      <c r="AI27" s="467"/>
      <c r="AJ27" s="467"/>
      <c r="AK27" s="467"/>
      <c r="AL27" s="506"/>
      <c r="AM27" s="466">
        <v>16100</v>
      </c>
      <c r="AN27" s="467"/>
      <c r="AO27" s="467"/>
      <c r="AP27" s="467"/>
      <c r="AQ27" s="467"/>
      <c r="AR27" s="506"/>
      <c r="AS27" s="466">
        <v>4025</v>
      </c>
      <c r="AT27" s="467"/>
      <c r="AU27" s="467"/>
      <c r="AV27" s="467"/>
      <c r="AW27" s="467"/>
      <c r="AX27" s="468"/>
      <c r="AY27" s="507" t="s">
        <v>160</v>
      </c>
      <c r="AZ27" s="508"/>
      <c r="BA27" s="508"/>
      <c r="BB27" s="508"/>
      <c r="BC27" s="508"/>
      <c r="BD27" s="508"/>
      <c r="BE27" s="508"/>
      <c r="BF27" s="508"/>
      <c r="BG27" s="508"/>
      <c r="BH27" s="508"/>
      <c r="BI27" s="508"/>
      <c r="BJ27" s="508"/>
      <c r="BK27" s="508"/>
      <c r="BL27" s="508"/>
      <c r="BM27" s="509"/>
      <c r="BN27" s="584" t="s">
        <v>118</v>
      </c>
      <c r="BO27" s="585"/>
      <c r="BP27" s="585"/>
      <c r="BQ27" s="585"/>
      <c r="BR27" s="585"/>
      <c r="BS27" s="585"/>
      <c r="BT27" s="585"/>
      <c r="BU27" s="586"/>
      <c r="BV27" s="584" t="s">
        <v>118</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161</v>
      </c>
      <c r="F28" s="445"/>
      <c r="G28" s="445"/>
      <c r="H28" s="445"/>
      <c r="I28" s="445"/>
      <c r="J28" s="445"/>
      <c r="K28" s="446"/>
      <c r="L28" s="466">
        <v>1</v>
      </c>
      <c r="M28" s="467"/>
      <c r="N28" s="467"/>
      <c r="O28" s="467"/>
      <c r="P28" s="506"/>
      <c r="Q28" s="466">
        <v>3850</v>
      </c>
      <c r="R28" s="467"/>
      <c r="S28" s="467"/>
      <c r="T28" s="467"/>
      <c r="U28" s="467"/>
      <c r="V28" s="506"/>
      <c r="W28" s="561"/>
      <c r="X28" s="549"/>
      <c r="Y28" s="550"/>
      <c r="Z28" s="465" t="s">
        <v>162</v>
      </c>
      <c r="AA28" s="445"/>
      <c r="AB28" s="445"/>
      <c r="AC28" s="445"/>
      <c r="AD28" s="445"/>
      <c r="AE28" s="445"/>
      <c r="AF28" s="445"/>
      <c r="AG28" s="446"/>
      <c r="AH28" s="466" t="s">
        <v>118</v>
      </c>
      <c r="AI28" s="467"/>
      <c r="AJ28" s="467"/>
      <c r="AK28" s="467"/>
      <c r="AL28" s="506"/>
      <c r="AM28" s="466" t="s">
        <v>118</v>
      </c>
      <c r="AN28" s="467"/>
      <c r="AO28" s="467"/>
      <c r="AP28" s="467"/>
      <c r="AQ28" s="467"/>
      <c r="AR28" s="506"/>
      <c r="AS28" s="466" t="s">
        <v>118</v>
      </c>
      <c r="AT28" s="467"/>
      <c r="AU28" s="467"/>
      <c r="AV28" s="467"/>
      <c r="AW28" s="467"/>
      <c r="AX28" s="468"/>
      <c r="AY28" s="587" t="s">
        <v>163</v>
      </c>
      <c r="AZ28" s="588"/>
      <c r="BA28" s="588"/>
      <c r="BB28" s="589"/>
      <c r="BC28" s="375" t="s">
        <v>164</v>
      </c>
      <c r="BD28" s="376"/>
      <c r="BE28" s="376"/>
      <c r="BF28" s="376"/>
      <c r="BG28" s="376"/>
      <c r="BH28" s="376"/>
      <c r="BI28" s="376"/>
      <c r="BJ28" s="376"/>
      <c r="BK28" s="376"/>
      <c r="BL28" s="376"/>
      <c r="BM28" s="377"/>
      <c r="BN28" s="378">
        <v>1101581</v>
      </c>
      <c r="BO28" s="379"/>
      <c r="BP28" s="379"/>
      <c r="BQ28" s="379"/>
      <c r="BR28" s="379"/>
      <c r="BS28" s="379"/>
      <c r="BT28" s="379"/>
      <c r="BU28" s="380"/>
      <c r="BV28" s="378">
        <v>989259</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165</v>
      </c>
      <c r="F29" s="445"/>
      <c r="G29" s="445"/>
      <c r="H29" s="445"/>
      <c r="I29" s="445"/>
      <c r="J29" s="445"/>
      <c r="K29" s="446"/>
      <c r="L29" s="466">
        <v>13</v>
      </c>
      <c r="M29" s="467"/>
      <c r="N29" s="467"/>
      <c r="O29" s="467"/>
      <c r="P29" s="506"/>
      <c r="Q29" s="466">
        <v>3600</v>
      </c>
      <c r="R29" s="467"/>
      <c r="S29" s="467"/>
      <c r="T29" s="467"/>
      <c r="U29" s="467"/>
      <c r="V29" s="506"/>
      <c r="W29" s="562"/>
      <c r="X29" s="563"/>
      <c r="Y29" s="564"/>
      <c r="Z29" s="465" t="s">
        <v>166</v>
      </c>
      <c r="AA29" s="445"/>
      <c r="AB29" s="445"/>
      <c r="AC29" s="445"/>
      <c r="AD29" s="445"/>
      <c r="AE29" s="445"/>
      <c r="AF29" s="445"/>
      <c r="AG29" s="446"/>
      <c r="AH29" s="466">
        <v>301</v>
      </c>
      <c r="AI29" s="467"/>
      <c r="AJ29" s="467"/>
      <c r="AK29" s="467"/>
      <c r="AL29" s="506"/>
      <c r="AM29" s="466">
        <v>905615</v>
      </c>
      <c r="AN29" s="467"/>
      <c r="AO29" s="467"/>
      <c r="AP29" s="467"/>
      <c r="AQ29" s="467"/>
      <c r="AR29" s="506"/>
      <c r="AS29" s="466">
        <v>3009</v>
      </c>
      <c r="AT29" s="467"/>
      <c r="AU29" s="467"/>
      <c r="AV29" s="467"/>
      <c r="AW29" s="467"/>
      <c r="AX29" s="468"/>
      <c r="AY29" s="590"/>
      <c r="AZ29" s="591"/>
      <c r="BA29" s="591"/>
      <c r="BB29" s="592"/>
      <c r="BC29" s="449" t="s">
        <v>167</v>
      </c>
      <c r="BD29" s="450"/>
      <c r="BE29" s="450"/>
      <c r="BF29" s="450"/>
      <c r="BG29" s="450"/>
      <c r="BH29" s="450"/>
      <c r="BI29" s="450"/>
      <c r="BJ29" s="450"/>
      <c r="BK29" s="450"/>
      <c r="BL29" s="450"/>
      <c r="BM29" s="451"/>
      <c r="BN29" s="415">
        <v>161672</v>
      </c>
      <c r="BO29" s="416"/>
      <c r="BP29" s="416"/>
      <c r="BQ29" s="416"/>
      <c r="BR29" s="416"/>
      <c r="BS29" s="416"/>
      <c r="BT29" s="416"/>
      <c r="BU29" s="417"/>
      <c r="BV29" s="415">
        <v>11535</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168</v>
      </c>
      <c r="X30" s="569"/>
      <c r="Y30" s="569"/>
      <c r="Z30" s="569"/>
      <c r="AA30" s="569"/>
      <c r="AB30" s="569"/>
      <c r="AC30" s="569"/>
      <c r="AD30" s="569"/>
      <c r="AE30" s="569"/>
      <c r="AF30" s="569"/>
      <c r="AG30" s="570"/>
      <c r="AH30" s="531">
        <v>98.6</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169</v>
      </c>
      <c r="BD30" s="582"/>
      <c r="BE30" s="582"/>
      <c r="BF30" s="582"/>
      <c r="BG30" s="582"/>
      <c r="BH30" s="582"/>
      <c r="BI30" s="582"/>
      <c r="BJ30" s="582"/>
      <c r="BK30" s="582"/>
      <c r="BL30" s="582"/>
      <c r="BM30" s="583"/>
      <c r="BN30" s="584">
        <v>484222</v>
      </c>
      <c r="BO30" s="585"/>
      <c r="BP30" s="585"/>
      <c r="BQ30" s="585"/>
      <c r="BR30" s="585"/>
      <c r="BS30" s="585"/>
      <c r="BT30" s="585"/>
      <c r="BU30" s="586"/>
      <c r="BV30" s="584">
        <v>523337</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170</v>
      </c>
      <c r="D32" s="165"/>
      <c r="E32" s="165"/>
      <c r="F32" s="162"/>
      <c r="G32" s="162"/>
      <c r="H32" s="162"/>
      <c r="I32" s="162"/>
      <c r="J32" s="162"/>
      <c r="K32" s="162"/>
      <c r="L32" s="162"/>
      <c r="M32" s="162"/>
      <c r="N32" s="162"/>
      <c r="O32" s="162"/>
      <c r="P32" s="162"/>
      <c r="Q32" s="162"/>
      <c r="R32" s="162"/>
      <c r="S32" s="162"/>
      <c r="T32" s="162"/>
      <c r="U32" s="162" t="s">
        <v>171</v>
      </c>
      <c r="V32" s="162"/>
      <c r="W32" s="162"/>
      <c r="X32" s="162"/>
      <c r="Y32" s="162"/>
      <c r="Z32" s="162"/>
      <c r="AA32" s="162"/>
      <c r="AB32" s="162"/>
      <c r="AC32" s="162"/>
      <c r="AD32" s="162"/>
      <c r="AE32" s="162"/>
      <c r="AF32" s="162"/>
      <c r="AG32" s="162"/>
      <c r="AH32" s="162"/>
      <c r="AI32" s="162"/>
      <c r="AJ32" s="162"/>
      <c r="AK32" s="162"/>
      <c r="AL32" s="162"/>
      <c r="AM32" s="166" t="s">
        <v>172</v>
      </c>
      <c r="AN32" s="162"/>
      <c r="AO32" s="162"/>
      <c r="AP32" s="162"/>
      <c r="AQ32" s="162"/>
      <c r="AR32" s="162"/>
      <c r="AS32" s="166"/>
      <c r="AT32" s="166"/>
      <c r="AU32" s="166"/>
      <c r="AV32" s="166"/>
      <c r="AW32" s="166"/>
      <c r="AX32" s="166"/>
      <c r="AY32" s="166"/>
      <c r="AZ32" s="166"/>
      <c r="BA32" s="166"/>
      <c r="BB32" s="162"/>
      <c r="BC32" s="166"/>
      <c r="BD32" s="162"/>
      <c r="BE32" s="166" t="s">
        <v>173</v>
      </c>
      <c r="BF32" s="162"/>
      <c r="BG32" s="162"/>
      <c r="BH32" s="162"/>
      <c r="BI32" s="162"/>
      <c r="BJ32" s="166"/>
      <c r="BK32" s="166"/>
      <c r="BL32" s="166"/>
      <c r="BM32" s="166"/>
      <c r="BN32" s="166"/>
      <c r="BO32" s="166"/>
      <c r="BP32" s="166"/>
      <c r="BQ32" s="166"/>
      <c r="BR32" s="162"/>
      <c r="BS32" s="162"/>
      <c r="BT32" s="162"/>
      <c r="BU32" s="162"/>
      <c r="BV32" s="162"/>
      <c r="BW32" s="162" t="s">
        <v>174</v>
      </c>
      <c r="BX32" s="162"/>
      <c r="BY32" s="162"/>
      <c r="BZ32" s="162"/>
      <c r="CA32" s="162"/>
      <c r="CB32" s="166"/>
      <c r="CC32" s="166"/>
      <c r="CD32" s="166"/>
      <c r="CE32" s="166"/>
      <c r="CF32" s="166"/>
      <c r="CG32" s="166"/>
      <c r="CH32" s="166"/>
      <c r="CI32" s="166"/>
      <c r="CJ32" s="166"/>
      <c r="CK32" s="166"/>
      <c r="CL32" s="166"/>
      <c r="CM32" s="166"/>
      <c r="CN32" s="166"/>
      <c r="CO32" s="166" t="s">
        <v>175</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176</v>
      </c>
      <c r="D33" s="439"/>
      <c r="E33" s="404" t="s">
        <v>177</v>
      </c>
      <c r="F33" s="404"/>
      <c r="G33" s="404"/>
      <c r="H33" s="404"/>
      <c r="I33" s="404"/>
      <c r="J33" s="404"/>
      <c r="K33" s="404"/>
      <c r="L33" s="404"/>
      <c r="M33" s="404"/>
      <c r="N33" s="404"/>
      <c r="O33" s="404"/>
      <c r="P33" s="404"/>
      <c r="Q33" s="404"/>
      <c r="R33" s="404"/>
      <c r="S33" s="404"/>
      <c r="T33" s="167"/>
      <c r="U33" s="439" t="s">
        <v>176</v>
      </c>
      <c r="V33" s="439"/>
      <c r="W33" s="404" t="s">
        <v>177</v>
      </c>
      <c r="X33" s="404"/>
      <c r="Y33" s="404"/>
      <c r="Z33" s="404"/>
      <c r="AA33" s="404"/>
      <c r="AB33" s="404"/>
      <c r="AC33" s="404"/>
      <c r="AD33" s="404"/>
      <c r="AE33" s="404"/>
      <c r="AF33" s="404"/>
      <c r="AG33" s="404"/>
      <c r="AH33" s="404"/>
      <c r="AI33" s="404"/>
      <c r="AJ33" s="404"/>
      <c r="AK33" s="404"/>
      <c r="AL33" s="167"/>
      <c r="AM33" s="439" t="s">
        <v>176</v>
      </c>
      <c r="AN33" s="439"/>
      <c r="AO33" s="404" t="s">
        <v>177</v>
      </c>
      <c r="AP33" s="404"/>
      <c r="AQ33" s="404"/>
      <c r="AR33" s="404"/>
      <c r="AS33" s="404"/>
      <c r="AT33" s="404"/>
      <c r="AU33" s="404"/>
      <c r="AV33" s="404"/>
      <c r="AW33" s="404"/>
      <c r="AX33" s="404"/>
      <c r="AY33" s="404"/>
      <c r="AZ33" s="404"/>
      <c r="BA33" s="404"/>
      <c r="BB33" s="404"/>
      <c r="BC33" s="404"/>
      <c r="BD33" s="168"/>
      <c r="BE33" s="404" t="s">
        <v>178</v>
      </c>
      <c r="BF33" s="404"/>
      <c r="BG33" s="404" t="s">
        <v>179</v>
      </c>
      <c r="BH33" s="404"/>
      <c r="BI33" s="404"/>
      <c r="BJ33" s="404"/>
      <c r="BK33" s="404"/>
      <c r="BL33" s="404"/>
      <c r="BM33" s="404"/>
      <c r="BN33" s="404"/>
      <c r="BO33" s="404"/>
      <c r="BP33" s="404"/>
      <c r="BQ33" s="404"/>
      <c r="BR33" s="404"/>
      <c r="BS33" s="404"/>
      <c r="BT33" s="404"/>
      <c r="BU33" s="404"/>
      <c r="BV33" s="168"/>
      <c r="BW33" s="439" t="s">
        <v>178</v>
      </c>
      <c r="BX33" s="439"/>
      <c r="BY33" s="404" t="s">
        <v>180</v>
      </c>
      <c r="BZ33" s="404"/>
      <c r="CA33" s="404"/>
      <c r="CB33" s="404"/>
      <c r="CC33" s="404"/>
      <c r="CD33" s="404"/>
      <c r="CE33" s="404"/>
      <c r="CF33" s="404"/>
      <c r="CG33" s="404"/>
      <c r="CH33" s="404"/>
      <c r="CI33" s="404"/>
      <c r="CJ33" s="404"/>
      <c r="CK33" s="404"/>
      <c r="CL33" s="404"/>
      <c r="CM33" s="404"/>
      <c r="CN33" s="167"/>
      <c r="CO33" s="439" t="s">
        <v>176</v>
      </c>
      <c r="CP33" s="439"/>
      <c r="CQ33" s="404" t="s">
        <v>181</v>
      </c>
      <c r="CR33" s="404"/>
      <c r="CS33" s="404"/>
      <c r="CT33" s="404"/>
      <c r="CU33" s="404"/>
      <c r="CV33" s="404"/>
      <c r="CW33" s="404"/>
      <c r="CX33" s="404"/>
      <c r="CY33" s="404"/>
      <c r="CZ33" s="404"/>
      <c r="DA33" s="404"/>
      <c r="DB33" s="404"/>
      <c r="DC33" s="404"/>
      <c r="DD33" s="404"/>
      <c r="DE33" s="404"/>
      <c r="DF33" s="167"/>
      <c r="DG33" s="404" t="s">
        <v>182</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3</v>
      </c>
      <c r="V34" s="596"/>
      <c r="W34" s="597" t="str">
        <f>IF('各会計、関係団体の財政状況及び健全化判断比率'!B28="","",'各会計、関係団体の財政状況及び健全化判断比率'!B28)</f>
        <v>国民健康保険特別会計</v>
      </c>
      <c r="X34" s="597"/>
      <c r="Y34" s="597"/>
      <c r="Z34" s="597"/>
      <c r="AA34" s="597"/>
      <c r="AB34" s="597"/>
      <c r="AC34" s="597"/>
      <c r="AD34" s="597"/>
      <c r="AE34" s="597"/>
      <c r="AF34" s="597"/>
      <c r="AG34" s="597"/>
      <c r="AH34" s="597"/>
      <c r="AI34" s="597"/>
      <c r="AJ34" s="597"/>
      <c r="AK34" s="597"/>
      <c r="AL34" s="165"/>
      <c r="AM34" s="596">
        <f>IF(AO34="","",MAX(C34:D43,U34:V43)+1)</f>
        <v>6</v>
      </c>
      <c r="AN34" s="596"/>
      <c r="AO34" s="597" t="str">
        <f>IF('各会計、関係団体の財政状況及び健全化判断比率'!B31="","",'各会計、関係団体の財政状況及び健全化判断比率'!B31)</f>
        <v>水道事業会計</v>
      </c>
      <c r="AP34" s="597"/>
      <c r="AQ34" s="597"/>
      <c r="AR34" s="597"/>
      <c r="AS34" s="597"/>
      <c r="AT34" s="597"/>
      <c r="AU34" s="597"/>
      <c r="AV34" s="597"/>
      <c r="AW34" s="597"/>
      <c r="AX34" s="597"/>
      <c r="AY34" s="597"/>
      <c r="AZ34" s="597"/>
      <c r="BA34" s="597"/>
      <c r="BB34" s="597"/>
      <c r="BC34" s="597"/>
      <c r="BD34" s="165"/>
      <c r="BE34" s="596">
        <f>IF(BG34="","",MAX(C34:D43,U34:V43,AM34:AN43)+1)</f>
        <v>7</v>
      </c>
      <c r="BF34" s="596"/>
      <c r="BG34" s="597" t="str">
        <f>IF('各会計、関係団体の財政状況及び健全化判断比率'!B32="","",'各会計、関係団体の財政状況及び健全化判断比率'!B32)</f>
        <v>簡易水道事業特別会計</v>
      </c>
      <c r="BH34" s="597"/>
      <c r="BI34" s="597"/>
      <c r="BJ34" s="597"/>
      <c r="BK34" s="597"/>
      <c r="BL34" s="597"/>
      <c r="BM34" s="597"/>
      <c r="BN34" s="597"/>
      <c r="BO34" s="597"/>
      <c r="BP34" s="597"/>
      <c r="BQ34" s="597"/>
      <c r="BR34" s="597"/>
      <c r="BS34" s="597"/>
      <c r="BT34" s="597"/>
      <c r="BU34" s="597"/>
      <c r="BV34" s="165"/>
      <c r="BW34" s="596">
        <f>IF(BY34="","",MAX(C34:D43,U34:V43,AM34:AN43,BE34:BF43)+1)</f>
        <v>11</v>
      </c>
      <c r="BX34" s="596"/>
      <c r="BY34" s="597" t="str">
        <f>IF('各会計、関係団体の財政状況及び健全化判断比率'!B68="","",'各会計、関係団体の財政状況及び健全化判断比率'!B68)</f>
        <v>山形県消防補償等組合</v>
      </c>
      <c r="BZ34" s="597"/>
      <c r="CA34" s="597"/>
      <c r="CB34" s="597"/>
      <c r="CC34" s="597"/>
      <c r="CD34" s="597"/>
      <c r="CE34" s="597"/>
      <c r="CF34" s="597"/>
      <c r="CG34" s="597"/>
      <c r="CH34" s="597"/>
      <c r="CI34" s="597"/>
      <c r="CJ34" s="597"/>
      <c r="CK34" s="597"/>
      <c r="CL34" s="597"/>
      <c r="CM34" s="597"/>
      <c r="CN34" s="165"/>
      <c r="CO34" s="596">
        <f>IF(CQ34="","",MAX(C34:D43,U34:V43,AM34:AN43,BE34:BF43,BW34:BX43)+1)</f>
        <v>17</v>
      </c>
      <c r="CP34" s="596"/>
      <c r="CQ34" s="597" t="str">
        <f>IF('各会計、関係団体の財政状況及び健全化判断比率'!BS7="","",'各会計、関係団体の財政状況及び健全化判断比率'!BS7)</f>
        <v>上山城郷土資料館</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f>IF(E35="","",C34+1)</f>
        <v>2</v>
      </c>
      <c r="D35" s="596"/>
      <c r="E35" s="597" t="str">
        <f>IF('各会計、関係団体の財政状況及び健全化判断比率'!B8="","",'各会計、関係団体の財政状況及び健全化判断比率'!B8)</f>
        <v>施設貸付事業特別会計</v>
      </c>
      <c r="F35" s="597"/>
      <c r="G35" s="597"/>
      <c r="H35" s="597"/>
      <c r="I35" s="597"/>
      <c r="J35" s="597"/>
      <c r="K35" s="597"/>
      <c r="L35" s="597"/>
      <c r="M35" s="597"/>
      <c r="N35" s="597"/>
      <c r="O35" s="597"/>
      <c r="P35" s="597"/>
      <c r="Q35" s="597"/>
      <c r="R35" s="597"/>
      <c r="S35" s="597"/>
      <c r="T35" s="165"/>
      <c r="U35" s="596">
        <f>IF(W35="","",U34+1)</f>
        <v>4</v>
      </c>
      <c r="V35" s="596"/>
      <c r="W35" s="597" t="str">
        <f>IF('各会計、関係団体の財政状況及び健全化判断比率'!B29="","",'各会計、関係団体の財政状況及び健全化判断比率'!B29)</f>
        <v>介護保険特別会計</v>
      </c>
      <c r="X35" s="597"/>
      <c r="Y35" s="597"/>
      <c r="Z35" s="597"/>
      <c r="AA35" s="597"/>
      <c r="AB35" s="597"/>
      <c r="AC35" s="597"/>
      <c r="AD35" s="597"/>
      <c r="AE35" s="597"/>
      <c r="AF35" s="597"/>
      <c r="AG35" s="597"/>
      <c r="AH35" s="597"/>
      <c r="AI35" s="597"/>
      <c r="AJ35" s="597"/>
      <c r="AK35" s="597"/>
      <c r="AL35" s="165"/>
      <c r="AM35" s="596" t="str">
        <f t="shared" ref="AM35:AM43" si="0">IF(AO35="","",AM34+1)</f>
        <v/>
      </c>
      <c r="AN35" s="596"/>
      <c r="AO35" s="597"/>
      <c r="AP35" s="597"/>
      <c r="AQ35" s="597"/>
      <c r="AR35" s="597"/>
      <c r="AS35" s="597"/>
      <c r="AT35" s="597"/>
      <c r="AU35" s="597"/>
      <c r="AV35" s="597"/>
      <c r="AW35" s="597"/>
      <c r="AX35" s="597"/>
      <c r="AY35" s="597"/>
      <c r="AZ35" s="597"/>
      <c r="BA35" s="597"/>
      <c r="BB35" s="597"/>
      <c r="BC35" s="597"/>
      <c r="BD35" s="165"/>
      <c r="BE35" s="596">
        <f t="shared" ref="BE35:BE43" si="1">IF(BG35="","",BE34+1)</f>
        <v>8</v>
      </c>
      <c r="BF35" s="596"/>
      <c r="BG35" s="597" t="str">
        <f>IF('各会計、関係団体の財政状況及び健全化判断比率'!B33="","",'各会計、関係団体の財政状況及び健全化判断比率'!B33)</f>
        <v>公共下水道事業特別会計</v>
      </c>
      <c r="BH35" s="597"/>
      <c r="BI35" s="597"/>
      <c r="BJ35" s="597"/>
      <c r="BK35" s="597"/>
      <c r="BL35" s="597"/>
      <c r="BM35" s="597"/>
      <c r="BN35" s="597"/>
      <c r="BO35" s="597"/>
      <c r="BP35" s="597"/>
      <c r="BQ35" s="597"/>
      <c r="BR35" s="597"/>
      <c r="BS35" s="597"/>
      <c r="BT35" s="597"/>
      <c r="BU35" s="597"/>
      <c r="BV35" s="165"/>
      <c r="BW35" s="596">
        <f t="shared" ref="BW35:BW43" si="2">IF(BY35="","",BW34+1)</f>
        <v>12</v>
      </c>
      <c r="BX35" s="596"/>
      <c r="BY35" s="597" t="str">
        <f>IF('各会計、関係団体の財政状況及び健全化判断比率'!B69="","",'各会計、関係団体の財政状況及び健全化判断比率'!B69)</f>
        <v>山形県自治会館管理組合</v>
      </c>
      <c r="BZ35" s="597"/>
      <c r="CA35" s="597"/>
      <c r="CB35" s="597"/>
      <c r="CC35" s="597"/>
      <c r="CD35" s="597"/>
      <c r="CE35" s="597"/>
      <c r="CF35" s="597"/>
      <c r="CG35" s="597"/>
      <c r="CH35" s="597"/>
      <c r="CI35" s="597"/>
      <c r="CJ35" s="597"/>
      <c r="CK35" s="597"/>
      <c r="CL35" s="597"/>
      <c r="CM35" s="597"/>
      <c r="CN35" s="165"/>
      <c r="CO35" s="596">
        <f t="shared" ref="CO35:CO43" si="3">IF(CQ35="","",CO34+1)</f>
        <v>18</v>
      </c>
      <c r="CP35" s="596"/>
      <c r="CQ35" s="597" t="str">
        <f>IF('各会計、関係団体の財政状況及び健全化判断比率'!BS8="","",'各会計、関係団体の財政状況及び健全化判断比率'!BS8)</f>
        <v>ニュートラックかみのやま</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5</v>
      </c>
      <c r="V36" s="596"/>
      <c r="W36" s="597" t="str">
        <f>IF('各会計、関係団体の財政状況及び健全化判断比率'!B30="","",'各会計、関係団体の財政状況及び健全化判断比率'!B30)</f>
        <v>後期高齢者医療特別会計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f t="shared" si="1"/>
        <v>9</v>
      </c>
      <c r="BF36" s="596"/>
      <c r="BG36" s="597" t="str">
        <f>IF('各会計、関係団体の財政状況及び健全化判断比率'!B34="","",'各会計、関係団体の財政状況及び健全化判断比率'!B34)</f>
        <v>農業集落排水事業特別会計</v>
      </c>
      <c r="BH36" s="597"/>
      <c r="BI36" s="597"/>
      <c r="BJ36" s="597"/>
      <c r="BK36" s="597"/>
      <c r="BL36" s="597"/>
      <c r="BM36" s="597"/>
      <c r="BN36" s="597"/>
      <c r="BO36" s="597"/>
      <c r="BP36" s="597"/>
      <c r="BQ36" s="597"/>
      <c r="BR36" s="597"/>
      <c r="BS36" s="597"/>
      <c r="BT36" s="597"/>
      <c r="BU36" s="597"/>
      <c r="BV36" s="165"/>
      <c r="BW36" s="596">
        <f t="shared" si="2"/>
        <v>13</v>
      </c>
      <c r="BX36" s="596"/>
      <c r="BY36" s="597" t="str">
        <f>IF('各会計、関係団体の財政状況及び健全化判断比率'!B70="","",'各会計、関係団体の財政状況及び健全化判断比率'!B70)</f>
        <v>山形県市町村職員退職手当組合</v>
      </c>
      <c r="BZ36" s="597"/>
      <c r="CA36" s="597"/>
      <c r="CB36" s="597"/>
      <c r="CC36" s="597"/>
      <c r="CD36" s="597"/>
      <c r="CE36" s="597"/>
      <c r="CF36" s="597"/>
      <c r="CG36" s="597"/>
      <c r="CH36" s="597"/>
      <c r="CI36" s="597"/>
      <c r="CJ36" s="597"/>
      <c r="CK36" s="597"/>
      <c r="CL36" s="597"/>
      <c r="CM36" s="597"/>
      <c r="CN36" s="165"/>
      <c r="CO36" s="596">
        <f t="shared" si="3"/>
        <v>19</v>
      </c>
      <c r="CP36" s="596"/>
      <c r="CQ36" s="597" t="str">
        <f>IF('各会計、関係団体の財政状況及び健全化判断比率'!BS9="","",'各会計、関係団体の財政状況及び健全化判断比率'!BS9)</f>
        <v>上山市体育・文化振興公社</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t="str">
        <f t="shared" si="4"/>
        <v/>
      </c>
      <c r="V37" s="596"/>
      <c r="W37" s="597"/>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f t="shared" si="1"/>
        <v>10</v>
      </c>
      <c r="BF37" s="596"/>
      <c r="BG37" s="597" t="str">
        <f>IF('各会計、関係団体の財政状況及び健全化判断比率'!B35="","",'各会計、関係団体の財政状況及び健全化判断比率'!B35)</f>
        <v>浄化槽事業特別会計</v>
      </c>
      <c r="BH37" s="597"/>
      <c r="BI37" s="597"/>
      <c r="BJ37" s="597"/>
      <c r="BK37" s="597"/>
      <c r="BL37" s="597"/>
      <c r="BM37" s="597"/>
      <c r="BN37" s="597"/>
      <c r="BO37" s="597"/>
      <c r="BP37" s="597"/>
      <c r="BQ37" s="597"/>
      <c r="BR37" s="597"/>
      <c r="BS37" s="597"/>
      <c r="BT37" s="597"/>
      <c r="BU37" s="597"/>
      <c r="BV37" s="165"/>
      <c r="BW37" s="596">
        <f t="shared" si="2"/>
        <v>14</v>
      </c>
      <c r="BX37" s="596"/>
      <c r="BY37" s="597" t="str">
        <f>IF('各会計、関係団体の財政状況及び健全化判断比率'!B71="","",'各会計、関係団体の財政状況及び健全化判断比率'!B71)</f>
        <v>山形広域環境事務組合</v>
      </c>
      <c r="BZ37" s="597"/>
      <c r="CA37" s="597"/>
      <c r="CB37" s="597"/>
      <c r="CC37" s="597"/>
      <c r="CD37" s="597"/>
      <c r="CE37" s="597"/>
      <c r="CF37" s="597"/>
      <c r="CG37" s="597"/>
      <c r="CH37" s="597"/>
      <c r="CI37" s="597"/>
      <c r="CJ37" s="597"/>
      <c r="CK37" s="597"/>
      <c r="CL37" s="597"/>
      <c r="CM37" s="597"/>
      <c r="CN37" s="165"/>
      <c r="CO37" s="596">
        <f t="shared" si="3"/>
        <v>20</v>
      </c>
      <c r="CP37" s="596"/>
      <c r="CQ37" s="597" t="str">
        <f>IF('各会計、関係団体の財政状況及び健全化判断比率'!BS10="","",'各会計、関係団体の財政状況及び健全化判断比率'!BS10)</f>
        <v>上山二日町再開発</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15</v>
      </c>
      <c r="BX38" s="596"/>
      <c r="BY38" s="597" t="str">
        <f>IF('各会計、関係団体の財政状況及び健全化判断比率'!B72="","",'各会計、関係団体の財政状況及び健全化判断比率'!B72)</f>
        <v>山形県後期高齢者医療広域連合（普通会計分）</v>
      </c>
      <c r="BZ38" s="597"/>
      <c r="CA38" s="597"/>
      <c r="CB38" s="597"/>
      <c r="CC38" s="597"/>
      <c r="CD38" s="597"/>
      <c r="CE38" s="597"/>
      <c r="CF38" s="597"/>
      <c r="CG38" s="597"/>
      <c r="CH38" s="597"/>
      <c r="CI38" s="597"/>
      <c r="CJ38" s="597"/>
      <c r="CK38" s="597"/>
      <c r="CL38" s="597"/>
      <c r="CM38" s="597"/>
      <c r="CN38" s="165"/>
      <c r="CO38" s="596">
        <f t="shared" si="3"/>
        <v>21</v>
      </c>
      <c r="CP38" s="596"/>
      <c r="CQ38" s="597" t="str">
        <f>IF('各会計、関係団体の財政状況及び健全化判断比率'!BS11="","",'各会計、関係団体の財政状況及び健全化判断比率'!BS11)</f>
        <v>上山市土地開発公社</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16</v>
      </c>
      <c r="BX39" s="596"/>
      <c r="BY39" s="597" t="str">
        <f>IF('各会計、関係団体の財政状況及び健全化判断比率'!B73="","",'各会計、関係団体の財政状況及び健全化判断比率'!B73)</f>
        <v>山形県後期高齢者医療広域連合（事業会計分）</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t="str">
        <f t="shared" si="2"/>
        <v/>
      </c>
      <c r="BX40" s="596"/>
      <c r="BY40" s="597" t="str">
        <f>IF('各会計、関係団体の財政状況及び健全化判断比率'!B74="","",'各会計、関係団体の財政状況及び健全化判断比率'!B74)</f>
        <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t="str">
        <f t="shared" si="2"/>
        <v/>
      </c>
      <c r="BX41" s="596"/>
      <c r="BY41" s="597" t="str">
        <f>IF('各会計、関係団体の財政状況及び健全化判断比率'!B75="","",'各会計、関係団体の財政状況及び健全化判断比率'!B75)</f>
        <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t="str">
        <f t="shared" si="2"/>
        <v/>
      </c>
      <c r="BX42" s="596"/>
      <c r="BY42" s="597" t="str">
        <f>IF('各会計、関係団体の財政状況及び健全化判断比率'!B76="","",'各会計、関係団体の財政状況及び健全化判断比率'!B76)</f>
        <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t="str">
        <f t="shared" si="2"/>
        <v/>
      </c>
      <c r="BX43" s="596"/>
      <c r="BY43" s="597" t="str">
        <f>IF('各会計、関係団体の財政状況及び健全化判断比率'!B77="","",'各会計、関係団体の財政状況及び健全化判断比率'!B77)</f>
        <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183</v>
      </c>
      <c r="C46" s="137"/>
      <c r="D46" s="137"/>
      <c r="E46" s="137" t="s">
        <v>184</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185</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186</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187</v>
      </c>
    </row>
    <row r="50" spans="5:5">
      <c r="E50" s="139" t="s">
        <v>188</v>
      </c>
    </row>
    <row r="51" spans="5:5">
      <c r="E51" s="139" t="s">
        <v>189</v>
      </c>
    </row>
    <row r="52" spans="5:5">
      <c r="E52" s="139" t="s">
        <v>190</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191</v>
      </c>
      <c r="DI1" s="600"/>
      <c r="DJ1" s="600"/>
      <c r="DK1" s="600"/>
      <c r="DL1" s="600"/>
      <c r="DM1" s="600"/>
      <c r="DN1" s="601"/>
      <c r="DP1" s="599" t="s">
        <v>192</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193</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194</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195</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196</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1</v>
      </c>
      <c r="C4" s="603"/>
      <c r="D4" s="603"/>
      <c r="E4" s="603"/>
      <c r="F4" s="603"/>
      <c r="G4" s="603"/>
      <c r="H4" s="603"/>
      <c r="I4" s="603"/>
      <c r="J4" s="603"/>
      <c r="K4" s="603"/>
      <c r="L4" s="603"/>
      <c r="M4" s="603"/>
      <c r="N4" s="603"/>
      <c r="O4" s="603"/>
      <c r="P4" s="603"/>
      <c r="Q4" s="604"/>
      <c r="R4" s="602" t="s">
        <v>197</v>
      </c>
      <c r="S4" s="603"/>
      <c r="T4" s="603"/>
      <c r="U4" s="603"/>
      <c r="V4" s="603"/>
      <c r="W4" s="603"/>
      <c r="X4" s="603"/>
      <c r="Y4" s="604"/>
      <c r="Z4" s="602" t="s">
        <v>198</v>
      </c>
      <c r="AA4" s="603"/>
      <c r="AB4" s="603"/>
      <c r="AC4" s="604"/>
      <c r="AD4" s="602" t="s">
        <v>199</v>
      </c>
      <c r="AE4" s="603"/>
      <c r="AF4" s="603"/>
      <c r="AG4" s="603"/>
      <c r="AH4" s="603"/>
      <c r="AI4" s="603"/>
      <c r="AJ4" s="603"/>
      <c r="AK4" s="604"/>
      <c r="AL4" s="602" t="s">
        <v>198</v>
      </c>
      <c r="AM4" s="603"/>
      <c r="AN4" s="603"/>
      <c r="AO4" s="604"/>
      <c r="AP4" s="608" t="s">
        <v>200</v>
      </c>
      <c r="AQ4" s="608"/>
      <c r="AR4" s="608"/>
      <c r="AS4" s="608"/>
      <c r="AT4" s="608"/>
      <c r="AU4" s="608"/>
      <c r="AV4" s="608"/>
      <c r="AW4" s="608"/>
      <c r="AX4" s="608"/>
      <c r="AY4" s="608"/>
      <c r="AZ4" s="608"/>
      <c r="BA4" s="608"/>
      <c r="BB4" s="608"/>
      <c r="BC4" s="608"/>
      <c r="BD4" s="608"/>
      <c r="BE4" s="608"/>
      <c r="BF4" s="608"/>
      <c r="BG4" s="608" t="s">
        <v>201</v>
      </c>
      <c r="BH4" s="608"/>
      <c r="BI4" s="608"/>
      <c r="BJ4" s="608"/>
      <c r="BK4" s="608"/>
      <c r="BL4" s="608"/>
      <c r="BM4" s="608"/>
      <c r="BN4" s="608"/>
      <c r="BO4" s="608" t="s">
        <v>198</v>
      </c>
      <c r="BP4" s="608"/>
      <c r="BQ4" s="608"/>
      <c r="BR4" s="608"/>
      <c r="BS4" s="608" t="s">
        <v>202</v>
      </c>
      <c r="BT4" s="608"/>
      <c r="BU4" s="608"/>
      <c r="BV4" s="608"/>
      <c r="BW4" s="608"/>
      <c r="BX4" s="608"/>
      <c r="BY4" s="608"/>
      <c r="BZ4" s="608"/>
      <c r="CA4" s="608"/>
      <c r="CB4" s="608"/>
      <c r="CD4" s="605" t="s">
        <v>203</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204</v>
      </c>
      <c r="C5" s="610"/>
      <c r="D5" s="610"/>
      <c r="E5" s="610"/>
      <c r="F5" s="610"/>
      <c r="G5" s="610"/>
      <c r="H5" s="610"/>
      <c r="I5" s="610"/>
      <c r="J5" s="610"/>
      <c r="K5" s="610"/>
      <c r="L5" s="610"/>
      <c r="M5" s="610"/>
      <c r="N5" s="610"/>
      <c r="O5" s="610"/>
      <c r="P5" s="610"/>
      <c r="Q5" s="611"/>
      <c r="R5" s="612">
        <v>3593150</v>
      </c>
      <c r="S5" s="613"/>
      <c r="T5" s="613"/>
      <c r="U5" s="613"/>
      <c r="V5" s="613"/>
      <c r="W5" s="613"/>
      <c r="X5" s="613"/>
      <c r="Y5" s="614"/>
      <c r="Z5" s="615">
        <v>23.4</v>
      </c>
      <c r="AA5" s="615"/>
      <c r="AB5" s="615"/>
      <c r="AC5" s="615"/>
      <c r="AD5" s="616">
        <v>3388358</v>
      </c>
      <c r="AE5" s="616"/>
      <c r="AF5" s="616"/>
      <c r="AG5" s="616"/>
      <c r="AH5" s="616"/>
      <c r="AI5" s="616"/>
      <c r="AJ5" s="616"/>
      <c r="AK5" s="616"/>
      <c r="AL5" s="617">
        <v>43.5</v>
      </c>
      <c r="AM5" s="618"/>
      <c r="AN5" s="618"/>
      <c r="AO5" s="619"/>
      <c r="AP5" s="609" t="s">
        <v>205</v>
      </c>
      <c r="AQ5" s="610"/>
      <c r="AR5" s="610"/>
      <c r="AS5" s="610"/>
      <c r="AT5" s="610"/>
      <c r="AU5" s="610"/>
      <c r="AV5" s="610"/>
      <c r="AW5" s="610"/>
      <c r="AX5" s="610"/>
      <c r="AY5" s="610"/>
      <c r="AZ5" s="610"/>
      <c r="BA5" s="610"/>
      <c r="BB5" s="610"/>
      <c r="BC5" s="610"/>
      <c r="BD5" s="610"/>
      <c r="BE5" s="610"/>
      <c r="BF5" s="611"/>
      <c r="BG5" s="623">
        <v>3340337</v>
      </c>
      <c r="BH5" s="624"/>
      <c r="BI5" s="624"/>
      <c r="BJ5" s="624"/>
      <c r="BK5" s="624"/>
      <c r="BL5" s="624"/>
      <c r="BM5" s="624"/>
      <c r="BN5" s="625"/>
      <c r="BO5" s="626">
        <v>93</v>
      </c>
      <c r="BP5" s="626"/>
      <c r="BQ5" s="626"/>
      <c r="BR5" s="626"/>
      <c r="BS5" s="627">
        <v>29352</v>
      </c>
      <c r="BT5" s="627"/>
      <c r="BU5" s="627"/>
      <c r="BV5" s="627"/>
      <c r="BW5" s="627"/>
      <c r="BX5" s="627"/>
      <c r="BY5" s="627"/>
      <c r="BZ5" s="627"/>
      <c r="CA5" s="627"/>
      <c r="CB5" s="631"/>
      <c r="CD5" s="605" t="s">
        <v>200</v>
      </c>
      <c r="CE5" s="606"/>
      <c r="CF5" s="606"/>
      <c r="CG5" s="606"/>
      <c r="CH5" s="606"/>
      <c r="CI5" s="606"/>
      <c r="CJ5" s="606"/>
      <c r="CK5" s="606"/>
      <c r="CL5" s="606"/>
      <c r="CM5" s="606"/>
      <c r="CN5" s="606"/>
      <c r="CO5" s="606"/>
      <c r="CP5" s="606"/>
      <c r="CQ5" s="607"/>
      <c r="CR5" s="605" t="s">
        <v>206</v>
      </c>
      <c r="CS5" s="606"/>
      <c r="CT5" s="606"/>
      <c r="CU5" s="606"/>
      <c r="CV5" s="606"/>
      <c r="CW5" s="606"/>
      <c r="CX5" s="606"/>
      <c r="CY5" s="607"/>
      <c r="CZ5" s="605" t="s">
        <v>198</v>
      </c>
      <c r="DA5" s="606"/>
      <c r="DB5" s="606"/>
      <c r="DC5" s="607"/>
      <c r="DD5" s="605" t="s">
        <v>207</v>
      </c>
      <c r="DE5" s="606"/>
      <c r="DF5" s="606"/>
      <c r="DG5" s="606"/>
      <c r="DH5" s="606"/>
      <c r="DI5" s="606"/>
      <c r="DJ5" s="606"/>
      <c r="DK5" s="606"/>
      <c r="DL5" s="606"/>
      <c r="DM5" s="606"/>
      <c r="DN5" s="606"/>
      <c r="DO5" s="606"/>
      <c r="DP5" s="607"/>
      <c r="DQ5" s="605" t="s">
        <v>208</v>
      </c>
      <c r="DR5" s="606"/>
      <c r="DS5" s="606"/>
      <c r="DT5" s="606"/>
      <c r="DU5" s="606"/>
      <c r="DV5" s="606"/>
      <c r="DW5" s="606"/>
      <c r="DX5" s="606"/>
      <c r="DY5" s="606"/>
      <c r="DZ5" s="606"/>
      <c r="EA5" s="606"/>
      <c r="EB5" s="606"/>
      <c r="EC5" s="607"/>
    </row>
    <row r="6" spans="2:143" ht="11.25" customHeight="1">
      <c r="B6" s="620" t="s">
        <v>209</v>
      </c>
      <c r="C6" s="621"/>
      <c r="D6" s="621"/>
      <c r="E6" s="621"/>
      <c r="F6" s="621"/>
      <c r="G6" s="621"/>
      <c r="H6" s="621"/>
      <c r="I6" s="621"/>
      <c r="J6" s="621"/>
      <c r="K6" s="621"/>
      <c r="L6" s="621"/>
      <c r="M6" s="621"/>
      <c r="N6" s="621"/>
      <c r="O6" s="621"/>
      <c r="P6" s="621"/>
      <c r="Q6" s="622"/>
      <c r="R6" s="623">
        <v>127062</v>
      </c>
      <c r="S6" s="624"/>
      <c r="T6" s="624"/>
      <c r="U6" s="624"/>
      <c r="V6" s="624"/>
      <c r="W6" s="624"/>
      <c r="X6" s="624"/>
      <c r="Y6" s="625"/>
      <c r="Z6" s="626">
        <v>0.8</v>
      </c>
      <c r="AA6" s="626"/>
      <c r="AB6" s="626"/>
      <c r="AC6" s="626"/>
      <c r="AD6" s="627">
        <v>127062</v>
      </c>
      <c r="AE6" s="627"/>
      <c r="AF6" s="627"/>
      <c r="AG6" s="627"/>
      <c r="AH6" s="627"/>
      <c r="AI6" s="627"/>
      <c r="AJ6" s="627"/>
      <c r="AK6" s="627"/>
      <c r="AL6" s="628">
        <v>1.6</v>
      </c>
      <c r="AM6" s="629"/>
      <c r="AN6" s="629"/>
      <c r="AO6" s="630"/>
      <c r="AP6" s="620" t="s">
        <v>210</v>
      </c>
      <c r="AQ6" s="621"/>
      <c r="AR6" s="621"/>
      <c r="AS6" s="621"/>
      <c r="AT6" s="621"/>
      <c r="AU6" s="621"/>
      <c r="AV6" s="621"/>
      <c r="AW6" s="621"/>
      <c r="AX6" s="621"/>
      <c r="AY6" s="621"/>
      <c r="AZ6" s="621"/>
      <c r="BA6" s="621"/>
      <c r="BB6" s="621"/>
      <c r="BC6" s="621"/>
      <c r="BD6" s="621"/>
      <c r="BE6" s="621"/>
      <c r="BF6" s="622"/>
      <c r="BG6" s="623">
        <v>3340337</v>
      </c>
      <c r="BH6" s="624"/>
      <c r="BI6" s="624"/>
      <c r="BJ6" s="624"/>
      <c r="BK6" s="624"/>
      <c r="BL6" s="624"/>
      <c r="BM6" s="624"/>
      <c r="BN6" s="625"/>
      <c r="BO6" s="626">
        <v>93</v>
      </c>
      <c r="BP6" s="626"/>
      <c r="BQ6" s="626"/>
      <c r="BR6" s="626"/>
      <c r="BS6" s="627">
        <v>29352</v>
      </c>
      <c r="BT6" s="627"/>
      <c r="BU6" s="627"/>
      <c r="BV6" s="627"/>
      <c r="BW6" s="627"/>
      <c r="BX6" s="627"/>
      <c r="BY6" s="627"/>
      <c r="BZ6" s="627"/>
      <c r="CA6" s="627"/>
      <c r="CB6" s="631"/>
      <c r="CD6" s="634" t="s">
        <v>211</v>
      </c>
      <c r="CE6" s="635"/>
      <c r="CF6" s="635"/>
      <c r="CG6" s="635"/>
      <c r="CH6" s="635"/>
      <c r="CI6" s="635"/>
      <c r="CJ6" s="635"/>
      <c r="CK6" s="635"/>
      <c r="CL6" s="635"/>
      <c r="CM6" s="635"/>
      <c r="CN6" s="635"/>
      <c r="CO6" s="635"/>
      <c r="CP6" s="635"/>
      <c r="CQ6" s="636"/>
      <c r="CR6" s="623">
        <v>168261</v>
      </c>
      <c r="CS6" s="624"/>
      <c r="CT6" s="624"/>
      <c r="CU6" s="624"/>
      <c r="CV6" s="624"/>
      <c r="CW6" s="624"/>
      <c r="CX6" s="624"/>
      <c r="CY6" s="625"/>
      <c r="CZ6" s="626">
        <v>1.2</v>
      </c>
      <c r="DA6" s="626"/>
      <c r="DB6" s="626"/>
      <c r="DC6" s="626"/>
      <c r="DD6" s="632" t="s">
        <v>212</v>
      </c>
      <c r="DE6" s="624"/>
      <c r="DF6" s="624"/>
      <c r="DG6" s="624"/>
      <c r="DH6" s="624"/>
      <c r="DI6" s="624"/>
      <c r="DJ6" s="624"/>
      <c r="DK6" s="624"/>
      <c r="DL6" s="624"/>
      <c r="DM6" s="624"/>
      <c r="DN6" s="624"/>
      <c r="DO6" s="624"/>
      <c r="DP6" s="625"/>
      <c r="DQ6" s="632">
        <v>168261</v>
      </c>
      <c r="DR6" s="624"/>
      <c r="DS6" s="624"/>
      <c r="DT6" s="624"/>
      <c r="DU6" s="624"/>
      <c r="DV6" s="624"/>
      <c r="DW6" s="624"/>
      <c r="DX6" s="624"/>
      <c r="DY6" s="624"/>
      <c r="DZ6" s="624"/>
      <c r="EA6" s="624"/>
      <c r="EB6" s="624"/>
      <c r="EC6" s="633"/>
    </row>
    <row r="7" spans="2:143" ht="11.25" customHeight="1">
      <c r="B7" s="620" t="s">
        <v>213</v>
      </c>
      <c r="C7" s="621"/>
      <c r="D7" s="621"/>
      <c r="E7" s="621"/>
      <c r="F7" s="621"/>
      <c r="G7" s="621"/>
      <c r="H7" s="621"/>
      <c r="I7" s="621"/>
      <c r="J7" s="621"/>
      <c r="K7" s="621"/>
      <c r="L7" s="621"/>
      <c r="M7" s="621"/>
      <c r="N7" s="621"/>
      <c r="O7" s="621"/>
      <c r="P7" s="621"/>
      <c r="Q7" s="622"/>
      <c r="R7" s="623">
        <v>5932</v>
      </c>
      <c r="S7" s="624"/>
      <c r="T7" s="624"/>
      <c r="U7" s="624"/>
      <c r="V7" s="624"/>
      <c r="W7" s="624"/>
      <c r="X7" s="624"/>
      <c r="Y7" s="625"/>
      <c r="Z7" s="626">
        <v>0</v>
      </c>
      <c r="AA7" s="626"/>
      <c r="AB7" s="626"/>
      <c r="AC7" s="626"/>
      <c r="AD7" s="627">
        <v>5932</v>
      </c>
      <c r="AE7" s="627"/>
      <c r="AF7" s="627"/>
      <c r="AG7" s="627"/>
      <c r="AH7" s="627"/>
      <c r="AI7" s="627"/>
      <c r="AJ7" s="627"/>
      <c r="AK7" s="627"/>
      <c r="AL7" s="628">
        <v>0.1</v>
      </c>
      <c r="AM7" s="629"/>
      <c r="AN7" s="629"/>
      <c r="AO7" s="630"/>
      <c r="AP7" s="620" t="s">
        <v>214</v>
      </c>
      <c r="AQ7" s="621"/>
      <c r="AR7" s="621"/>
      <c r="AS7" s="621"/>
      <c r="AT7" s="621"/>
      <c r="AU7" s="621"/>
      <c r="AV7" s="621"/>
      <c r="AW7" s="621"/>
      <c r="AX7" s="621"/>
      <c r="AY7" s="621"/>
      <c r="AZ7" s="621"/>
      <c r="BA7" s="621"/>
      <c r="BB7" s="621"/>
      <c r="BC7" s="621"/>
      <c r="BD7" s="621"/>
      <c r="BE7" s="621"/>
      <c r="BF7" s="622"/>
      <c r="BG7" s="623">
        <v>1350320</v>
      </c>
      <c r="BH7" s="624"/>
      <c r="BI7" s="624"/>
      <c r="BJ7" s="624"/>
      <c r="BK7" s="624"/>
      <c r="BL7" s="624"/>
      <c r="BM7" s="624"/>
      <c r="BN7" s="625"/>
      <c r="BO7" s="626">
        <v>37.6</v>
      </c>
      <c r="BP7" s="626"/>
      <c r="BQ7" s="626"/>
      <c r="BR7" s="626"/>
      <c r="BS7" s="627">
        <v>29352</v>
      </c>
      <c r="BT7" s="627"/>
      <c r="BU7" s="627"/>
      <c r="BV7" s="627"/>
      <c r="BW7" s="627"/>
      <c r="BX7" s="627"/>
      <c r="BY7" s="627"/>
      <c r="BZ7" s="627"/>
      <c r="CA7" s="627"/>
      <c r="CB7" s="631"/>
      <c r="CD7" s="637" t="s">
        <v>215</v>
      </c>
      <c r="CE7" s="638"/>
      <c r="CF7" s="638"/>
      <c r="CG7" s="638"/>
      <c r="CH7" s="638"/>
      <c r="CI7" s="638"/>
      <c r="CJ7" s="638"/>
      <c r="CK7" s="638"/>
      <c r="CL7" s="638"/>
      <c r="CM7" s="638"/>
      <c r="CN7" s="638"/>
      <c r="CO7" s="638"/>
      <c r="CP7" s="638"/>
      <c r="CQ7" s="639"/>
      <c r="CR7" s="623">
        <v>2197291</v>
      </c>
      <c r="CS7" s="624"/>
      <c r="CT7" s="624"/>
      <c r="CU7" s="624"/>
      <c r="CV7" s="624"/>
      <c r="CW7" s="624"/>
      <c r="CX7" s="624"/>
      <c r="CY7" s="625"/>
      <c r="CZ7" s="626">
        <v>15.1</v>
      </c>
      <c r="DA7" s="626"/>
      <c r="DB7" s="626"/>
      <c r="DC7" s="626"/>
      <c r="DD7" s="632">
        <v>203773</v>
      </c>
      <c r="DE7" s="624"/>
      <c r="DF7" s="624"/>
      <c r="DG7" s="624"/>
      <c r="DH7" s="624"/>
      <c r="DI7" s="624"/>
      <c r="DJ7" s="624"/>
      <c r="DK7" s="624"/>
      <c r="DL7" s="624"/>
      <c r="DM7" s="624"/>
      <c r="DN7" s="624"/>
      <c r="DO7" s="624"/>
      <c r="DP7" s="625"/>
      <c r="DQ7" s="632">
        <v>1795866</v>
      </c>
      <c r="DR7" s="624"/>
      <c r="DS7" s="624"/>
      <c r="DT7" s="624"/>
      <c r="DU7" s="624"/>
      <c r="DV7" s="624"/>
      <c r="DW7" s="624"/>
      <c r="DX7" s="624"/>
      <c r="DY7" s="624"/>
      <c r="DZ7" s="624"/>
      <c r="EA7" s="624"/>
      <c r="EB7" s="624"/>
      <c r="EC7" s="633"/>
    </row>
    <row r="8" spans="2:143" ht="11.25" customHeight="1">
      <c r="B8" s="620" t="s">
        <v>216</v>
      </c>
      <c r="C8" s="621"/>
      <c r="D8" s="621"/>
      <c r="E8" s="621"/>
      <c r="F8" s="621"/>
      <c r="G8" s="621"/>
      <c r="H8" s="621"/>
      <c r="I8" s="621"/>
      <c r="J8" s="621"/>
      <c r="K8" s="621"/>
      <c r="L8" s="621"/>
      <c r="M8" s="621"/>
      <c r="N8" s="621"/>
      <c r="O8" s="621"/>
      <c r="P8" s="621"/>
      <c r="Q8" s="622"/>
      <c r="R8" s="623">
        <v>10662</v>
      </c>
      <c r="S8" s="624"/>
      <c r="T8" s="624"/>
      <c r="U8" s="624"/>
      <c r="V8" s="624"/>
      <c r="W8" s="624"/>
      <c r="X8" s="624"/>
      <c r="Y8" s="625"/>
      <c r="Z8" s="626">
        <v>0.1</v>
      </c>
      <c r="AA8" s="626"/>
      <c r="AB8" s="626"/>
      <c r="AC8" s="626"/>
      <c r="AD8" s="627">
        <v>10662</v>
      </c>
      <c r="AE8" s="627"/>
      <c r="AF8" s="627"/>
      <c r="AG8" s="627"/>
      <c r="AH8" s="627"/>
      <c r="AI8" s="627"/>
      <c r="AJ8" s="627"/>
      <c r="AK8" s="627"/>
      <c r="AL8" s="628">
        <v>0.1</v>
      </c>
      <c r="AM8" s="629"/>
      <c r="AN8" s="629"/>
      <c r="AO8" s="630"/>
      <c r="AP8" s="620" t="s">
        <v>217</v>
      </c>
      <c r="AQ8" s="621"/>
      <c r="AR8" s="621"/>
      <c r="AS8" s="621"/>
      <c r="AT8" s="621"/>
      <c r="AU8" s="621"/>
      <c r="AV8" s="621"/>
      <c r="AW8" s="621"/>
      <c r="AX8" s="621"/>
      <c r="AY8" s="621"/>
      <c r="AZ8" s="621"/>
      <c r="BA8" s="621"/>
      <c r="BB8" s="621"/>
      <c r="BC8" s="621"/>
      <c r="BD8" s="621"/>
      <c r="BE8" s="621"/>
      <c r="BF8" s="622"/>
      <c r="BG8" s="623">
        <v>54102</v>
      </c>
      <c r="BH8" s="624"/>
      <c r="BI8" s="624"/>
      <c r="BJ8" s="624"/>
      <c r="BK8" s="624"/>
      <c r="BL8" s="624"/>
      <c r="BM8" s="624"/>
      <c r="BN8" s="625"/>
      <c r="BO8" s="626">
        <v>1.5</v>
      </c>
      <c r="BP8" s="626"/>
      <c r="BQ8" s="626"/>
      <c r="BR8" s="626"/>
      <c r="BS8" s="632" t="s">
        <v>110</v>
      </c>
      <c r="BT8" s="624"/>
      <c r="BU8" s="624"/>
      <c r="BV8" s="624"/>
      <c r="BW8" s="624"/>
      <c r="BX8" s="624"/>
      <c r="BY8" s="624"/>
      <c r="BZ8" s="624"/>
      <c r="CA8" s="624"/>
      <c r="CB8" s="633"/>
      <c r="CD8" s="637" t="s">
        <v>218</v>
      </c>
      <c r="CE8" s="638"/>
      <c r="CF8" s="638"/>
      <c r="CG8" s="638"/>
      <c r="CH8" s="638"/>
      <c r="CI8" s="638"/>
      <c r="CJ8" s="638"/>
      <c r="CK8" s="638"/>
      <c r="CL8" s="638"/>
      <c r="CM8" s="638"/>
      <c r="CN8" s="638"/>
      <c r="CO8" s="638"/>
      <c r="CP8" s="638"/>
      <c r="CQ8" s="639"/>
      <c r="CR8" s="623">
        <v>4154315</v>
      </c>
      <c r="CS8" s="624"/>
      <c r="CT8" s="624"/>
      <c r="CU8" s="624"/>
      <c r="CV8" s="624"/>
      <c r="CW8" s="624"/>
      <c r="CX8" s="624"/>
      <c r="CY8" s="625"/>
      <c r="CZ8" s="626">
        <v>28.6</v>
      </c>
      <c r="DA8" s="626"/>
      <c r="DB8" s="626"/>
      <c r="DC8" s="626"/>
      <c r="DD8" s="632">
        <v>70843</v>
      </c>
      <c r="DE8" s="624"/>
      <c r="DF8" s="624"/>
      <c r="DG8" s="624"/>
      <c r="DH8" s="624"/>
      <c r="DI8" s="624"/>
      <c r="DJ8" s="624"/>
      <c r="DK8" s="624"/>
      <c r="DL8" s="624"/>
      <c r="DM8" s="624"/>
      <c r="DN8" s="624"/>
      <c r="DO8" s="624"/>
      <c r="DP8" s="625"/>
      <c r="DQ8" s="632">
        <v>2293070</v>
      </c>
      <c r="DR8" s="624"/>
      <c r="DS8" s="624"/>
      <c r="DT8" s="624"/>
      <c r="DU8" s="624"/>
      <c r="DV8" s="624"/>
      <c r="DW8" s="624"/>
      <c r="DX8" s="624"/>
      <c r="DY8" s="624"/>
      <c r="DZ8" s="624"/>
      <c r="EA8" s="624"/>
      <c r="EB8" s="624"/>
      <c r="EC8" s="633"/>
    </row>
    <row r="9" spans="2:143" ht="11.25" customHeight="1">
      <c r="B9" s="620" t="s">
        <v>219</v>
      </c>
      <c r="C9" s="621"/>
      <c r="D9" s="621"/>
      <c r="E9" s="621"/>
      <c r="F9" s="621"/>
      <c r="G9" s="621"/>
      <c r="H9" s="621"/>
      <c r="I9" s="621"/>
      <c r="J9" s="621"/>
      <c r="K9" s="621"/>
      <c r="L9" s="621"/>
      <c r="M9" s="621"/>
      <c r="N9" s="621"/>
      <c r="O9" s="621"/>
      <c r="P9" s="621"/>
      <c r="Q9" s="622"/>
      <c r="R9" s="623">
        <v>8668</v>
      </c>
      <c r="S9" s="624"/>
      <c r="T9" s="624"/>
      <c r="U9" s="624"/>
      <c r="V9" s="624"/>
      <c r="W9" s="624"/>
      <c r="X9" s="624"/>
      <c r="Y9" s="625"/>
      <c r="Z9" s="626">
        <v>0.1</v>
      </c>
      <c r="AA9" s="626"/>
      <c r="AB9" s="626"/>
      <c r="AC9" s="626"/>
      <c r="AD9" s="627">
        <v>8668</v>
      </c>
      <c r="AE9" s="627"/>
      <c r="AF9" s="627"/>
      <c r="AG9" s="627"/>
      <c r="AH9" s="627"/>
      <c r="AI9" s="627"/>
      <c r="AJ9" s="627"/>
      <c r="AK9" s="627"/>
      <c r="AL9" s="628">
        <v>0.1</v>
      </c>
      <c r="AM9" s="629"/>
      <c r="AN9" s="629"/>
      <c r="AO9" s="630"/>
      <c r="AP9" s="620" t="s">
        <v>220</v>
      </c>
      <c r="AQ9" s="621"/>
      <c r="AR9" s="621"/>
      <c r="AS9" s="621"/>
      <c r="AT9" s="621"/>
      <c r="AU9" s="621"/>
      <c r="AV9" s="621"/>
      <c r="AW9" s="621"/>
      <c r="AX9" s="621"/>
      <c r="AY9" s="621"/>
      <c r="AZ9" s="621"/>
      <c r="BA9" s="621"/>
      <c r="BB9" s="621"/>
      <c r="BC9" s="621"/>
      <c r="BD9" s="621"/>
      <c r="BE9" s="621"/>
      <c r="BF9" s="622"/>
      <c r="BG9" s="623">
        <v>1043196</v>
      </c>
      <c r="BH9" s="624"/>
      <c r="BI9" s="624"/>
      <c r="BJ9" s="624"/>
      <c r="BK9" s="624"/>
      <c r="BL9" s="624"/>
      <c r="BM9" s="624"/>
      <c r="BN9" s="625"/>
      <c r="BO9" s="626">
        <v>29</v>
      </c>
      <c r="BP9" s="626"/>
      <c r="BQ9" s="626"/>
      <c r="BR9" s="626"/>
      <c r="BS9" s="632" t="s">
        <v>110</v>
      </c>
      <c r="BT9" s="624"/>
      <c r="BU9" s="624"/>
      <c r="BV9" s="624"/>
      <c r="BW9" s="624"/>
      <c r="BX9" s="624"/>
      <c r="BY9" s="624"/>
      <c r="BZ9" s="624"/>
      <c r="CA9" s="624"/>
      <c r="CB9" s="633"/>
      <c r="CD9" s="637" t="s">
        <v>221</v>
      </c>
      <c r="CE9" s="638"/>
      <c r="CF9" s="638"/>
      <c r="CG9" s="638"/>
      <c r="CH9" s="638"/>
      <c r="CI9" s="638"/>
      <c r="CJ9" s="638"/>
      <c r="CK9" s="638"/>
      <c r="CL9" s="638"/>
      <c r="CM9" s="638"/>
      <c r="CN9" s="638"/>
      <c r="CO9" s="638"/>
      <c r="CP9" s="638"/>
      <c r="CQ9" s="639"/>
      <c r="CR9" s="623">
        <v>802613</v>
      </c>
      <c r="CS9" s="624"/>
      <c r="CT9" s="624"/>
      <c r="CU9" s="624"/>
      <c r="CV9" s="624"/>
      <c r="CW9" s="624"/>
      <c r="CX9" s="624"/>
      <c r="CY9" s="625"/>
      <c r="CZ9" s="626">
        <v>5.5</v>
      </c>
      <c r="DA9" s="626"/>
      <c r="DB9" s="626"/>
      <c r="DC9" s="626"/>
      <c r="DD9" s="632">
        <v>72553</v>
      </c>
      <c r="DE9" s="624"/>
      <c r="DF9" s="624"/>
      <c r="DG9" s="624"/>
      <c r="DH9" s="624"/>
      <c r="DI9" s="624"/>
      <c r="DJ9" s="624"/>
      <c r="DK9" s="624"/>
      <c r="DL9" s="624"/>
      <c r="DM9" s="624"/>
      <c r="DN9" s="624"/>
      <c r="DO9" s="624"/>
      <c r="DP9" s="625"/>
      <c r="DQ9" s="632">
        <v>682295</v>
      </c>
      <c r="DR9" s="624"/>
      <c r="DS9" s="624"/>
      <c r="DT9" s="624"/>
      <c r="DU9" s="624"/>
      <c r="DV9" s="624"/>
      <c r="DW9" s="624"/>
      <c r="DX9" s="624"/>
      <c r="DY9" s="624"/>
      <c r="DZ9" s="624"/>
      <c r="EA9" s="624"/>
      <c r="EB9" s="624"/>
      <c r="EC9" s="633"/>
    </row>
    <row r="10" spans="2:143" ht="11.25" customHeight="1">
      <c r="B10" s="620" t="s">
        <v>222</v>
      </c>
      <c r="C10" s="621"/>
      <c r="D10" s="621"/>
      <c r="E10" s="621"/>
      <c r="F10" s="621"/>
      <c r="G10" s="621"/>
      <c r="H10" s="621"/>
      <c r="I10" s="621"/>
      <c r="J10" s="621"/>
      <c r="K10" s="621"/>
      <c r="L10" s="621"/>
      <c r="M10" s="621"/>
      <c r="N10" s="621"/>
      <c r="O10" s="621"/>
      <c r="P10" s="621"/>
      <c r="Q10" s="622"/>
      <c r="R10" s="623">
        <v>585025</v>
      </c>
      <c r="S10" s="624"/>
      <c r="T10" s="624"/>
      <c r="U10" s="624"/>
      <c r="V10" s="624"/>
      <c r="W10" s="624"/>
      <c r="X10" s="624"/>
      <c r="Y10" s="625"/>
      <c r="Z10" s="626">
        <v>3.8</v>
      </c>
      <c r="AA10" s="626"/>
      <c r="AB10" s="626"/>
      <c r="AC10" s="626"/>
      <c r="AD10" s="627">
        <v>585025</v>
      </c>
      <c r="AE10" s="627"/>
      <c r="AF10" s="627"/>
      <c r="AG10" s="627"/>
      <c r="AH10" s="627"/>
      <c r="AI10" s="627"/>
      <c r="AJ10" s="627"/>
      <c r="AK10" s="627"/>
      <c r="AL10" s="628">
        <v>7.5</v>
      </c>
      <c r="AM10" s="629"/>
      <c r="AN10" s="629"/>
      <c r="AO10" s="630"/>
      <c r="AP10" s="620" t="s">
        <v>223</v>
      </c>
      <c r="AQ10" s="621"/>
      <c r="AR10" s="621"/>
      <c r="AS10" s="621"/>
      <c r="AT10" s="621"/>
      <c r="AU10" s="621"/>
      <c r="AV10" s="621"/>
      <c r="AW10" s="621"/>
      <c r="AX10" s="621"/>
      <c r="AY10" s="621"/>
      <c r="AZ10" s="621"/>
      <c r="BA10" s="621"/>
      <c r="BB10" s="621"/>
      <c r="BC10" s="621"/>
      <c r="BD10" s="621"/>
      <c r="BE10" s="621"/>
      <c r="BF10" s="622"/>
      <c r="BG10" s="623">
        <v>75559</v>
      </c>
      <c r="BH10" s="624"/>
      <c r="BI10" s="624"/>
      <c r="BJ10" s="624"/>
      <c r="BK10" s="624"/>
      <c r="BL10" s="624"/>
      <c r="BM10" s="624"/>
      <c r="BN10" s="625"/>
      <c r="BO10" s="626">
        <v>2.1</v>
      </c>
      <c r="BP10" s="626"/>
      <c r="BQ10" s="626"/>
      <c r="BR10" s="626"/>
      <c r="BS10" s="632" t="s">
        <v>110</v>
      </c>
      <c r="BT10" s="624"/>
      <c r="BU10" s="624"/>
      <c r="BV10" s="624"/>
      <c r="BW10" s="624"/>
      <c r="BX10" s="624"/>
      <c r="BY10" s="624"/>
      <c r="BZ10" s="624"/>
      <c r="CA10" s="624"/>
      <c r="CB10" s="633"/>
      <c r="CD10" s="637" t="s">
        <v>224</v>
      </c>
      <c r="CE10" s="638"/>
      <c r="CF10" s="638"/>
      <c r="CG10" s="638"/>
      <c r="CH10" s="638"/>
      <c r="CI10" s="638"/>
      <c r="CJ10" s="638"/>
      <c r="CK10" s="638"/>
      <c r="CL10" s="638"/>
      <c r="CM10" s="638"/>
      <c r="CN10" s="638"/>
      <c r="CO10" s="638"/>
      <c r="CP10" s="638"/>
      <c r="CQ10" s="639"/>
      <c r="CR10" s="623">
        <v>71558</v>
      </c>
      <c r="CS10" s="624"/>
      <c r="CT10" s="624"/>
      <c r="CU10" s="624"/>
      <c r="CV10" s="624"/>
      <c r="CW10" s="624"/>
      <c r="CX10" s="624"/>
      <c r="CY10" s="625"/>
      <c r="CZ10" s="626">
        <v>0.5</v>
      </c>
      <c r="DA10" s="626"/>
      <c r="DB10" s="626"/>
      <c r="DC10" s="626"/>
      <c r="DD10" s="632" t="s">
        <v>110</v>
      </c>
      <c r="DE10" s="624"/>
      <c r="DF10" s="624"/>
      <c r="DG10" s="624"/>
      <c r="DH10" s="624"/>
      <c r="DI10" s="624"/>
      <c r="DJ10" s="624"/>
      <c r="DK10" s="624"/>
      <c r="DL10" s="624"/>
      <c r="DM10" s="624"/>
      <c r="DN10" s="624"/>
      <c r="DO10" s="624"/>
      <c r="DP10" s="625"/>
      <c r="DQ10" s="632">
        <v>12356</v>
      </c>
      <c r="DR10" s="624"/>
      <c r="DS10" s="624"/>
      <c r="DT10" s="624"/>
      <c r="DU10" s="624"/>
      <c r="DV10" s="624"/>
      <c r="DW10" s="624"/>
      <c r="DX10" s="624"/>
      <c r="DY10" s="624"/>
      <c r="DZ10" s="624"/>
      <c r="EA10" s="624"/>
      <c r="EB10" s="624"/>
      <c r="EC10" s="633"/>
    </row>
    <row r="11" spans="2:143" ht="11.25" customHeight="1">
      <c r="B11" s="620" t="s">
        <v>225</v>
      </c>
      <c r="C11" s="621"/>
      <c r="D11" s="621"/>
      <c r="E11" s="621"/>
      <c r="F11" s="621"/>
      <c r="G11" s="621"/>
      <c r="H11" s="621"/>
      <c r="I11" s="621"/>
      <c r="J11" s="621"/>
      <c r="K11" s="621"/>
      <c r="L11" s="621"/>
      <c r="M11" s="621"/>
      <c r="N11" s="621"/>
      <c r="O11" s="621"/>
      <c r="P11" s="621"/>
      <c r="Q11" s="622"/>
      <c r="R11" s="623">
        <v>5854</v>
      </c>
      <c r="S11" s="624"/>
      <c r="T11" s="624"/>
      <c r="U11" s="624"/>
      <c r="V11" s="624"/>
      <c r="W11" s="624"/>
      <c r="X11" s="624"/>
      <c r="Y11" s="625"/>
      <c r="Z11" s="626">
        <v>0</v>
      </c>
      <c r="AA11" s="626"/>
      <c r="AB11" s="626"/>
      <c r="AC11" s="626"/>
      <c r="AD11" s="627">
        <v>5854</v>
      </c>
      <c r="AE11" s="627"/>
      <c r="AF11" s="627"/>
      <c r="AG11" s="627"/>
      <c r="AH11" s="627"/>
      <c r="AI11" s="627"/>
      <c r="AJ11" s="627"/>
      <c r="AK11" s="627"/>
      <c r="AL11" s="628">
        <v>0.1</v>
      </c>
      <c r="AM11" s="629"/>
      <c r="AN11" s="629"/>
      <c r="AO11" s="630"/>
      <c r="AP11" s="620" t="s">
        <v>226</v>
      </c>
      <c r="AQ11" s="621"/>
      <c r="AR11" s="621"/>
      <c r="AS11" s="621"/>
      <c r="AT11" s="621"/>
      <c r="AU11" s="621"/>
      <c r="AV11" s="621"/>
      <c r="AW11" s="621"/>
      <c r="AX11" s="621"/>
      <c r="AY11" s="621"/>
      <c r="AZ11" s="621"/>
      <c r="BA11" s="621"/>
      <c r="BB11" s="621"/>
      <c r="BC11" s="621"/>
      <c r="BD11" s="621"/>
      <c r="BE11" s="621"/>
      <c r="BF11" s="622"/>
      <c r="BG11" s="623">
        <v>177463</v>
      </c>
      <c r="BH11" s="624"/>
      <c r="BI11" s="624"/>
      <c r="BJ11" s="624"/>
      <c r="BK11" s="624"/>
      <c r="BL11" s="624"/>
      <c r="BM11" s="624"/>
      <c r="BN11" s="625"/>
      <c r="BO11" s="626">
        <v>4.9000000000000004</v>
      </c>
      <c r="BP11" s="626"/>
      <c r="BQ11" s="626"/>
      <c r="BR11" s="626"/>
      <c r="BS11" s="632">
        <v>29352</v>
      </c>
      <c r="BT11" s="624"/>
      <c r="BU11" s="624"/>
      <c r="BV11" s="624"/>
      <c r="BW11" s="624"/>
      <c r="BX11" s="624"/>
      <c r="BY11" s="624"/>
      <c r="BZ11" s="624"/>
      <c r="CA11" s="624"/>
      <c r="CB11" s="633"/>
      <c r="CD11" s="637" t="s">
        <v>227</v>
      </c>
      <c r="CE11" s="638"/>
      <c r="CF11" s="638"/>
      <c r="CG11" s="638"/>
      <c r="CH11" s="638"/>
      <c r="CI11" s="638"/>
      <c r="CJ11" s="638"/>
      <c r="CK11" s="638"/>
      <c r="CL11" s="638"/>
      <c r="CM11" s="638"/>
      <c r="CN11" s="638"/>
      <c r="CO11" s="638"/>
      <c r="CP11" s="638"/>
      <c r="CQ11" s="639"/>
      <c r="CR11" s="623">
        <v>472655</v>
      </c>
      <c r="CS11" s="624"/>
      <c r="CT11" s="624"/>
      <c r="CU11" s="624"/>
      <c r="CV11" s="624"/>
      <c r="CW11" s="624"/>
      <c r="CX11" s="624"/>
      <c r="CY11" s="625"/>
      <c r="CZ11" s="626">
        <v>3.3</v>
      </c>
      <c r="DA11" s="626"/>
      <c r="DB11" s="626"/>
      <c r="DC11" s="626"/>
      <c r="DD11" s="632">
        <v>16741</v>
      </c>
      <c r="DE11" s="624"/>
      <c r="DF11" s="624"/>
      <c r="DG11" s="624"/>
      <c r="DH11" s="624"/>
      <c r="DI11" s="624"/>
      <c r="DJ11" s="624"/>
      <c r="DK11" s="624"/>
      <c r="DL11" s="624"/>
      <c r="DM11" s="624"/>
      <c r="DN11" s="624"/>
      <c r="DO11" s="624"/>
      <c r="DP11" s="625"/>
      <c r="DQ11" s="632">
        <v>308605</v>
      </c>
      <c r="DR11" s="624"/>
      <c r="DS11" s="624"/>
      <c r="DT11" s="624"/>
      <c r="DU11" s="624"/>
      <c r="DV11" s="624"/>
      <c r="DW11" s="624"/>
      <c r="DX11" s="624"/>
      <c r="DY11" s="624"/>
      <c r="DZ11" s="624"/>
      <c r="EA11" s="624"/>
      <c r="EB11" s="624"/>
      <c r="EC11" s="633"/>
    </row>
    <row r="12" spans="2:143" ht="11.25" customHeight="1">
      <c r="B12" s="620" t="s">
        <v>228</v>
      </c>
      <c r="C12" s="621"/>
      <c r="D12" s="621"/>
      <c r="E12" s="621"/>
      <c r="F12" s="621"/>
      <c r="G12" s="621"/>
      <c r="H12" s="621"/>
      <c r="I12" s="621"/>
      <c r="J12" s="621"/>
      <c r="K12" s="621"/>
      <c r="L12" s="621"/>
      <c r="M12" s="621"/>
      <c r="N12" s="621"/>
      <c r="O12" s="621"/>
      <c r="P12" s="621"/>
      <c r="Q12" s="622"/>
      <c r="R12" s="623" t="s">
        <v>110</v>
      </c>
      <c r="S12" s="624"/>
      <c r="T12" s="624"/>
      <c r="U12" s="624"/>
      <c r="V12" s="624"/>
      <c r="W12" s="624"/>
      <c r="X12" s="624"/>
      <c r="Y12" s="625"/>
      <c r="Z12" s="626" t="s">
        <v>110</v>
      </c>
      <c r="AA12" s="626"/>
      <c r="AB12" s="626"/>
      <c r="AC12" s="626"/>
      <c r="AD12" s="627" t="s">
        <v>110</v>
      </c>
      <c r="AE12" s="627"/>
      <c r="AF12" s="627"/>
      <c r="AG12" s="627"/>
      <c r="AH12" s="627"/>
      <c r="AI12" s="627"/>
      <c r="AJ12" s="627"/>
      <c r="AK12" s="627"/>
      <c r="AL12" s="628" t="s">
        <v>110</v>
      </c>
      <c r="AM12" s="629"/>
      <c r="AN12" s="629"/>
      <c r="AO12" s="630"/>
      <c r="AP12" s="620" t="s">
        <v>229</v>
      </c>
      <c r="AQ12" s="621"/>
      <c r="AR12" s="621"/>
      <c r="AS12" s="621"/>
      <c r="AT12" s="621"/>
      <c r="AU12" s="621"/>
      <c r="AV12" s="621"/>
      <c r="AW12" s="621"/>
      <c r="AX12" s="621"/>
      <c r="AY12" s="621"/>
      <c r="AZ12" s="621"/>
      <c r="BA12" s="621"/>
      <c r="BB12" s="621"/>
      <c r="BC12" s="621"/>
      <c r="BD12" s="621"/>
      <c r="BE12" s="621"/>
      <c r="BF12" s="622"/>
      <c r="BG12" s="623">
        <v>1730035</v>
      </c>
      <c r="BH12" s="624"/>
      <c r="BI12" s="624"/>
      <c r="BJ12" s="624"/>
      <c r="BK12" s="624"/>
      <c r="BL12" s="624"/>
      <c r="BM12" s="624"/>
      <c r="BN12" s="625"/>
      <c r="BO12" s="626">
        <v>48.1</v>
      </c>
      <c r="BP12" s="626"/>
      <c r="BQ12" s="626"/>
      <c r="BR12" s="626"/>
      <c r="BS12" s="632" t="s">
        <v>110</v>
      </c>
      <c r="BT12" s="624"/>
      <c r="BU12" s="624"/>
      <c r="BV12" s="624"/>
      <c r="BW12" s="624"/>
      <c r="BX12" s="624"/>
      <c r="BY12" s="624"/>
      <c r="BZ12" s="624"/>
      <c r="CA12" s="624"/>
      <c r="CB12" s="633"/>
      <c r="CD12" s="637" t="s">
        <v>230</v>
      </c>
      <c r="CE12" s="638"/>
      <c r="CF12" s="638"/>
      <c r="CG12" s="638"/>
      <c r="CH12" s="638"/>
      <c r="CI12" s="638"/>
      <c r="CJ12" s="638"/>
      <c r="CK12" s="638"/>
      <c r="CL12" s="638"/>
      <c r="CM12" s="638"/>
      <c r="CN12" s="638"/>
      <c r="CO12" s="638"/>
      <c r="CP12" s="638"/>
      <c r="CQ12" s="639"/>
      <c r="CR12" s="623">
        <v>1090812</v>
      </c>
      <c r="CS12" s="624"/>
      <c r="CT12" s="624"/>
      <c r="CU12" s="624"/>
      <c r="CV12" s="624"/>
      <c r="CW12" s="624"/>
      <c r="CX12" s="624"/>
      <c r="CY12" s="625"/>
      <c r="CZ12" s="626">
        <v>7.5</v>
      </c>
      <c r="DA12" s="626"/>
      <c r="DB12" s="626"/>
      <c r="DC12" s="626"/>
      <c r="DD12" s="632">
        <v>16173</v>
      </c>
      <c r="DE12" s="624"/>
      <c r="DF12" s="624"/>
      <c r="DG12" s="624"/>
      <c r="DH12" s="624"/>
      <c r="DI12" s="624"/>
      <c r="DJ12" s="624"/>
      <c r="DK12" s="624"/>
      <c r="DL12" s="624"/>
      <c r="DM12" s="624"/>
      <c r="DN12" s="624"/>
      <c r="DO12" s="624"/>
      <c r="DP12" s="625"/>
      <c r="DQ12" s="632">
        <v>450863</v>
      </c>
      <c r="DR12" s="624"/>
      <c r="DS12" s="624"/>
      <c r="DT12" s="624"/>
      <c r="DU12" s="624"/>
      <c r="DV12" s="624"/>
      <c r="DW12" s="624"/>
      <c r="DX12" s="624"/>
      <c r="DY12" s="624"/>
      <c r="DZ12" s="624"/>
      <c r="EA12" s="624"/>
      <c r="EB12" s="624"/>
      <c r="EC12" s="633"/>
    </row>
    <row r="13" spans="2:143" ht="11.25" customHeight="1">
      <c r="B13" s="620" t="s">
        <v>231</v>
      </c>
      <c r="C13" s="621"/>
      <c r="D13" s="621"/>
      <c r="E13" s="621"/>
      <c r="F13" s="621"/>
      <c r="G13" s="621"/>
      <c r="H13" s="621"/>
      <c r="I13" s="621"/>
      <c r="J13" s="621"/>
      <c r="K13" s="621"/>
      <c r="L13" s="621"/>
      <c r="M13" s="621"/>
      <c r="N13" s="621"/>
      <c r="O13" s="621"/>
      <c r="P13" s="621"/>
      <c r="Q13" s="622"/>
      <c r="R13" s="623">
        <v>22699</v>
      </c>
      <c r="S13" s="624"/>
      <c r="T13" s="624"/>
      <c r="U13" s="624"/>
      <c r="V13" s="624"/>
      <c r="W13" s="624"/>
      <c r="X13" s="624"/>
      <c r="Y13" s="625"/>
      <c r="Z13" s="626">
        <v>0.1</v>
      </c>
      <c r="AA13" s="626"/>
      <c r="AB13" s="626"/>
      <c r="AC13" s="626"/>
      <c r="AD13" s="627">
        <v>22699</v>
      </c>
      <c r="AE13" s="627"/>
      <c r="AF13" s="627"/>
      <c r="AG13" s="627"/>
      <c r="AH13" s="627"/>
      <c r="AI13" s="627"/>
      <c r="AJ13" s="627"/>
      <c r="AK13" s="627"/>
      <c r="AL13" s="628">
        <v>0.3</v>
      </c>
      <c r="AM13" s="629"/>
      <c r="AN13" s="629"/>
      <c r="AO13" s="630"/>
      <c r="AP13" s="620" t="s">
        <v>232</v>
      </c>
      <c r="AQ13" s="621"/>
      <c r="AR13" s="621"/>
      <c r="AS13" s="621"/>
      <c r="AT13" s="621"/>
      <c r="AU13" s="621"/>
      <c r="AV13" s="621"/>
      <c r="AW13" s="621"/>
      <c r="AX13" s="621"/>
      <c r="AY13" s="621"/>
      <c r="AZ13" s="621"/>
      <c r="BA13" s="621"/>
      <c r="BB13" s="621"/>
      <c r="BC13" s="621"/>
      <c r="BD13" s="621"/>
      <c r="BE13" s="621"/>
      <c r="BF13" s="622"/>
      <c r="BG13" s="623">
        <v>1721489</v>
      </c>
      <c r="BH13" s="624"/>
      <c r="BI13" s="624"/>
      <c r="BJ13" s="624"/>
      <c r="BK13" s="624"/>
      <c r="BL13" s="624"/>
      <c r="BM13" s="624"/>
      <c r="BN13" s="625"/>
      <c r="BO13" s="626">
        <v>47.9</v>
      </c>
      <c r="BP13" s="626"/>
      <c r="BQ13" s="626"/>
      <c r="BR13" s="626"/>
      <c r="BS13" s="632" t="s">
        <v>110</v>
      </c>
      <c r="BT13" s="624"/>
      <c r="BU13" s="624"/>
      <c r="BV13" s="624"/>
      <c r="BW13" s="624"/>
      <c r="BX13" s="624"/>
      <c r="BY13" s="624"/>
      <c r="BZ13" s="624"/>
      <c r="CA13" s="624"/>
      <c r="CB13" s="633"/>
      <c r="CD13" s="637" t="s">
        <v>233</v>
      </c>
      <c r="CE13" s="638"/>
      <c r="CF13" s="638"/>
      <c r="CG13" s="638"/>
      <c r="CH13" s="638"/>
      <c r="CI13" s="638"/>
      <c r="CJ13" s="638"/>
      <c r="CK13" s="638"/>
      <c r="CL13" s="638"/>
      <c r="CM13" s="638"/>
      <c r="CN13" s="638"/>
      <c r="CO13" s="638"/>
      <c r="CP13" s="638"/>
      <c r="CQ13" s="639"/>
      <c r="CR13" s="623">
        <v>1506985</v>
      </c>
      <c r="CS13" s="624"/>
      <c r="CT13" s="624"/>
      <c r="CU13" s="624"/>
      <c r="CV13" s="624"/>
      <c r="CW13" s="624"/>
      <c r="CX13" s="624"/>
      <c r="CY13" s="625"/>
      <c r="CZ13" s="626">
        <v>10.4</v>
      </c>
      <c r="DA13" s="626"/>
      <c r="DB13" s="626"/>
      <c r="DC13" s="626"/>
      <c r="DD13" s="632">
        <v>1042413</v>
      </c>
      <c r="DE13" s="624"/>
      <c r="DF13" s="624"/>
      <c r="DG13" s="624"/>
      <c r="DH13" s="624"/>
      <c r="DI13" s="624"/>
      <c r="DJ13" s="624"/>
      <c r="DK13" s="624"/>
      <c r="DL13" s="624"/>
      <c r="DM13" s="624"/>
      <c r="DN13" s="624"/>
      <c r="DO13" s="624"/>
      <c r="DP13" s="625"/>
      <c r="DQ13" s="632">
        <v>620933</v>
      </c>
      <c r="DR13" s="624"/>
      <c r="DS13" s="624"/>
      <c r="DT13" s="624"/>
      <c r="DU13" s="624"/>
      <c r="DV13" s="624"/>
      <c r="DW13" s="624"/>
      <c r="DX13" s="624"/>
      <c r="DY13" s="624"/>
      <c r="DZ13" s="624"/>
      <c r="EA13" s="624"/>
      <c r="EB13" s="624"/>
      <c r="EC13" s="633"/>
    </row>
    <row r="14" spans="2:143" ht="11.25" customHeight="1">
      <c r="B14" s="620" t="s">
        <v>234</v>
      </c>
      <c r="C14" s="621"/>
      <c r="D14" s="621"/>
      <c r="E14" s="621"/>
      <c r="F14" s="621"/>
      <c r="G14" s="621"/>
      <c r="H14" s="621"/>
      <c r="I14" s="621"/>
      <c r="J14" s="621"/>
      <c r="K14" s="621"/>
      <c r="L14" s="621"/>
      <c r="M14" s="621"/>
      <c r="N14" s="621"/>
      <c r="O14" s="621"/>
      <c r="P14" s="621"/>
      <c r="Q14" s="622"/>
      <c r="R14" s="623" t="s">
        <v>110</v>
      </c>
      <c r="S14" s="624"/>
      <c r="T14" s="624"/>
      <c r="U14" s="624"/>
      <c r="V14" s="624"/>
      <c r="W14" s="624"/>
      <c r="X14" s="624"/>
      <c r="Y14" s="625"/>
      <c r="Z14" s="626" t="s">
        <v>110</v>
      </c>
      <c r="AA14" s="626"/>
      <c r="AB14" s="626"/>
      <c r="AC14" s="626"/>
      <c r="AD14" s="627" t="s">
        <v>110</v>
      </c>
      <c r="AE14" s="627"/>
      <c r="AF14" s="627"/>
      <c r="AG14" s="627"/>
      <c r="AH14" s="627"/>
      <c r="AI14" s="627"/>
      <c r="AJ14" s="627"/>
      <c r="AK14" s="627"/>
      <c r="AL14" s="628" t="s">
        <v>110</v>
      </c>
      <c r="AM14" s="629"/>
      <c r="AN14" s="629"/>
      <c r="AO14" s="630"/>
      <c r="AP14" s="620" t="s">
        <v>235</v>
      </c>
      <c r="AQ14" s="621"/>
      <c r="AR14" s="621"/>
      <c r="AS14" s="621"/>
      <c r="AT14" s="621"/>
      <c r="AU14" s="621"/>
      <c r="AV14" s="621"/>
      <c r="AW14" s="621"/>
      <c r="AX14" s="621"/>
      <c r="AY14" s="621"/>
      <c r="AZ14" s="621"/>
      <c r="BA14" s="621"/>
      <c r="BB14" s="621"/>
      <c r="BC14" s="621"/>
      <c r="BD14" s="621"/>
      <c r="BE14" s="621"/>
      <c r="BF14" s="622"/>
      <c r="BG14" s="623">
        <v>76078</v>
      </c>
      <c r="BH14" s="624"/>
      <c r="BI14" s="624"/>
      <c r="BJ14" s="624"/>
      <c r="BK14" s="624"/>
      <c r="BL14" s="624"/>
      <c r="BM14" s="624"/>
      <c r="BN14" s="625"/>
      <c r="BO14" s="626">
        <v>2.1</v>
      </c>
      <c r="BP14" s="626"/>
      <c r="BQ14" s="626"/>
      <c r="BR14" s="626"/>
      <c r="BS14" s="632" t="s">
        <v>110</v>
      </c>
      <c r="BT14" s="624"/>
      <c r="BU14" s="624"/>
      <c r="BV14" s="624"/>
      <c r="BW14" s="624"/>
      <c r="BX14" s="624"/>
      <c r="BY14" s="624"/>
      <c r="BZ14" s="624"/>
      <c r="CA14" s="624"/>
      <c r="CB14" s="633"/>
      <c r="CD14" s="637" t="s">
        <v>236</v>
      </c>
      <c r="CE14" s="638"/>
      <c r="CF14" s="638"/>
      <c r="CG14" s="638"/>
      <c r="CH14" s="638"/>
      <c r="CI14" s="638"/>
      <c r="CJ14" s="638"/>
      <c r="CK14" s="638"/>
      <c r="CL14" s="638"/>
      <c r="CM14" s="638"/>
      <c r="CN14" s="638"/>
      <c r="CO14" s="638"/>
      <c r="CP14" s="638"/>
      <c r="CQ14" s="639"/>
      <c r="CR14" s="623">
        <v>463823</v>
      </c>
      <c r="CS14" s="624"/>
      <c r="CT14" s="624"/>
      <c r="CU14" s="624"/>
      <c r="CV14" s="624"/>
      <c r="CW14" s="624"/>
      <c r="CX14" s="624"/>
      <c r="CY14" s="625"/>
      <c r="CZ14" s="626">
        <v>3.2</v>
      </c>
      <c r="DA14" s="626"/>
      <c r="DB14" s="626"/>
      <c r="DC14" s="626"/>
      <c r="DD14" s="632">
        <v>50339</v>
      </c>
      <c r="DE14" s="624"/>
      <c r="DF14" s="624"/>
      <c r="DG14" s="624"/>
      <c r="DH14" s="624"/>
      <c r="DI14" s="624"/>
      <c r="DJ14" s="624"/>
      <c r="DK14" s="624"/>
      <c r="DL14" s="624"/>
      <c r="DM14" s="624"/>
      <c r="DN14" s="624"/>
      <c r="DO14" s="624"/>
      <c r="DP14" s="625"/>
      <c r="DQ14" s="632">
        <v>409078</v>
      </c>
      <c r="DR14" s="624"/>
      <c r="DS14" s="624"/>
      <c r="DT14" s="624"/>
      <c r="DU14" s="624"/>
      <c r="DV14" s="624"/>
      <c r="DW14" s="624"/>
      <c r="DX14" s="624"/>
      <c r="DY14" s="624"/>
      <c r="DZ14" s="624"/>
      <c r="EA14" s="624"/>
      <c r="EB14" s="624"/>
      <c r="EC14" s="633"/>
    </row>
    <row r="15" spans="2:143" ht="11.25" customHeight="1">
      <c r="B15" s="620" t="s">
        <v>237</v>
      </c>
      <c r="C15" s="621"/>
      <c r="D15" s="621"/>
      <c r="E15" s="621"/>
      <c r="F15" s="621"/>
      <c r="G15" s="621"/>
      <c r="H15" s="621"/>
      <c r="I15" s="621"/>
      <c r="J15" s="621"/>
      <c r="K15" s="621"/>
      <c r="L15" s="621"/>
      <c r="M15" s="621"/>
      <c r="N15" s="621"/>
      <c r="O15" s="621"/>
      <c r="P15" s="621"/>
      <c r="Q15" s="622"/>
      <c r="R15" s="623">
        <v>10643</v>
      </c>
      <c r="S15" s="624"/>
      <c r="T15" s="624"/>
      <c r="U15" s="624"/>
      <c r="V15" s="624"/>
      <c r="W15" s="624"/>
      <c r="X15" s="624"/>
      <c r="Y15" s="625"/>
      <c r="Z15" s="626">
        <v>0.1</v>
      </c>
      <c r="AA15" s="626"/>
      <c r="AB15" s="626"/>
      <c r="AC15" s="626"/>
      <c r="AD15" s="627">
        <v>10643</v>
      </c>
      <c r="AE15" s="627"/>
      <c r="AF15" s="627"/>
      <c r="AG15" s="627"/>
      <c r="AH15" s="627"/>
      <c r="AI15" s="627"/>
      <c r="AJ15" s="627"/>
      <c r="AK15" s="627"/>
      <c r="AL15" s="628">
        <v>0.1</v>
      </c>
      <c r="AM15" s="629"/>
      <c r="AN15" s="629"/>
      <c r="AO15" s="630"/>
      <c r="AP15" s="620" t="s">
        <v>238</v>
      </c>
      <c r="AQ15" s="621"/>
      <c r="AR15" s="621"/>
      <c r="AS15" s="621"/>
      <c r="AT15" s="621"/>
      <c r="AU15" s="621"/>
      <c r="AV15" s="621"/>
      <c r="AW15" s="621"/>
      <c r="AX15" s="621"/>
      <c r="AY15" s="621"/>
      <c r="AZ15" s="621"/>
      <c r="BA15" s="621"/>
      <c r="BB15" s="621"/>
      <c r="BC15" s="621"/>
      <c r="BD15" s="621"/>
      <c r="BE15" s="621"/>
      <c r="BF15" s="622"/>
      <c r="BG15" s="623">
        <v>183904</v>
      </c>
      <c r="BH15" s="624"/>
      <c r="BI15" s="624"/>
      <c r="BJ15" s="624"/>
      <c r="BK15" s="624"/>
      <c r="BL15" s="624"/>
      <c r="BM15" s="624"/>
      <c r="BN15" s="625"/>
      <c r="BO15" s="626">
        <v>5.0999999999999996</v>
      </c>
      <c r="BP15" s="626"/>
      <c r="BQ15" s="626"/>
      <c r="BR15" s="626"/>
      <c r="BS15" s="632" t="s">
        <v>110</v>
      </c>
      <c r="BT15" s="624"/>
      <c r="BU15" s="624"/>
      <c r="BV15" s="624"/>
      <c r="BW15" s="624"/>
      <c r="BX15" s="624"/>
      <c r="BY15" s="624"/>
      <c r="BZ15" s="624"/>
      <c r="CA15" s="624"/>
      <c r="CB15" s="633"/>
      <c r="CD15" s="637" t="s">
        <v>239</v>
      </c>
      <c r="CE15" s="638"/>
      <c r="CF15" s="638"/>
      <c r="CG15" s="638"/>
      <c r="CH15" s="638"/>
      <c r="CI15" s="638"/>
      <c r="CJ15" s="638"/>
      <c r="CK15" s="638"/>
      <c r="CL15" s="638"/>
      <c r="CM15" s="638"/>
      <c r="CN15" s="638"/>
      <c r="CO15" s="638"/>
      <c r="CP15" s="638"/>
      <c r="CQ15" s="639"/>
      <c r="CR15" s="623">
        <v>2001231</v>
      </c>
      <c r="CS15" s="624"/>
      <c r="CT15" s="624"/>
      <c r="CU15" s="624"/>
      <c r="CV15" s="624"/>
      <c r="CW15" s="624"/>
      <c r="CX15" s="624"/>
      <c r="CY15" s="625"/>
      <c r="CZ15" s="626">
        <v>13.8</v>
      </c>
      <c r="DA15" s="626"/>
      <c r="DB15" s="626"/>
      <c r="DC15" s="626"/>
      <c r="DD15" s="632">
        <v>889949</v>
      </c>
      <c r="DE15" s="624"/>
      <c r="DF15" s="624"/>
      <c r="DG15" s="624"/>
      <c r="DH15" s="624"/>
      <c r="DI15" s="624"/>
      <c r="DJ15" s="624"/>
      <c r="DK15" s="624"/>
      <c r="DL15" s="624"/>
      <c r="DM15" s="624"/>
      <c r="DN15" s="624"/>
      <c r="DO15" s="624"/>
      <c r="DP15" s="625"/>
      <c r="DQ15" s="632">
        <v>1292100</v>
      </c>
      <c r="DR15" s="624"/>
      <c r="DS15" s="624"/>
      <c r="DT15" s="624"/>
      <c r="DU15" s="624"/>
      <c r="DV15" s="624"/>
      <c r="DW15" s="624"/>
      <c r="DX15" s="624"/>
      <c r="DY15" s="624"/>
      <c r="DZ15" s="624"/>
      <c r="EA15" s="624"/>
      <c r="EB15" s="624"/>
      <c r="EC15" s="633"/>
    </row>
    <row r="16" spans="2:143" ht="11.25" customHeight="1">
      <c r="B16" s="620" t="s">
        <v>240</v>
      </c>
      <c r="C16" s="621"/>
      <c r="D16" s="621"/>
      <c r="E16" s="621"/>
      <c r="F16" s="621"/>
      <c r="G16" s="621"/>
      <c r="H16" s="621"/>
      <c r="I16" s="621"/>
      <c r="J16" s="621"/>
      <c r="K16" s="621"/>
      <c r="L16" s="621"/>
      <c r="M16" s="621"/>
      <c r="N16" s="621"/>
      <c r="O16" s="621"/>
      <c r="P16" s="621"/>
      <c r="Q16" s="622"/>
      <c r="R16" s="623">
        <v>4094144</v>
      </c>
      <c r="S16" s="624"/>
      <c r="T16" s="624"/>
      <c r="U16" s="624"/>
      <c r="V16" s="624"/>
      <c r="W16" s="624"/>
      <c r="X16" s="624"/>
      <c r="Y16" s="625"/>
      <c r="Z16" s="626">
        <v>26.7</v>
      </c>
      <c r="AA16" s="626"/>
      <c r="AB16" s="626"/>
      <c r="AC16" s="626"/>
      <c r="AD16" s="627">
        <v>3602998</v>
      </c>
      <c r="AE16" s="627"/>
      <c r="AF16" s="627"/>
      <c r="AG16" s="627"/>
      <c r="AH16" s="627"/>
      <c r="AI16" s="627"/>
      <c r="AJ16" s="627"/>
      <c r="AK16" s="627"/>
      <c r="AL16" s="628">
        <v>46.2</v>
      </c>
      <c r="AM16" s="629"/>
      <c r="AN16" s="629"/>
      <c r="AO16" s="630"/>
      <c r="AP16" s="620" t="s">
        <v>241</v>
      </c>
      <c r="AQ16" s="621"/>
      <c r="AR16" s="621"/>
      <c r="AS16" s="621"/>
      <c r="AT16" s="621"/>
      <c r="AU16" s="621"/>
      <c r="AV16" s="621"/>
      <c r="AW16" s="621"/>
      <c r="AX16" s="621"/>
      <c r="AY16" s="621"/>
      <c r="AZ16" s="621"/>
      <c r="BA16" s="621"/>
      <c r="BB16" s="621"/>
      <c r="BC16" s="621"/>
      <c r="BD16" s="621"/>
      <c r="BE16" s="621"/>
      <c r="BF16" s="622"/>
      <c r="BG16" s="623" t="s">
        <v>110</v>
      </c>
      <c r="BH16" s="624"/>
      <c r="BI16" s="624"/>
      <c r="BJ16" s="624"/>
      <c r="BK16" s="624"/>
      <c r="BL16" s="624"/>
      <c r="BM16" s="624"/>
      <c r="BN16" s="625"/>
      <c r="BO16" s="626" t="s">
        <v>110</v>
      </c>
      <c r="BP16" s="626"/>
      <c r="BQ16" s="626"/>
      <c r="BR16" s="626"/>
      <c r="BS16" s="632" t="s">
        <v>110</v>
      </c>
      <c r="BT16" s="624"/>
      <c r="BU16" s="624"/>
      <c r="BV16" s="624"/>
      <c r="BW16" s="624"/>
      <c r="BX16" s="624"/>
      <c r="BY16" s="624"/>
      <c r="BZ16" s="624"/>
      <c r="CA16" s="624"/>
      <c r="CB16" s="633"/>
      <c r="CD16" s="637" t="s">
        <v>242</v>
      </c>
      <c r="CE16" s="638"/>
      <c r="CF16" s="638"/>
      <c r="CG16" s="638"/>
      <c r="CH16" s="638"/>
      <c r="CI16" s="638"/>
      <c r="CJ16" s="638"/>
      <c r="CK16" s="638"/>
      <c r="CL16" s="638"/>
      <c r="CM16" s="638"/>
      <c r="CN16" s="638"/>
      <c r="CO16" s="638"/>
      <c r="CP16" s="638"/>
      <c r="CQ16" s="639"/>
      <c r="CR16" s="623">
        <v>65597</v>
      </c>
      <c r="CS16" s="624"/>
      <c r="CT16" s="624"/>
      <c r="CU16" s="624"/>
      <c r="CV16" s="624"/>
      <c r="CW16" s="624"/>
      <c r="CX16" s="624"/>
      <c r="CY16" s="625"/>
      <c r="CZ16" s="626">
        <v>0.5</v>
      </c>
      <c r="DA16" s="626"/>
      <c r="DB16" s="626"/>
      <c r="DC16" s="626"/>
      <c r="DD16" s="632" t="s">
        <v>110</v>
      </c>
      <c r="DE16" s="624"/>
      <c r="DF16" s="624"/>
      <c r="DG16" s="624"/>
      <c r="DH16" s="624"/>
      <c r="DI16" s="624"/>
      <c r="DJ16" s="624"/>
      <c r="DK16" s="624"/>
      <c r="DL16" s="624"/>
      <c r="DM16" s="624"/>
      <c r="DN16" s="624"/>
      <c r="DO16" s="624"/>
      <c r="DP16" s="625"/>
      <c r="DQ16" s="632">
        <v>18331</v>
      </c>
      <c r="DR16" s="624"/>
      <c r="DS16" s="624"/>
      <c r="DT16" s="624"/>
      <c r="DU16" s="624"/>
      <c r="DV16" s="624"/>
      <c r="DW16" s="624"/>
      <c r="DX16" s="624"/>
      <c r="DY16" s="624"/>
      <c r="DZ16" s="624"/>
      <c r="EA16" s="624"/>
      <c r="EB16" s="624"/>
      <c r="EC16" s="633"/>
    </row>
    <row r="17" spans="2:133" ht="11.25" customHeight="1">
      <c r="B17" s="620" t="s">
        <v>243</v>
      </c>
      <c r="C17" s="621"/>
      <c r="D17" s="621"/>
      <c r="E17" s="621"/>
      <c r="F17" s="621"/>
      <c r="G17" s="621"/>
      <c r="H17" s="621"/>
      <c r="I17" s="621"/>
      <c r="J17" s="621"/>
      <c r="K17" s="621"/>
      <c r="L17" s="621"/>
      <c r="M17" s="621"/>
      <c r="N17" s="621"/>
      <c r="O17" s="621"/>
      <c r="P17" s="621"/>
      <c r="Q17" s="622"/>
      <c r="R17" s="623">
        <v>3602998</v>
      </c>
      <c r="S17" s="624"/>
      <c r="T17" s="624"/>
      <c r="U17" s="624"/>
      <c r="V17" s="624"/>
      <c r="W17" s="624"/>
      <c r="X17" s="624"/>
      <c r="Y17" s="625"/>
      <c r="Z17" s="626">
        <v>23.5</v>
      </c>
      <c r="AA17" s="626"/>
      <c r="AB17" s="626"/>
      <c r="AC17" s="626"/>
      <c r="AD17" s="627">
        <v>3602998</v>
      </c>
      <c r="AE17" s="627"/>
      <c r="AF17" s="627"/>
      <c r="AG17" s="627"/>
      <c r="AH17" s="627"/>
      <c r="AI17" s="627"/>
      <c r="AJ17" s="627"/>
      <c r="AK17" s="627"/>
      <c r="AL17" s="628">
        <v>46.2</v>
      </c>
      <c r="AM17" s="629"/>
      <c r="AN17" s="629"/>
      <c r="AO17" s="630"/>
      <c r="AP17" s="620" t="s">
        <v>244</v>
      </c>
      <c r="AQ17" s="621"/>
      <c r="AR17" s="621"/>
      <c r="AS17" s="621"/>
      <c r="AT17" s="621"/>
      <c r="AU17" s="621"/>
      <c r="AV17" s="621"/>
      <c r="AW17" s="621"/>
      <c r="AX17" s="621"/>
      <c r="AY17" s="621"/>
      <c r="AZ17" s="621"/>
      <c r="BA17" s="621"/>
      <c r="BB17" s="621"/>
      <c r="BC17" s="621"/>
      <c r="BD17" s="621"/>
      <c r="BE17" s="621"/>
      <c r="BF17" s="622"/>
      <c r="BG17" s="623" t="s">
        <v>110</v>
      </c>
      <c r="BH17" s="624"/>
      <c r="BI17" s="624"/>
      <c r="BJ17" s="624"/>
      <c r="BK17" s="624"/>
      <c r="BL17" s="624"/>
      <c r="BM17" s="624"/>
      <c r="BN17" s="625"/>
      <c r="BO17" s="626" t="s">
        <v>110</v>
      </c>
      <c r="BP17" s="626"/>
      <c r="BQ17" s="626"/>
      <c r="BR17" s="626"/>
      <c r="BS17" s="632" t="s">
        <v>110</v>
      </c>
      <c r="BT17" s="624"/>
      <c r="BU17" s="624"/>
      <c r="BV17" s="624"/>
      <c r="BW17" s="624"/>
      <c r="BX17" s="624"/>
      <c r="BY17" s="624"/>
      <c r="BZ17" s="624"/>
      <c r="CA17" s="624"/>
      <c r="CB17" s="633"/>
      <c r="CD17" s="637" t="s">
        <v>245</v>
      </c>
      <c r="CE17" s="638"/>
      <c r="CF17" s="638"/>
      <c r="CG17" s="638"/>
      <c r="CH17" s="638"/>
      <c r="CI17" s="638"/>
      <c r="CJ17" s="638"/>
      <c r="CK17" s="638"/>
      <c r="CL17" s="638"/>
      <c r="CM17" s="638"/>
      <c r="CN17" s="638"/>
      <c r="CO17" s="638"/>
      <c r="CP17" s="638"/>
      <c r="CQ17" s="639"/>
      <c r="CR17" s="623">
        <v>1454554</v>
      </c>
      <c r="CS17" s="624"/>
      <c r="CT17" s="624"/>
      <c r="CU17" s="624"/>
      <c r="CV17" s="624"/>
      <c r="CW17" s="624"/>
      <c r="CX17" s="624"/>
      <c r="CY17" s="625"/>
      <c r="CZ17" s="626">
        <v>10</v>
      </c>
      <c r="DA17" s="626"/>
      <c r="DB17" s="626"/>
      <c r="DC17" s="626"/>
      <c r="DD17" s="632" t="s">
        <v>110</v>
      </c>
      <c r="DE17" s="624"/>
      <c r="DF17" s="624"/>
      <c r="DG17" s="624"/>
      <c r="DH17" s="624"/>
      <c r="DI17" s="624"/>
      <c r="DJ17" s="624"/>
      <c r="DK17" s="624"/>
      <c r="DL17" s="624"/>
      <c r="DM17" s="624"/>
      <c r="DN17" s="624"/>
      <c r="DO17" s="624"/>
      <c r="DP17" s="625"/>
      <c r="DQ17" s="632">
        <v>1454554</v>
      </c>
      <c r="DR17" s="624"/>
      <c r="DS17" s="624"/>
      <c r="DT17" s="624"/>
      <c r="DU17" s="624"/>
      <c r="DV17" s="624"/>
      <c r="DW17" s="624"/>
      <c r="DX17" s="624"/>
      <c r="DY17" s="624"/>
      <c r="DZ17" s="624"/>
      <c r="EA17" s="624"/>
      <c r="EB17" s="624"/>
      <c r="EC17" s="633"/>
    </row>
    <row r="18" spans="2:133" ht="11.25" customHeight="1">
      <c r="B18" s="620" t="s">
        <v>246</v>
      </c>
      <c r="C18" s="621"/>
      <c r="D18" s="621"/>
      <c r="E18" s="621"/>
      <c r="F18" s="621"/>
      <c r="G18" s="621"/>
      <c r="H18" s="621"/>
      <c r="I18" s="621"/>
      <c r="J18" s="621"/>
      <c r="K18" s="621"/>
      <c r="L18" s="621"/>
      <c r="M18" s="621"/>
      <c r="N18" s="621"/>
      <c r="O18" s="621"/>
      <c r="P18" s="621"/>
      <c r="Q18" s="622"/>
      <c r="R18" s="623">
        <v>491146</v>
      </c>
      <c r="S18" s="624"/>
      <c r="T18" s="624"/>
      <c r="U18" s="624"/>
      <c r="V18" s="624"/>
      <c r="W18" s="624"/>
      <c r="X18" s="624"/>
      <c r="Y18" s="625"/>
      <c r="Z18" s="626">
        <v>3.2</v>
      </c>
      <c r="AA18" s="626"/>
      <c r="AB18" s="626"/>
      <c r="AC18" s="626"/>
      <c r="AD18" s="627" t="s">
        <v>110</v>
      </c>
      <c r="AE18" s="627"/>
      <c r="AF18" s="627"/>
      <c r="AG18" s="627"/>
      <c r="AH18" s="627"/>
      <c r="AI18" s="627"/>
      <c r="AJ18" s="627"/>
      <c r="AK18" s="627"/>
      <c r="AL18" s="628" t="s">
        <v>110</v>
      </c>
      <c r="AM18" s="629"/>
      <c r="AN18" s="629"/>
      <c r="AO18" s="630"/>
      <c r="AP18" s="620" t="s">
        <v>247</v>
      </c>
      <c r="AQ18" s="621"/>
      <c r="AR18" s="621"/>
      <c r="AS18" s="621"/>
      <c r="AT18" s="621"/>
      <c r="AU18" s="621"/>
      <c r="AV18" s="621"/>
      <c r="AW18" s="621"/>
      <c r="AX18" s="621"/>
      <c r="AY18" s="621"/>
      <c r="AZ18" s="621"/>
      <c r="BA18" s="621"/>
      <c r="BB18" s="621"/>
      <c r="BC18" s="621"/>
      <c r="BD18" s="621"/>
      <c r="BE18" s="621"/>
      <c r="BF18" s="622"/>
      <c r="BG18" s="623" t="s">
        <v>110</v>
      </c>
      <c r="BH18" s="624"/>
      <c r="BI18" s="624"/>
      <c r="BJ18" s="624"/>
      <c r="BK18" s="624"/>
      <c r="BL18" s="624"/>
      <c r="BM18" s="624"/>
      <c r="BN18" s="625"/>
      <c r="BO18" s="626" t="s">
        <v>110</v>
      </c>
      <c r="BP18" s="626"/>
      <c r="BQ18" s="626"/>
      <c r="BR18" s="626"/>
      <c r="BS18" s="632" t="s">
        <v>110</v>
      </c>
      <c r="BT18" s="624"/>
      <c r="BU18" s="624"/>
      <c r="BV18" s="624"/>
      <c r="BW18" s="624"/>
      <c r="BX18" s="624"/>
      <c r="BY18" s="624"/>
      <c r="BZ18" s="624"/>
      <c r="CA18" s="624"/>
      <c r="CB18" s="633"/>
      <c r="CD18" s="637" t="s">
        <v>248</v>
      </c>
      <c r="CE18" s="638"/>
      <c r="CF18" s="638"/>
      <c r="CG18" s="638"/>
      <c r="CH18" s="638"/>
      <c r="CI18" s="638"/>
      <c r="CJ18" s="638"/>
      <c r="CK18" s="638"/>
      <c r="CL18" s="638"/>
      <c r="CM18" s="638"/>
      <c r="CN18" s="638"/>
      <c r="CO18" s="638"/>
      <c r="CP18" s="638"/>
      <c r="CQ18" s="639"/>
      <c r="CR18" s="623">
        <v>60938</v>
      </c>
      <c r="CS18" s="624"/>
      <c r="CT18" s="624"/>
      <c r="CU18" s="624"/>
      <c r="CV18" s="624"/>
      <c r="CW18" s="624"/>
      <c r="CX18" s="624"/>
      <c r="CY18" s="625"/>
      <c r="CZ18" s="626">
        <v>0.4</v>
      </c>
      <c r="DA18" s="626"/>
      <c r="DB18" s="626"/>
      <c r="DC18" s="626"/>
      <c r="DD18" s="632">
        <v>60938</v>
      </c>
      <c r="DE18" s="624"/>
      <c r="DF18" s="624"/>
      <c r="DG18" s="624"/>
      <c r="DH18" s="624"/>
      <c r="DI18" s="624"/>
      <c r="DJ18" s="624"/>
      <c r="DK18" s="624"/>
      <c r="DL18" s="624"/>
      <c r="DM18" s="624"/>
      <c r="DN18" s="624"/>
      <c r="DO18" s="624"/>
      <c r="DP18" s="625"/>
      <c r="DQ18" s="632">
        <v>60938</v>
      </c>
      <c r="DR18" s="624"/>
      <c r="DS18" s="624"/>
      <c r="DT18" s="624"/>
      <c r="DU18" s="624"/>
      <c r="DV18" s="624"/>
      <c r="DW18" s="624"/>
      <c r="DX18" s="624"/>
      <c r="DY18" s="624"/>
      <c r="DZ18" s="624"/>
      <c r="EA18" s="624"/>
      <c r="EB18" s="624"/>
      <c r="EC18" s="633"/>
    </row>
    <row r="19" spans="2:133" ht="11.25" customHeight="1">
      <c r="B19" s="620" t="s">
        <v>249</v>
      </c>
      <c r="C19" s="621"/>
      <c r="D19" s="621"/>
      <c r="E19" s="621"/>
      <c r="F19" s="621"/>
      <c r="G19" s="621"/>
      <c r="H19" s="621"/>
      <c r="I19" s="621"/>
      <c r="J19" s="621"/>
      <c r="K19" s="621"/>
      <c r="L19" s="621"/>
      <c r="M19" s="621"/>
      <c r="N19" s="621"/>
      <c r="O19" s="621"/>
      <c r="P19" s="621"/>
      <c r="Q19" s="622"/>
      <c r="R19" s="623" t="s">
        <v>110</v>
      </c>
      <c r="S19" s="624"/>
      <c r="T19" s="624"/>
      <c r="U19" s="624"/>
      <c r="V19" s="624"/>
      <c r="W19" s="624"/>
      <c r="X19" s="624"/>
      <c r="Y19" s="625"/>
      <c r="Z19" s="626" t="s">
        <v>110</v>
      </c>
      <c r="AA19" s="626"/>
      <c r="AB19" s="626"/>
      <c r="AC19" s="626"/>
      <c r="AD19" s="627" t="s">
        <v>110</v>
      </c>
      <c r="AE19" s="627"/>
      <c r="AF19" s="627"/>
      <c r="AG19" s="627"/>
      <c r="AH19" s="627"/>
      <c r="AI19" s="627"/>
      <c r="AJ19" s="627"/>
      <c r="AK19" s="627"/>
      <c r="AL19" s="628" t="s">
        <v>110</v>
      </c>
      <c r="AM19" s="629"/>
      <c r="AN19" s="629"/>
      <c r="AO19" s="630"/>
      <c r="AP19" s="620" t="s">
        <v>250</v>
      </c>
      <c r="AQ19" s="621"/>
      <c r="AR19" s="621"/>
      <c r="AS19" s="621"/>
      <c r="AT19" s="621"/>
      <c r="AU19" s="621"/>
      <c r="AV19" s="621"/>
      <c r="AW19" s="621"/>
      <c r="AX19" s="621"/>
      <c r="AY19" s="621"/>
      <c r="AZ19" s="621"/>
      <c r="BA19" s="621"/>
      <c r="BB19" s="621"/>
      <c r="BC19" s="621"/>
      <c r="BD19" s="621"/>
      <c r="BE19" s="621"/>
      <c r="BF19" s="622"/>
      <c r="BG19" s="623">
        <v>252813</v>
      </c>
      <c r="BH19" s="624"/>
      <c r="BI19" s="624"/>
      <c r="BJ19" s="624"/>
      <c r="BK19" s="624"/>
      <c r="BL19" s="624"/>
      <c r="BM19" s="624"/>
      <c r="BN19" s="625"/>
      <c r="BO19" s="626">
        <v>7</v>
      </c>
      <c r="BP19" s="626"/>
      <c r="BQ19" s="626"/>
      <c r="BR19" s="626"/>
      <c r="BS19" s="632" t="s">
        <v>110</v>
      </c>
      <c r="BT19" s="624"/>
      <c r="BU19" s="624"/>
      <c r="BV19" s="624"/>
      <c r="BW19" s="624"/>
      <c r="BX19" s="624"/>
      <c r="BY19" s="624"/>
      <c r="BZ19" s="624"/>
      <c r="CA19" s="624"/>
      <c r="CB19" s="633"/>
      <c r="CD19" s="637" t="s">
        <v>251</v>
      </c>
      <c r="CE19" s="638"/>
      <c r="CF19" s="638"/>
      <c r="CG19" s="638"/>
      <c r="CH19" s="638"/>
      <c r="CI19" s="638"/>
      <c r="CJ19" s="638"/>
      <c r="CK19" s="638"/>
      <c r="CL19" s="638"/>
      <c r="CM19" s="638"/>
      <c r="CN19" s="638"/>
      <c r="CO19" s="638"/>
      <c r="CP19" s="638"/>
      <c r="CQ19" s="639"/>
      <c r="CR19" s="623" t="s">
        <v>110</v>
      </c>
      <c r="CS19" s="624"/>
      <c r="CT19" s="624"/>
      <c r="CU19" s="624"/>
      <c r="CV19" s="624"/>
      <c r="CW19" s="624"/>
      <c r="CX19" s="624"/>
      <c r="CY19" s="625"/>
      <c r="CZ19" s="626" t="s">
        <v>110</v>
      </c>
      <c r="DA19" s="626"/>
      <c r="DB19" s="626"/>
      <c r="DC19" s="626"/>
      <c r="DD19" s="632" t="s">
        <v>110</v>
      </c>
      <c r="DE19" s="624"/>
      <c r="DF19" s="624"/>
      <c r="DG19" s="624"/>
      <c r="DH19" s="624"/>
      <c r="DI19" s="624"/>
      <c r="DJ19" s="624"/>
      <c r="DK19" s="624"/>
      <c r="DL19" s="624"/>
      <c r="DM19" s="624"/>
      <c r="DN19" s="624"/>
      <c r="DO19" s="624"/>
      <c r="DP19" s="625"/>
      <c r="DQ19" s="632" t="s">
        <v>110</v>
      </c>
      <c r="DR19" s="624"/>
      <c r="DS19" s="624"/>
      <c r="DT19" s="624"/>
      <c r="DU19" s="624"/>
      <c r="DV19" s="624"/>
      <c r="DW19" s="624"/>
      <c r="DX19" s="624"/>
      <c r="DY19" s="624"/>
      <c r="DZ19" s="624"/>
      <c r="EA19" s="624"/>
      <c r="EB19" s="624"/>
      <c r="EC19" s="633"/>
    </row>
    <row r="20" spans="2:133" ht="11.25" customHeight="1">
      <c r="B20" s="620" t="s">
        <v>252</v>
      </c>
      <c r="C20" s="621"/>
      <c r="D20" s="621"/>
      <c r="E20" s="621"/>
      <c r="F20" s="621"/>
      <c r="G20" s="621"/>
      <c r="H20" s="621"/>
      <c r="I20" s="621"/>
      <c r="J20" s="621"/>
      <c r="K20" s="621"/>
      <c r="L20" s="621"/>
      <c r="M20" s="621"/>
      <c r="N20" s="621"/>
      <c r="O20" s="621"/>
      <c r="P20" s="621"/>
      <c r="Q20" s="622"/>
      <c r="R20" s="623">
        <v>8463839</v>
      </c>
      <c r="S20" s="624"/>
      <c r="T20" s="624"/>
      <c r="U20" s="624"/>
      <c r="V20" s="624"/>
      <c r="W20" s="624"/>
      <c r="X20" s="624"/>
      <c r="Y20" s="625"/>
      <c r="Z20" s="626">
        <v>55.2</v>
      </c>
      <c r="AA20" s="626"/>
      <c r="AB20" s="626"/>
      <c r="AC20" s="626"/>
      <c r="AD20" s="627">
        <v>7767901</v>
      </c>
      <c r="AE20" s="627"/>
      <c r="AF20" s="627"/>
      <c r="AG20" s="627"/>
      <c r="AH20" s="627"/>
      <c r="AI20" s="627"/>
      <c r="AJ20" s="627"/>
      <c r="AK20" s="627"/>
      <c r="AL20" s="628">
        <v>99.6</v>
      </c>
      <c r="AM20" s="629"/>
      <c r="AN20" s="629"/>
      <c r="AO20" s="630"/>
      <c r="AP20" s="620" t="s">
        <v>253</v>
      </c>
      <c r="AQ20" s="621"/>
      <c r="AR20" s="621"/>
      <c r="AS20" s="621"/>
      <c r="AT20" s="621"/>
      <c r="AU20" s="621"/>
      <c r="AV20" s="621"/>
      <c r="AW20" s="621"/>
      <c r="AX20" s="621"/>
      <c r="AY20" s="621"/>
      <c r="AZ20" s="621"/>
      <c r="BA20" s="621"/>
      <c r="BB20" s="621"/>
      <c r="BC20" s="621"/>
      <c r="BD20" s="621"/>
      <c r="BE20" s="621"/>
      <c r="BF20" s="622"/>
      <c r="BG20" s="623">
        <v>252813</v>
      </c>
      <c r="BH20" s="624"/>
      <c r="BI20" s="624"/>
      <c r="BJ20" s="624"/>
      <c r="BK20" s="624"/>
      <c r="BL20" s="624"/>
      <c r="BM20" s="624"/>
      <c r="BN20" s="625"/>
      <c r="BO20" s="626">
        <v>7</v>
      </c>
      <c r="BP20" s="626"/>
      <c r="BQ20" s="626"/>
      <c r="BR20" s="626"/>
      <c r="BS20" s="632" t="s">
        <v>110</v>
      </c>
      <c r="BT20" s="624"/>
      <c r="BU20" s="624"/>
      <c r="BV20" s="624"/>
      <c r="BW20" s="624"/>
      <c r="BX20" s="624"/>
      <c r="BY20" s="624"/>
      <c r="BZ20" s="624"/>
      <c r="CA20" s="624"/>
      <c r="CB20" s="633"/>
      <c r="CD20" s="637" t="s">
        <v>254</v>
      </c>
      <c r="CE20" s="638"/>
      <c r="CF20" s="638"/>
      <c r="CG20" s="638"/>
      <c r="CH20" s="638"/>
      <c r="CI20" s="638"/>
      <c r="CJ20" s="638"/>
      <c r="CK20" s="638"/>
      <c r="CL20" s="638"/>
      <c r="CM20" s="638"/>
      <c r="CN20" s="638"/>
      <c r="CO20" s="638"/>
      <c r="CP20" s="638"/>
      <c r="CQ20" s="639"/>
      <c r="CR20" s="623">
        <v>14510633</v>
      </c>
      <c r="CS20" s="624"/>
      <c r="CT20" s="624"/>
      <c r="CU20" s="624"/>
      <c r="CV20" s="624"/>
      <c r="CW20" s="624"/>
      <c r="CX20" s="624"/>
      <c r="CY20" s="625"/>
      <c r="CZ20" s="626">
        <v>100</v>
      </c>
      <c r="DA20" s="626"/>
      <c r="DB20" s="626"/>
      <c r="DC20" s="626"/>
      <c r="DD20" s="632">
        <v>2423722</v>
      </c>
      <c r="DE20" s="624"/>
      <c r="DF20" s="624"/>
      <c r="DG20" s="624"/>
      <c r="DH20" s="624"/>
      <c r="DI20" s="624"/>
      <c r="DJ20" s="624"/>
      <c r="DK20" s="624"/>
      <c r="DL20" s="624"/>
      <c r="DM20" s="624"/>
      <c r="DN20" s="624"/>
      <c r="DO20" s="624"/>
      <c r="DP20" s="625"/>
      <c r="DQ20" s="632">
        <v>9567250</v>
      </c>
      <c r="DR20" s="624"/>
      <c r="DS20" s="624"/>
      <c r="DT20" s="624"/>
      <c r="DU20" s="624"/>
      <c r="DV20" s="624"/>
      <c r="DW20" s="624"/>
      <c r="DX20" s="624"/>
      <c r="DY20" s="624"/>
      <c r="DZ20" s="624"/>
      <c r="EA20" s="624"/>
      <c r="EB20" s="624"/>
      <c r="EC20" s="633"/>
    </row>
    <row r="21" spans="2:133" ht="11.25" customHeight="1">
      <c r="B21" s="620" t="s">
        <v>255</v>
      </c>
      <c r="C21" s="621"/>
      <c r="D21" s="621"/>
      <c r="E21" s="621"/>
      <c r="F21" s="621"/>
      <c r="G21" s="621"/>
      <c r="H21" s="621"/>
      <c r="I21" s="621"/>
      <c r="J21" s="621"/>
      <c r="K21" s="621"/>
      <c r="L21" s="621"/>
      <c r="M21" s="621"/>
      <c r="N21" s="621"/>
      <c r="O21" s="621"/>
      <c r="P21" s="621"/>
      <c r="Q21" s="622"/>
      <c r="R21" s="623">
        <v>5946</v>
      </c>
      <c r="S21" s="624"/>
      <c r="T21" s="624"/>
      <c r="U21" s="624"/>
      <c r="V21" s="624"/>
      <c r="W21" s="624"/>
      <c r="X21" s="624"/>
      <c r="Y21" s="625"/>
      <c r="Z21" s="626">
        <v>0</v>
      </c>
      <c r="AA21" s="626"/>
      <c r="AB21" s="626"/>
      <c r="AC21" s="626"/>
      <c r="AD21" s="627">
        <v>5946</v>
      </c>
      <c r="AE21" s="627"/>
      <c r="AF21" s="627"/>
      <c r="AG21" s="627"/>
      <c r="AH21" s="627"/>
      <c r="AI21" s="627"/>
      <c r="AJ21" s="627"/>
      <c r="AK21" s="627"/>
      <c r="AL21" s="628">
        <v>0.1</v>
      </c>
      <c r="AM21" s="629"/>
      <c r="AN21" s="629"/>
      <c r="AO21" s="630"/>
      <c r="AP21" s="640" t="s">
        <v>256</v>
      </c>
      <c r="AQ21" s="641"/>
      <c r="AR21" s="641"/>
      <c r="AS21" s="641"/>
      <c r="AT21" s="641"/>
      <c r="AU21" s="641"/>
      <c r="AV21" s="641"/>
      <c r="AW21" s="641"/>
      <c r="AX21" s="641"/>
      <c r="AY21" s="641"/>
      <c r="AZ21" s="641"/>
      <c r="BA21" s="641"/>
      <c r="BB21" s="641"/>
      <c r="BC21" s="641"/>
      <c r="BD21" s="641"/>
      <c r="BE21" s="641"/>
      <c r="BF21" s="642"/>
      <c r="BG21" s="623">
        <v>48021</v>
      </c>
      <c r="BH21" s="624"/>
      <c r="BI21" s="624"/>
      <c r="BJ21" s="624"/>
      <c r="BK21" s="624"/>
      <c r="BL21" s="624"/>
      <c r="BM21" s="624"/>
      <c r="BN21" s="625"/>
      <c r="BO21" s="626">
        <v>1.3</v>
      </c>
      <c r="BP21" s="626"/>
      <c r="BQ21" s="626"/>
      <c r="BR21" s="626"/>
      <c r="BS21" s="632" t="s">
        <v>110</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257</v>
      </c>
      <c r="C22" s="621"/>
      <c r="D22" s="621"/>
      <c r="E22" s="621"/>
      <c r="F22" s="621"/>
      <c r="G22" s="621"/>
      <c r="H22" s="621"/>
      <c r="I22" s="621"/>
      <c r="J22" s="621"/>
      <c r="K22" s="621"/>
      <c r="L22" s="621"/>
      <c r="M22" s="621"/>
      <c r="N22" s="621"/>
      <c r="O22" s="621"/>
      <c r="P22" s="621"/>
      <c r="Q22" s="622"/>
      <c r="R22" s="623">
        <v>24801</v>
      </c>
      <c r="S22" s="624"/>
      <c r="T22" s="624"/>
      <c r="U22" s="624"/>
      <c r="V22" s="624"/>
      <c r="W22" s="624"/>
      <c r="X22" s="624"/>
      <c r="Y22" s="625"/>
      <c r="Z22" s="626">
        <v>0.2</v>
      </c>
      <c r="AA22" s="626"/>
      <c r="AB22" s="626"/>
      <c r="AC22" s="626"/>
      <c r="AD22" s="627" t="s">
        <v>110</v>
      </c>
      <c r="AE22" s="627"/>
      <c r="AF22" s="627"/>
      <c r="AG22" s="627"/>
      <c r="AH22" s="627"/>
      <c r="AI22" s="627"/>
      <c r="AJ22" s="627"/>
      <c r="AK22" s="627"/>
      <c r="AL22" s="628" t="s">
        <v>110</v>
      </c>
      <c r="AM22" s="629"/>
      <c r="AN22" s="629"/>
      <c r="AO22" s="630"/>
      <c r="AP22" s="640" t="s">
        <v>258</v>
      </c>
      <c r="AQ22" s="641"/>
      <c r="AR22" s="641"/>
      <c r="AS22" s="641"/>
      <c r="AT22" s="641"/>
      <c r="AU22" s="641"/>
      <c r="AV22" s="641"/>
      <c r="AW22" s="641"/>
      <c r="AX22" s="641"/>
      <c r="AY22" s="641"/>
      <c r="AZ22" s="641"/>
      <c r="BA22" s="641"/>
      <c r="BB22" s="641"/>
      <c r="BC22" s="641"/>
      <c r="BD22" s="641"/>
      <c r="BE22" s="641"/>
      <c r="BF22" s="642"/>
      <c r="BG22" s="623" t="s">
        <v>110</v>
      </c>
      <c r="BH22" s="624"/>
      <c r="BI22" s="624"/>
      <c r="BJ22" s="624"/>
      <c r="BK22" s="624"/>
      <c r="BL22" s="624"/>
      <c r="BM22" s="624"/>
      <c r="BN22" s="625"/>
      <c r="BO22" s="626" t="s">
        <v>110</v>
      </c>
      <c r="BP22" s="626"/>
      <c r="BQ22" s="626"/>
      <c r="BR22" s="626"/>
      <c r="BS22" s="632" t="s">
        <v>110</v>
      </c>
      <c r="BT22" s="624"/>
      <c r="BU22" s="624"/>
      <c r="BV22" s="624"/>
      <c r="BW22" s="624"/>
      <c r="BX22" s="624"/>
      <c r="BY22" s="624"/>
      <c r="BZ22" s="624"/>
      <c r="CA22" s="624"/>
      <c r="CB22" s="633"/>
      <c r="CD22" s="605" t="s">
        <v>259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260</v>
      </c>
      <c r="C23" s="621"/>
      <c r="D23" s="621"/>
      <c r="E23" s="621"/>
      <c r="F23" s="621"/>
      <c r="G23" s="621"/>
      <c r="H23" s="621"/>
      <c r="I23" s="621"/>
      <c r="J23" s="621"/>
      <c r="K23" s="621"/>
      <c r="L23" s="621"/>
      <c r="M23" s="621"/>
      <c r="N23" s="621"/>
      <c r="O23" s="621"/>
      <c r="P23" s="621"/>
      <c r="Q23" s="622"/>
      <c r="R23" s="623">
        <v>204338</v>
      </c>
      <c r="S23" s="624"/>
      <c r="T23" s="624"/>
      <c r="U23" s="624"/>
      <c r="V23" s="624"/>
      <c r="W23" s="624"/>
      <c r="X23" s="624"/>
      <c r="Y23" s="625"/>
      <c r="Z23" s="626">
        <v>1.3</v>
      </c>
      <c r="AA23" s="626"/>
      <c r="AB23" s="626"/>
      <c r="AC23" s="626"/>
      <c r="AD23" s="627">
        <v>8536</v>
      </c>
      <c r="AE23" s="627"/>
      <c r="AF23" s="627"/>
      <c r="AG23" s="627"/>
      <c r="AH23" s="627"/>
      <c r="AI23" s="627"/>
      <c r="AJ23" s="627"/>
      <c r="AK23" s="627"/>
      <c r="AL23" s="628">
        <v>0.1</v>
      </c>
      <c r="AM23" s="629"/>
      <c r="AN23" s="629"/>
      <c r="AO23" s="630"/>
      <c r="AP23" s="640" t="s">
        <v>261</v>
      </c>
      <c r="AQ23" s="641"/>
      <c r="AR23" s="641"/>
      <c r="AS23" s="641"/>
      <c r="AT23" s="641"/>
      <c r="AU23" s="641"/>
      <c r="AV23" s="641"/>
      <c r="AW23" s="641"/>
      <c r="AX23" s="641"/>
      <c r="AY23" s="641"/>
      <c r="AZ23" s="641"/>
      <c r="BA23" s="641"/>
      <c r="BB23" s="641"/>
      <c r="BC23" s="641"/>
      <c r="BD23" s="641"/>
      <c r="BE23" s="641"/>
      <c r="BF23" s="642"/>
      <c r="BG23" s="623">
        <v>204792</v>
      </c>
      <c r="BH23" s="624"/>
      <c r="BI23" s="624"/>
      <c r="BJ23" s="624"/>
      <c r="BK23" s="624"/>
      <c r="BL23" s="624"/>
      <c r="BM23" s="624"/>
      <c r="BN23" s="625"/>
      <c r="BO23" s="626">
        <v>5.7</v>
      </c>
      <c r="BP23" s="626"/>
      <c r="BQ23" s="626"/>
      <c r="BR23" s="626"/>
      <c r="BS23" s="632" t="s">
        <v>110</v>
      </c>
      <c r="BT23" s="624"/>
      <c r="BU23" s="624"/>
      <c r="BV23" s="624"/>
      <c r="BW23" s="624"/>
      <c r="BX23" s="624"/>
      <c r="BY23" s="624"/>
      <c r="BZ23" s="624"/>
      <c r="CA23" s="624"/>
      <c r="CB23" s="633"/>
      <c r="CD23" s="605" t="s">
        <v>200</v>
      </c>
      <c r="CE23" s="606"/>
      <c r="CF23" s="606"/>
      <c r="CG23" s="606"/>
      <c r="CH23" s="606"/>
      <c r="CI23" s="606"/>
      <c r="CJ23" s="606"/>
      <c r="CK23" s="606"/>
      <c r="CL23" s="606"/>
      <c r="CM23" s="606"/>
      <c r="CN23" s="606"/>
      <c r="CO23" s="606"/>
      <c r="CP23" s="606"/>
      <c r="CQ23" s="607"/>
      <c r="CR23" s="605" t="s">
        <v>262</v>
      </c>
      <c r="CS23" s="606"/>
      <c r="CT23" s="606"/>
      <c r="CU23" s="606"/>
      <c r="CV23" s="606"/>
      <c r="CW23" s="606"/>
      <c r="CX23" s="606"/>
      <c r="CY23" s="607"/>
      <c r="CZ23" s="605" t="s">
        <v>263</v>
      </c>
      <c r="DA23" s="606"/>
      <c r="DB23" s="606"/>
      <c r="DC23" s="607"/>
      <c r="DD23" s="605" t="s">
        <v>264</v>
      </c>
      <c r="DE23" s="606"/>
      <c r="DF23" s="606"/>
      <c r="DG23" s="606"/>
      <c r="DH23" s="606"/>
      <c r="DI23" s="606"/>
      <c r="DJ23" s="606"/>
      <c r="DK23" s="607"/>
      <c r="DL23" s="646" t="s">
        <v>265</v>
      </c>
      <c r="DM23" s="647"/>
      <c r="DN23" s="647"/>
      <c r="DO23" s="647"/>
      <c r="DP23" s="647"/>
      <c r="DQ23" s="647"/>
      <c r="DR23" s="647"/>
      <c r="DS23" s="647"/>
      <c r="DT23" s="647"/>
      <c r="DU23" s="647"/>
      <c r="DV23" s="648"/>
      <c r="DW23" s="605" t="s">
        <v>266</v>
      </c>
      <c r="DX23" s="606"/>
      <c r="DY23" s="606"/>
      <c r="DZ23" s="606"/>
      <c r="EA23" s="606"/>
      <c r="EB23" s="606"/>
      <c r="EC23" s="607"/>
    </row>
    <row r="24" spans="2:133" ht="11.25" customHeight="1">
      <c r="B24" s="620" t="s">
        <v>267</v>
      </c>
      <c r="C24" s="621"/>
      <c r="D24" s="621"/>
      <c r="E24" s="621"/>
      <c r="F24" s="621"/>
      <c r="G24" s="621"/>
      <c r="H24" s="621"/>
      <c r="I24" s="621"/>
      <c r="J24" s="621"/>
      <c r="K24" s="621"/>
      <c r="L24" s="621"/>
      <c r="M24" s="621"/>
      <c r="N24" s="621"/>
      <c r="O24" s="621"/>
      <c r="P24" s="621"/>
      <c r="Q24" s="622"/>
      <c r="R24" s="623">
        <v>69481</v>
      </c>
      <c r="S24" s="624"/>
      <c r="T24" s="624"/>
      <c r="U24" s="624"/>
      <c r="V24" s="624"/>
      <c r="W24" s="624"/>
      <c r="X24" s="624"/>
      <c r="Y24" s="625"/>
      <c r="Z24" s="626">
        <v>0.5</v>
      </c>
      <c r="AA24" s="626"/>
      <c r="AB24" s="626"/>
      <c r="AC24" s="626"/>
      <c r="AD24" s="627" t="s">
        <v>110</v>
      </c>
      <c r="AE24" s="627"/>
      <c r="AF24" s="627"/>
      <c r="AG24" s="627"/>
      <c r="AH24" s="627"/>
      <c r="AI24" s="627"/>
      <c r="AJ24" s="627"/>
      <c r="AK24" s="627"/>
      <c r="AL24" s="628" t="s">
        <v>110</v>
      </c>
      <c r="AM24" s="629"/>
      <c r="AN24" s="629"/>
      <c r="AO24" s="630"/>
      <c r="AP24" s="640" t="s">
        <v>268</v>
      </c>
      <c r="AQ24" s="641"/>
      <c r="AR24" s="641"/>
      <c r="AS24" s="641"/>
      <c r="AT24" s="641"/>
      <c r="AU24" s="641"/>
      <c r="AV24" s="641"/>
      <c r="AW24" s="641"/>
      <c r="AX24" s="641"/>
      <c r="AY24" s="641"/>
      <c r="AZ24" s="641"/>
      <c r="BA24" s="641"/>
      <c r="BB24" s="641"/>
      <c r="BC24" s="641"/>
      <c r="BD24" s="641"/>
      <c r="BE24" s="641"/>
      <c r="BF24" s="642"/>
      <c r="BG24" s="623" t="s">
        <v>110</v>
      </c>
      <c r="BH24" s="624"/>
      <c r="BI24" s="624"/>
      <c r="BJ24" s="624"/>
      <c r="BK24" s="624"/>
      <c r="BL24" s="624"/>
      <c r="BM24" s="624"/>
      <c r="BN24" s="625"/>
      <c r="BO24" s="626" t="s">
        <v>110</v>
      </c>
      <c r="BP24" s="626"/>
      <c r="BQ24" s="626"/>
      <c r="BR24" s="626"/>
      <c r="BS24" s="632" t="s">
        <v>110</v>
      </c>
      <c r="BT24" s="624"/>
      <c r="BU24" s="624"/>
      <c r="BV24" s="624"/>
      <c r="BW24" s="624"/>
      <c r="BX24" s="624"/>
      <c r="BY24" s="624"/>
      <c r="BZ24" s="624"/>
      <c r="CA24" s="624"/>
      <c r="CB24" s="633"/>
      <c r="CD24" s="634" t="s">
        <v>269</v>
      </c>
      <c r="CE24" s="635"/>
      <c r="CF24" s="635"/>
      <c r="CG24" s="635"/>
      <c r="CH24" s="635"/>
      <c r="CI24" s="635"/>
      <c r="CJ24" s="635"/>
      <c r="CK24" s="635"/>
      <c r="CL24" s="635"/>
      <c r="CM24" s="635"/>
      <c r="CN24" s="635"/>
      <c r="CO24" s="635"/>
      <c r="CP24" s="635"/>
      <c r="CQ24" s="636"/>
      <c r="CR24" s="612">
        <v>6077906</v>
      </c>
      <c r="CS24" s="613"/>
      <c r="CT24" s="613"/>
      <c r="CU24" s="613"/>
      <c r="CV24" s="613"/>
      <c r="CW24" s="613"/>
      <c r="CX24" s="613"/>
      <c r="CY24" s="614"/>
      <c r="CZ24" s="652">
        <v>41.9</v>
      </c>
      <c r="DA24" s="653"/>
      <c r="DB24" s="653"/>
      <c r="DC24" s="654"/>
      <c r="DD24" s="651">
        <v>4563260</v>
      </c>
      <c r="DE24" s="613"/>
      <c r="DF24" s="613"/>
      <c r="DG24" s="613"/>
      <c r="DH24" s="613"/>
      <c r="DI24" s="613"/>
      <c r="DJ24" s="613"/>
      <c r="DK24" s="614"/>
      <c r="DL24" s="651">
        <v>4491261</v>
      </c>
      <c r="DM24" s="613"/>
      <c r="DN24" s="613"/>
      <c r="DO24" s="613"/>
      <c r="DP24" s="613"/>
      <c r="DQ24" s="613"/>
      <c r="DR24" s="613"/>
      <c r="DS24" s="613"/>
      <c r="DT24" s="613"/>
      <c r="DU24" s="613"/>
      <c r="DV24" s="614"/>
      <c r="DW24" s="617">
        <v>54.2</v>
      </c>
      <c r="DX24" s="618"/>
      <c r="DY24" s="618"/>
      <c r="DZ24" s="618"/>
      <c r="EA24" s="618"/>
      <c r="EB24" s="618"/>
      <c r="EC24" s="619"/>
    </row>
    <row r="25" spans="2:133" ht="11.25" customHeight="1">
      <c r="B25" s="620" t="s">
        <v>270</v>
      </c>
      <c r="C25" s="621"/>
      <c r="D25" s="621"/>
      <c r="E25" s="621"/>
      <c r="F25" s="621"/>
      <c r="G25" s="621"/>
      <c r="H25" s="621"/>
      <c r="I25" s="621"/>
      <c r="J25" s="621"/>
      <c r="K25" s="621"/>
      <c r="L25" s="621"/>
      <c r="M25" s="621"/>
      <c r="N25" s="621"/>
      <c r="O25" s="621"/>
      <c r="P25" s="621"/>
      <c r="Q25" s="622"/>
      <c r="R25" s="623">
        <v>1617446</v>
      </c>
      <c r="S25" s="624"/>
      <c r="T25" s="624"/>
      <c r="U25" s="624"/>
      <c r="V25" s="624"/>
      <c r="W25" s="624"/>
      <c r="X25" s="624"/>
      <c r="Y25" s="625"/>
      <c r="Z25" s="626">
        <v>10.5</v>
      </c>
      <c r="AA25" s="626"/>
      <c r="AB25" s="626"/>
      <c r="AC25" s="626"/>
      <c r="AD25" s="627" t="s">
        <v>110</v>
      </c>
      <c r="AE25" s="627"/>
      <c r="AF25" s="627"/>
      <c r="AG25" s="627"/>
      <c r="AH25" s="627"/>
      <c r="AI25" s="627"/>
      <c r="AJ25" s="627"/>
      <c r="AK25" s="627"/>
      <c r="AL25" s="628" t="s">
        <v>110</v>
      </c>
      <c r="AM25" s="629"/>
      <c r="AN25" s="629"/>
      <c r="AO25" s="630"/>
      <c r="AP25" s="640" t="s">
        <v>271</v>
      </c>
      <c r="AQ25" s="641"/>
      <c r="AR25" s="641"/>
      <c r="AS25" s="641"/>
      <c r="AT25" s="641"/>
      <c r="AU25" s="641"/>
      <c r="AV25" s="641"/>
      <c r="AW25" s="641"/>
      <c r="AX25" s="641"/>
      <c r="AY25" s="641"/>
      <c r="AZ25" s="641"/>
      <c r="BA25" s="641"/>
      <c r="BB25" s="641"/>
      <c r="BC25" s="641"/>
      <c r="BD25" s="641"/>
      <c r="BE25" s="641"/>
      <c r="BF25" s="642"/>
      <c r="BG25" s="623" t="s">
        <v>110</v>
      </c>
      <c r="BH25" s="624"/>
      <c r="BI25" s="624"/>
      <c r="BJ25" s="624"/>
      <c r="BK25" s="624"/>
      <c r="BL25" s="624"/>
      <c r="BM25" s="624"/>
      <c r="BN25" s="625"/>
      <c r="BO25" s="626" t="s">
        <v>110</v>
      </c>
      <c r="BP25" s="626"/>
      <c r="BQ25" s="626"/>
      <c r="BR25" s="626"/>
      <c r="BS25" s="632" t="s">
        <v>110</v>
      </c>
      <c r="BT25" s="624"/>
      <c r="BU25" s="624"/>
      <c r="BV25" s="624"/>
      <c r="BW25" s="624"/>
      <c r="BX25" s="624"/>
      <c r="BY25" s="624"/>
      <c r="BZ25" s="624"/>
      <c r="CA25" s="624"/>
      <c r="CB25" s="633"/>
      <c r="CD25" s="637" t="s">
        <v>272</v>
      </c>
      <c r="CE25" s="638"/>
      <c r="CF25" s="638"/>
      <c r="CG25" s="638"/>
      <c r="CH25" s="638"/>
      <c r="CI25" s="638"/>
      <c r="CJ25" s="638"/>
      <c r="CK25" s="638"/>
      <c r="CL25" s="638"/>
      <c r="CM25" s="638"/>
      <c r="CN25" s="638"/>
      <c r="CO25" s="638"/>
      <c r="CP25" s="638"/>
      <c r="CQ25" s="639"/>
      <c r="CR25" s="623">
        <v>2614073</v>
      </c>
      <c r="CS25" s="655"/>
      <c r="CT25" s="655"/>
      <c r="CU25" s="655"/>
      <c r="CV25" s="655"/>
      <c r="CW25" s="655"/>
      <c r="CX25" s="655"/>
      <c r="CY25" s="656"/>
      <c r="CZ25" s="657">
        <v>18</v>
      </c>
      <c r="DA25" s="658"/>
      <c r="DB25" s="658"/>
      <c r="DC25" s="659"/>
      <c r="DD25" s="632">
        <v>2441427</v>
      </c>
      <c r="DE25" s="655"/>
      <c r="DF25" s="655"/>
      <c r="DG25" s="655"/>
      <c r="DH25" s="655"/>
      <c r="DI25" s="655"/>
      <c r="DJ25" s="655"/>
      <c r="DK25" s="656"/>
      <c r="DL25" s="632">
        <v>2376637</v>
      </c>
      <c r="DM25" s="655"/>
      <c r="DN25" s="655"/>
      <c r="DO25" s="655"/>
      <c r="DP25" s="655"/>
      <c r="DQ25" s="655"/>
      <c r="DR25" s="655"/>
      <c r="DS25" s="655"/>
      <c r="DT25" s="655"/>
      <c r="DU25" s="655"/>
      <c r="DV25" s="656"/>
      <c r="DW25" s="628">
        <v>28.7</v>
      </c>
      <c r="DX25" s="649"/>
      <c r="DY25" s="649"/>
      <c r="DZ25" s="649"/>
      <c r="EA25" s="649"/>
      <c r="EB25" s="649"/>
      <c r="EC25" s="650"/>
    </row>
    <row r="26" spans="2:133" ht="11.25" customHeight="1">
      <c r="B26" s="660" t="s">
        <v>273</v>
      </c>
      <c r="C26" s="661"/>
      <c r="D26" s="661"/>
      <c r="E26" s="661"/>
      <c r="F26" s="661"/>
      <c r="G26" s="661"/>
      <c r="H26" s="661"/>
      <c r="I26" s="661"/>
      <c r="J26" s="661"/>
      <c r="K26" s="661"/>
      <c r="L26" s="661"/>
      <c r="M26" s="661"/>
      <c r="N26" s="661"/>
      <c r="O26" s="661"/>
      <c r="P26" s="661"/>
      <c r="Q26" s="662"/>
      <c r="R26" s="623" t="s">
        <v>110</v>
      </c>
      <c r="S26" s="624"/>
      <c r="T26" s="624"/>
      <c r="U26" s="624"/>
      <c r="V26" s="624"/>
      <c r="W26" s="624"/>
      <c r="X26" s="624"/>
      <c r="Y26" s="625"/>
      <c r="Z26" s="626" t="s">
        <v>110</v>
      </c>
      <c r="AA26" s="626"/>
      <c r="AB26" s="626"/>
      <c r="AC26" s="626"/>
      <c r="AD26" s="627" t="s">
        <v>110</v>
      </c>
      <c r="AE26" s="627"/>
      <c r="AF26" s="627"/>
      <c r="AG26" s="627"/>
      <c r="AH26" s="627"/>
      <c r="AI26" s="627"/>
      <c r="AJ26" s="627"/>
      <c r="AK26" s="627"/>
      <c r="AL26" s="628" t="s">
        <v>110</v>
      </c>
      <c r="AM26" s="629"/>
      <c r="AN26" s="629"/>
      <c r="AO26" s="630"/>
      <c r="AP26" s="640" t="s">
        <v>274</v>
      </c>
      <c r="AQ26" s="663"/>
      <c r="AR26" s="663"/>
      <c r="AS26" s="663"/>
      <c r="AT26" s="663"/>
      <c r="AU26" s="663"/>
      <c r="AV26" s="663"/>
      <c r="AW26" s="663"/>
      <c r="AX26" s="663"/>
      <c r="AY26" s="663"/>
      <c r="AZ26" s="663"/>
      <c r="BA26" s="663"/>
      <c r="BB26" s="663"/>
      <c r="BC26" s="663"/>
      <c r="BD26" s="663"/>
      <c r="BE26" s="663"/>
      <c r="BF26" s="642"/>
      <c r="BG26" s="623" t="s">
        <v>110</v>
      </c>
      <c r="BH26" s="624"/>
      <c r="BI26" s="624"/>
      <c r="BJ26" s="624"/>
      <c r="BK26" s="624"/>
      <c r="BL26" s="624"/>
      <c r="BM26" s="624"/>
      <c r="BN26" s="625"/>
      <c r="BO26" s="626" t="s">
        <v>110</v>
      </c>
      <c r="BP26" s="626"/>
      <c r="BQ26" s="626"/>
      <c r="BR26" s="626"/>
      <c r="BS26" s="632" t="s">
        <v>110</v>
      </c>
      <c r="BT26" s="624"/>
      <c r="BU26" s="624"/>
      <c r="BV26" s="624"/>
      <c r="BW26" s="624"/>
      <c r="BX26" s="624"/>
      <c r="BY26" s="624"/>
      <c r="BZ26" s="624"/>
      <c r="CA26" s="624"/>
      <c r="CB26" s="633"/>
      <c r="CD26" s="637" t="s">
        <v>275</v>
      </c>
      <c r="CE26" s="638"/>
      <c r="CF26" s="638"/>
      <c r="CG26" s="638"/>
      <c r="CH26" s="638"/>
      <c r="CI26" s="638"/>
      <c r="CJ26" s="638"/>
      <c r="CK26" s="638"/>
      <c r="CL26" s="638"/>
      <c r="CM26" s="638"/>
      <c r="CN26" s="638"/>
      <c r="CO26" s="638"/>
      <c r="CP26" s="638"/>
      <c r="CQ26" s="639"/>
      <c r="CR26" s="623">
        <v>1627654</v>
      </c>
      <c r="CS26" s="624"/>
      <c r="CT26" s="624"/>
      <c r="CU26" s="624"/>
      <c r="CV26" s="624"/>
      <c r="CW26" s="624"/>
      <c r="CX26" s="624"/>
      <c r="CY26" s="625"/>
      <c r="CZ26" s="657">
        <v>11.2</v>
      </c>
      <c r="DA26" s="658"/>
      <c r="DB26" s="658"/>
      <c r="DC26" s="659"/>
      <c r="DD26" s="632">
        <v>1485484</v>
      </c>
      <c r="DE26" s="624"/>
      <c r="DF26" s="624"/>
      <c r="DG26" s="624"/>
      <c r="DH26" s="624"/>
      <c r="DI26" s="624"/>
      <c r="DJ26" s="624"/>
      <c r="DK26" s="625"/>
      <c r="DL26" s="632" t="s">
        <v>212</v>
      </c>
      <c r="DM26" s="624"/>
      <c r="DN26" s="624"/>
      <c r="DO26" s="624"/>
      <c r="DP26" s="624"/>
      <c r="DQ26" s="624"/>
      <c r="DR26" s="624"/>
      <c r="DS26" s="624"/>
      <c r="DT26" s="624"/>
      <c r="DU26" s="624"/>
      <c r="DV26" s="625"/>
      <c r="DW26" s="628" t="s">
        <v>212</v>
      </c>
      <c r="DX26" s="649"/>
      <c r="DY26" s="649"/>
      <c r="DZ26" s="649"/>
      <c r="EA26" s="649"/>
      <c r="EB26" s="649"/>
      <c r="EC26" s="650"/>
    </row>
    <row r="27" spans="2:133" ht="11.25" customHeight="1">
      <c r="B27" s="620" t="s">
        <v>276</v>
      </c>
      <c r="C27" s="621"/>
      <c r="D27" s="621"/>
      <c r="E27" s="621"/>
      <c r="F27" s="621"/>
      <c r="G27" s="621"/>
      <c r="H27" s="621"/>
      <c r="I27" s="621"/>
      <c r="J27" s="621"/>
      <c r="K27" s="621"/>
      <c r="L27" s="621"/>
      <c r="M27" s="621"/>
      <c r="N27" s="621"/>
      <c r="O27" s="621"/>
      <c r="P27" s="621"/>
      <c r="Q27" s="622"/>
      <c r="R27" s="623">
        <v>875704</v>
      </c>
      <c r="S27" s="624"/>
      <c r="T27" s="624"/>
      <c r="U27" s="624"/>
      <c r="V27" s="624"/>
      <c r="W27" s="624"/>
      <c r="X27" s="624"/>
      <c r="Y27" s="625"/>
      <c r="Z27" s="626">
        <v>5.7</v>
      </c>
      <c r="AA27" s="626"/>
      <c r="AB27" s="626"/>
      <c r="AC27" s="626"/>
      <c r="AD27" s="627" t="s">
        <v>110</v>
      </c>
      <c r="AE27" s="627"/>
      <c r="AF27" s="627"/>
      <c r="AG27" s="627"/>
      <c r="AH27" s="627"/>
      <c r="AI27" s="627"/>
      <c r="AJ27" s="627"/>
      <c r="AK27" s="627"/>
      <c r="AL27" s="628" t="s">
        <v>110</v>
      </c>
      <c r="AM27" s="629"/>
      <c r="AN27" s="629"/>
      <c r="AO27" s="630"/>
      <c r="AP27" s="620" t="s">
        <v>277</v>
      </c>
      <c r="AQ27" s="621"/>
      <c r="AR27" s="621"/>
      <c r="AS27" s="621"/>
      <c r="AT27" s="621"/>
      <c r="AU27" s="621"/>
      <c r="AV27" s="621"/>
      <c r="AW27" s="621"/>
      <c r="AX27" s="621"/>
      <c r="AY27" s="621"/>
      <c r="AZ27" s="621"/>
      <c r="BA27" s="621"/>
      <c r="BB27" s="621"/>
      <c r="BC27" s="621"/>
      <c r="BD27" s="621"/>
      <c r="BE27" s="621"/>
      <c r="BF27" s="622"/>
      <c r="BG27" s="623">
        <v>3593150</v>
      </c>
      <c r="BH27" s="624"/>
      <c r="BI27" s="624"/>
      <c r="BJ27" s="624"/>
      <c r="BK27" s="624"/>
      <c r="BL27" s="624"/>
      <c r="BM27" s="624"/>
      <c r="BN27" s="625"/>
      <c r="BO27" s="626">
        <v>100</v>
      </c>
      <c r="BP27" s="626"/>
      <c r="BQ27" s="626"/>
      <c r="BR27" s="626"/>
      <c r="BS27" s="632">
        <v>29352</v>
      </c>
      <c r="BT27" s="624"/>
      <c r="BU27" s="624"/>
      <c r="BV27" s="624"/>
      <c r="BW27" s="624"/>
      <c r="BX27" s="624"/>
      <c r="BY27" s="624"/>
      <c r="BZ27" s="624"/>
      <c r="CA27" s="624"/>
      <c r="CB27" s="633"/>
      <c r="CD27" s="637" t="s">
        <v>278</v>
      </c>
      <c r="CE27" s="638"/>
      <c r="CF27" s="638"/>
      <c r="CG27" s="638"/>
      <c r="CH27" s="638"/>
      <c r="CI27" s="638"/>
      <c r="CJ27" s="638"/>
      <c r="CK27" s="638"/>
      <c r="CL27" s="638"/>
      <c r="CM27" s="638"/>
      <c r="CN27" s="638"/>
      <c r="CO27" s="638"/>
      <c r="CP27" s="638"/>
      <c r="CQ27" s="639"/>
      <c r="CR27" s="623">
        <v>2009279</v>
      </c>
      <c r="CS27" s="655"/>
      <c r="CT27" s="655"/>
      <c r="CU27" s="655"/>
      <c r="CV27" s="655"/>
      <c r="CW27" s="655"/>
      <c r="CX27" s="655"/>
      <c r="CY27" s="656"/>
      <c r="CZ27" s="657">
        <v>13.8</v>
      </c>
      <c r="DA27" s="658"/>
      <c r="DB27" s="658"/>
      <c r="DC27" s="659"/>
      <c r="DD27" s="632">
        <v>667279</v>
      </c>
      <c r="DE27" s="655"/>
      <c r="DF27" s="655"/>
      <c r="DG27" s="655"/>
      <c r="DH27" s="655"/>
      <c r="DI27" s="655"/>
      <c r="DJ27" s="655"/>
      <c r="DK27" s="656"/>
      <c r="DL27" s="632">
        <v>661470</v>
      </c>
      <c r="DM27" s="655"/>
      <c r="DN27" s="655"/>
      <c r="DO27" s="655"/>
      <c r="DP27" s="655"/>
      <c r="DQ27" s="655"/>
      <c r="DR27" s="655"/>
      <c r="DS27" s="655"/>
      <c r="DT27" s="655"/>
      <c r="DU27" s="655"/>
      <c r="DV27" s="656"/>
      <c r="DW27" s="628">
        <v>8</v>
      </c>
      <c r="DX27" s="649"/>
      <c r="DY27" s="649"/>
      <c r="DZ27" s="649"/>
      <c r="EA27" s="649"/>
      <c r="EB27" s="649"/>
      <c r="EC27" s="650"/>
    </row>
    <row r="28" spans="2:133" ht="11.25" customHeight="1">
      <c r="B28" s="620" t="s">
        <v>279</v>
      </c>
      <c r="C28" s="621"/>
      <c r="D28" s="621"/>
      <c r="E28" s="621"/>
      <c r="F28" s="621"/>
      <c r="G28" s="621"/>
      <c r="H28" s="621"/>
      <c r="I28" s="621"/>
      <c r="J28" s="621"/>
      <c r="K28" s="621"/>
      <c r="L28" s="621"/>
      <c r="M28" s="621"/>
      <c r="N28" s="621"/>
      <c r="O28" s="621"/>
      <c r="P28" s="621"/>
      <c r="Q28" s="622"/>
      <c r="R28" s="623">
        <v>163572</v>
      </c>
      <c r="S28" s="624"/>
      <c r="T28" s="624"/>
      <c r="U28" s="624"/>
      <c r="V28" s="624"/>
      <c r="W28" s="624"/>
      <c r="X28" s="624"/>
      <c r="Y28" s="625"/>
      <c r="Z28" s="626">
        <v>1.1000000000000001</v>
      </c>
      <c r="AA28" s="626"/>
      <c r="AB28" s="626"/>
      <c r="AC28" s="626"/>
      <c r="AD28" s="627">
        <v>14296</v>
      </c>
      <c r="AE28" s="627"/>
      <c r="AF28" s="627"/>
      <c r="AG28" s="627"/>
      <c r="AH28" s="627"/>
      <c r="AI28" s="627"/>
      <c r="AJ28" s="627"/>
      <c r="AK28" s="627"/>
      <c r="AL28" s="628">
        <v>0.2</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280</v>
      </c>
      <c r="CE28" s="638"/>
      <c r="CF28" s="638"/>
      <c r="CG28" s="638"/>
      <c r="CH28" s="638"/>
      <c r="CI28" s="638"/>
      <c r="CJ28" s="638"/>
      <c r="CK28" s="638"/>
      <c r="CL28" s="638"/>
      <c r="CM28" s="638"/>
      <c r="CN28" s="638"/>
      <c r="CO28" s="638"/>
      <c r="CP28" s="638"/>
      <c r="CQ28" s="639"/>
      <c r="CR28" s="623">
        <v>1454554</v>
      </c>
      <c r="CS28" s="624"/>
      <c r="CT28" s="624"/>
      <c r="CU28" s="624"/>
      <c r="CV28" s="624"/>
      <c r="CW28" s="624"/>
      <c r="CX28" s="624"/>
      <c r="CY28" s="625"/>
      <c r="CZ28" s="657">
        <v>10</v>
      </c>
      <c r="DA28" s="658"/>
      <c r="DB28" s="658"/>
      <c r="DC28" s="659"/>
      <c r="DD28" s="632">
        <v>1454554</v>
      </c>
      <c r="DE28" s="624"/>
      <c r="DF28" s="624"/>
      <c r="DG28" s="624"/>
      <c r="DH28" s="624"/>
      <c r="DI28" s="624"/>
      <c r="DJ28" s="624"/>
      <c r="DK28" s="625"/>
      <c r="DL28" s="632">
        <v>1453154</v>
      </c>
      <c r="DM28" s="624"/>
      <c r="DN28" s="624"/>
      <c r="DO28" s="624"/>
      <c r="DP28" s="624"/>
      <c r="DQ28" s="624"/>
      <c r="DR28" s="624"/>
      <c r="DS28" s="624"/>
      <c r="DT28" s="624"/>
      <c r="DU28" s="624"/>
      <c r="DV28" s="625"/>
      <c r="DW28" s="628">
        <v>17.5</v>
      </c>
      <c r="DX28" s="649"/>
      <c r="DY28" s="649"/>
      <c r="DZ28" s="649"/>
      <c r="EA28" s="649"/>
      <c r="EB28" s="649"/>
      <c r="EC28" s="650"/>
    </row>
    <row r="29" spans="2:133" ht="11.25" customHeight="1">
      <c r="B29" s="620" t="s">
        <v>281</v>
      </c>
      <c r="C29" s="621"/>
      <c r="D29" s="621"/>
      <c r="E29" s="621"/>
      <c r="F29" s="621"/>
      <c r="G29" s="621"/>
      <c r="H29" s="621"/>
      <c r="I29" s="621"/>
      <c r="J29" s="621"/>
      <c r="K29" s="621"/>
      <c r="L29" s="621"/>
      <c r="M29" s="621"/>
      <c r="N29" s="621"/>
      <c r="O29" s="621"/>
      <c r="P29" s="621"/>
      <c r="Q29" s="622"/>
      <c r="R29" s="623">
        <v>857796</v>
      </c>
      <c r="S29" s="624"/>
      <c r="T29" s="624"/>
      <c r="U29" s="624"/>
      <c r="V29" s="624"/>
      <c r="W29" s="624"/>
      <c r="X29" s="624"/>
      <c r="Y29" s="625"/>
      <c r="Z29" s="626">
        <v>5.6</v>
      </c>
      <c r="AA29" s="626"/>
      <c r="AB29" s="626"/>
      <c r="AC29" s="626"/>
      <c r="AD29" s="627" t="s">
        <v>110</v>
      </c>
      <c r="AE29" s="627"/>
      <c r="AF29" s="627"/>
      <c r="AG29" s="627"/>
      <c r="AH29" s="627"/>
      <c r="AI29" s="627"/>
      <c r="AJ29" s="627"/>
      <c r="AK29" s="627"/>
      <c r="AL29" s="628" t="s">
        <v>110</v>
      </c>
      <c r="AM29" s="629"/>
      <c r="AN29" s="629"/>
      <c r="AO29" s="630"/>
      <c r="AP29" s="602" t="s">
        <v>200</v>
      </c>
      <c r="AQ29" s="603"/>
      <c r="AR29" s="603"/>
      <c r="AS29" s="603"/>
      <c r="AT29" s="603"/>
      <c r="AU29" s="603"/>
      <c r="AV29" s="603"/>
      <c r="AW29" s="603"/>
      <c r="AX29" s="603"/>
      <c r="AY29" s="603"/>
      <c r="AZ29" s="603"/>
      <c r="BA29" s="603"/>
      <c r="BB29" s="603"/>
      <c r="BC29" s="603"/>
      <c r="BD29" s="603"/>
      <c r="BE29" s="603"/>
      <c r="BF29" s="604"/>
      <c r="BG29" s="602" t="s">
        <v>282</v>
      </c>
      <c r="BH29" s="664"/>
      <c r="BI29" s="664"/>
      <c r="BJ29" s="664"/>
      <c r="BK29" s="664"/>
      <c r="BL29" s="664"/>
      <c r="BM29" s="664"/>
      <c r="BN29" s="664"/>
      <c r="BO29" s="664"/>
      <c r="BP29" s="664"/>
      <c r="BQ29" s="665"/>
      <c r="BR29" s="602" t="s">
        <v>283</v>
      </c>
      <c r="BS29" s="664"/>
      <c r="BT29" s="664"/>
      <c r="BU29" s="664"/>
      <c r="BV29" s="664"/>
      <c r="BW29" s="664"/>
      <c r="BX29" s="664"/>
      <c r="BY29" s="664"/>
      <c r="BZ29" s="664"/>
      <c r="CA29" s="664"/>
      <c r="CB29" s="665"/>
      <c r="CD29" s="684" t="s">
        <v>284</v>
      </c>
      <c r="CE29" s="685"/>
      <c r="CF29" s="637" t="s">
        <v>285</v>
      </c>
      <c r="CG29" s="638"/>
      <c r="CH29" s="638"/>
      <c r="CI29" s="638"/>
      <c r="CJ29" s="638"/>
      <c r="CK29" s="638"/>
      <c r="CL29" s="638"/>
      <c r="CM29" s="638"/>
      <c r="CN29" s="638"/>
      <c r="CO29" s="638"/>
      <c r="CP29" s="638"/>
      <c r="CQ29" s="639"/>
      <c r="CR29" s="623">
        <v>1454347</v>
      </c>
      <c r="CS29" s="655"/>
      <c r="CT29" s="655"/>
      <c r="CU29" s="655"/>
      <c r="CV29" s="655"/>
      <c r="CW29" s="655"/>
      <c r="CX29" s="655"/>
      <c r="CY29" s="656"/>
      <c r="CZ29" s="657">
        <v>10</v>
      </c>
      <c r="DA29" s="658"/>
      <c r="DB29" s="658"/>
      <c r="DC29" s="659"/>
      <c r="DD29" s="632">
        <v>1454347</v>
      </c>
      <c r="DE29" s="655"/>
      <c r="DF29" s="655"/>
      <c r="DG29" s="655"/>
      <c r="DH29" s="655"/>
      <c r="DI29" s="655"/>
      <c r="DJ29" s="655"/>
      <c r="DK29" s="656"/>
      <c r="DL29" s="632">
        <v>1452947</v>
      </c>
      <c r="DM29" s="655"/>
      <c r="DN29" s="655"/>
      <c r="DO29" s="655"/>
      <c r="DP29" s="655"/>
      <c r="DQ29" s="655"/>
      <c r="DR29" s="655"/>
      <c r="DS29" s="655"/>
      <c r="DT29" s="655"/>
      <c r="DU29" s="655"/>
      <c r="DV29" s="656"/>
      <c r="DW29" s="628">
        <v>17.5</v>
      </c>
      <c r="DX29" s="649"/>
      <c r="DY29" s="649"/>
      <c r="DZ29" s="649"/>
      <c r="EA29" s="649"/>
      <c r="EB29" s="649"/>
      <c r="EC29" s="650"/>
    </row>
    <row r="30" spans="2:133" ht="11.25" customHeight="1">
      <c r="B30" s="620" t="s">
        <v>286</v>
      </c>
      <c r="C30" s="621"/>
      <c r="D30" s="621"/>
      <c r="E30" s="621"/>
      <c r="F30" s="621"/>
      <c r="G30" s="621"/>
      <c r="H30" s="621"/>
      <c r="I30" s="621"/>
      <c r="J30" s="621"/>
      <c r="K30" s="621"/>
      <c r="L30" s="621"/>
      <c r="M30" s="621"/>
      <c r="N30" s="621"/>
      <c r="O30" s="621"/>
      <c r="P30" s="621"/>
      <c r="Q30" s="622"/>
      <c r="R30" s="623">
        <v>198275</v>
      </c>
      <c r="S30" s="624"/>
      <c r="T30" s="624"/>
      <c r="U30" s="624"/>
      <c r="V30" s="624"/>
      <c r="W30" s="624"/>
      <c r="X30" s="624"/>
      <c r="Y30" s="625"/>
      <c r="Z30" s="626">
        <v>1.3</v>
      </c>
      <c r="AA30" s="626"/>
      <c r="AB30" s="626"/>
      <c r="AC30" s="626"/>
      <c r="AD30" s="627" t="s">
        <v>110</v>
      </c>
      <c r="AE30" s="627"/>
      <c r="AF30" s="627"/>
      <c r="AG30" s="627"/>
      <c r="AH30" s="627"/>
      <c r="AI30" s="627"/>
      <c r="AJ30" s="627"/>
      <c r="AK30" s="627"/>
      <c r="AL30" s="628" t="s">
        <v>110</v>
      </c>
      <c r="AM30" s="629"/>
      <c r="AN30" s="629"/>
      <c r="AO30" s="630"/>
      <c r="AP30" s="669" t="s">
        <v>287</v>
      </c>
      <c r="AQ30" s="670"/>
      <c r="AR30" s="670"/>
      <c r="AS30" s="670"/>
      <c r="AT30" s="675" t="s">
        <v>288</v>
      </c>
      <c r="AU30" s="182"/>
      <c r="AV30" s="182"/>
      <c r="AW30" s="182"/>
      <c r="AX30" s="609" t="s">
        <v>166</v>
      </c>
      <c r="AY30" s="610"/>
      <c r="AZ30" s="610"/>
      <c r="BA30" s="610"/>
      <c r="BB30" s="610"/>
      <c r="BC30" s="610"/>
      <c r="BD30" s="610"/>
      <c r="BE30" s="610"/>
      <c r="BF30" s="611"/>
      <c r="BG30" s="681">
        <v>99</v>
      </c>
      <c r="BH30" s="682"/>
      <c r="BI30" s="682"/>
      <c r="BJ30" s="682"/>
      <c r="BK30" s="682"/>
      <c r="BL30" s="682"/>
      <c r="BM30" s="618">
        <v>93.5</v>
      </c>
      <c r="BN30" s="682"/>
      <c r="BO30" s="682"/>
      <c r="BP30" s="682"/>
      <c r="BQ30" s="683"/>
      <c r="BR30" s="681">
        <v>98.5</v>
      </c>
      <c r="BS30" s="682"/>
      <c r="BT30" s="682"/>
      <c r="BU30" s="682"/>
      <c r="BV30" s="682"/>
      <c r="BW30" s="682"/>
      <c r="BX30" s="618">
        <v>93.5</v>
      </c>
      <c r="BY30" s="682"/>
      <c r="BZ30" s="682"/>
      <c r="CA30" s="682"/>
      <c r="CB30" s="683"/>
      <c r="CD30" s="686"/>
      <c r="CE30" s="687"/>
      <c r="CF30" s="637" t="s">
        <v>289</v>
      </c>
      <c r="CG30" s="638"/>
      <c r="CH30" s="638"/>
      <c r="CI30" s="638"/>
      <c r="CJ30" s="638"/>
      <c r="CK30" s="638"/>
      <c r="CL30" s="638"/>
      <c r="CM30" s="638"/>
      <c r="CN30" s="638"/>
      <c r="CO30" s="638"/>
      <c r="CP30" s="638"/>
      <c r="CQ30" s="639"/>
      <c r="CR30" s="623">
        <v>1278570</v>
      </c>
      <c r="CS30" s="624"/>
      <c r="CT30" s="624"/>
      <c r="CU30" s="624"/>
      <c r="CV30" s="624"/>
      <c r="CW30" s="624"/>
      <c r="CX30" s="624"/>
      <c r="CY30" s="625"/>
      <c r="CZ30" s="657">
        <v>8.8000000000000007</v>
      </c>
      <c r="DA30" s="658"/>
      <c r="DB30" s="658"/>
      <c r="DC30" s="659"/>
      <c r="DD30" s="632">
        <v>1278570</v>
      </c>
      <c r="DE30" s="624"/>
      <c r="DF30" s="624"/>
      <c r="DG30" s="624"/>
      <c r="DH30" s="624"/>
      <c r="DI30" s="624"/>
      <c r="DJ30" s="624"/>
      <c r="DK30" s="625"/>
      <c r="DL30" s="632">
        <v>1277170</v>
      </c>
      <c r="DM30" s="624"/>
      <c r="DN30" s="624"/>
      <c r="DO30" s="624"/>
      <c r="DP30" s="624"/>
      <c r="DQ30" s="624"/>
      <c r="DR30" s="624"/>
      <c r="DS30" s="624"/>
      <c r="DT30" s="624"/>
      <c r="DU30" s="624"/>
      <c r="DV30" s="625"/>
      <c r="DW30" s="628">
        <v>15.4</v>
      </c>
      <c r="DX30" s="649"/>
      <c r="DY30" s="649"/>
      <c r="DZ30" s="649"/>
      <c r="EA30" s="649"/>
      <c r="EB30" s="649"/>
      <c r="EC30" s="650"/>
    </row>
    <row r="31" spans="2:133" ht="11.25" customHeight="1">
      <c r="B31" s="620" t="s">
        <v>290</v>
      </c>
      <c r="C31" s="621"/>
      <c r="D31" s="621"/>
      <c r="E31" s="621"/>
      <c r="F31" s="621"/>
      <c r="G31" s="621"/>
      <c r="H31" s="621"/>
      <c r="I31" s="621"/>
      <c r="J31" s="621"/>
      <c r="K31" s="621"/>
      <c r="L31" s="621"/>
      <c r="M31" s="621"/>
      <c r="N31" s="621"/>
      <c r="O31" s="621"/>
      <c r="P31" s="621"/>
      <c r="Q31" s="622"/>
      <c r="R31" s="623">
        <v>482136</v>
      </c>
      <c r="S31" s="624"/>
      <c r="T31" s="624"/>
      <c r="U31" s="624"/>
      <c r="V31" s="624"/>
      <c r="W31" s="624"/>
      <c r="X31" s="624"/>
      <c r="Y31" s="625"/>
      <c r="Z31" s="626">
        <v>3.1</v>
      </c>
      <c r="AA31" s="626"/>
      <c r="AB31" s="626"/>
      <c r="AC31" s="626"/>
      <c r="AD31" s="627" t="s">
        <v>110</v>
      </c>
      <c r="AE31" s="627"/>
      <c r="AF31" s="627"/>
      <c r="AG31" s="627"/>
      <c r="AH31" s="627"/>
      <c r="AI31" s="627"/>
      <c r="AJ31" s="627"/>
      <c r="AK31" s="627"/>
      <c r="AL31" s="628" t="s">
        <v>110</v>
      </c>
      <c r="AM31" s="629"/>
      <c r="AN31" s="629"/>
      <c r="AO31" s="630"/>
      <c r="AP31" s="671"/>
      <c r="AQ31" s="672"/>
      <c r="AR31" s="672"/>
      <c r="AS31" s="672"/>
      <c r="AT31" s="676"/>
      <c r="AU31" s="181" t="s">
        <v>291</v>
      </c>
      <c r="AV31" s="181"/>
      <c r="AW31" s="181"/>
      <c r="AX31" s="620" t="s">
        <v>292</v>
      </c>
      <c r="AY31" s="621"/>
      <c r="AZ31" s="621"/>
      <c r="BA31" s="621"/>
      <c r="BB31" s="621"/>
      <c r="BC31" s="621"/>
      <c r="BD31" s="621"/>
      <c r="BE31" s="621"/>
      <c r="BF31" s="622"/>
      <c r="BG31" s="678">
        <v>99.3</v>
      </c>
      <c r="BH31" s="655"/>
      <c r="BI31" s="655"/>
      <c r="BJ31" s="655"/>
      <c r="BK31" s="655"/>
      <c r="BL31" s="655"/>
      <c r="BM31" s="629">
        <v>97.2</v>
      </c>
      <c r="BN31" s="679"/>
      <c r="BO31" s="679"/>
      <c r="BP31" s="679"/>
      <c r="BQ31" s="680"/>
      <c r="BR31" s="678">
        <v>99.2</v>
      </c>
      <c r="BS31" s="655"/>
      <c r="BT31" s="655"/>
      <c r="BU31" s="655"/>
      <c r="BV31" s="655"/>
      <c r="BW31" s="655"/>
      <c r="BX31" s="629">
        <v>96.8</v>
      </c>
      <c r="BY31" s="679"/>
      <c r="BZ31" s="679"/>
      <c r="CA31" s="679"/>
      <c r="CB31" s="680"/>
      <c r="CD31" s="686"/>
      <c r="CE31" s="687"/>
      <c r="CF31" s="637" t="s">
        <v>293</v>
      </c>
      <c r="CG31" s="638"/>
      <c r="CH31" s="638"/>
      <c r="CI31" s="638"/>
      <c r="CJ31" s="638"/>
      <c r="CK31" s="638"/>
      <c r="CL31" s="638"/>
      <c r="CM31" s="638"/>
      <c r="CN31" s="638"/>
      <c r="CO31" s="638"/>
      <c r="CP31" s="638"/>
      <c r="CQ31" s="639"/>
      <c r="CR31" s="623">
        <v>175777</v>
      </c>
      <c r="CS31" s="655"/>
      <c r="CT31" s="655"/>
      <c r="CU31" s="655"/>
      <c r="CV31" s="655"/>
      <c r="CW31" s="655"/>
      <c r="CX31" s="655"/>
      <c r="CY31" s="656"/>
      <c r="CZ31" s="657">
        <v>1.2</v>
      </c>
      <c r="DA31" s="658"/>
      <c r="DB31" s="658"/>
      <c r="DC31" s="659"/>
      <c r="DD31" s="632">
        <v>175777</v>
      </c>
      <c r="DE31" s="655"/>
      <c r="DF31" s="655"/>
      <c r="DG31" s="655"/>
      <c r="DH31" s="655"/>
      <c r="DI31" s="655"/>
      <c r="DJ31" s="655"/>
      <c r="DK31" s="656"/>
      <c r="DL31" s="632">
        <v>175777</v>
      </c>
      <c r="DM31" s="655"/>
      <c r="DN31" s="655"/>
      <c r="DO31" s="655"/>
      <c r="DP31" s="655"/>
      <c r="DQ31" s="655"/>
      <c r="DR31" s="655"/>
      <c r="DS31" s="655"/>
      <c r="DT31" s="655"/>
      <c r="DU31" s="655"/>
      <c r="DV31" s="656"/>
      <c r="DW31" s="628">
        <v>2.1</v>
      </c>
      <c r="DX31" s="649"/>
      <c r="DY31" s="649"/>
      <c r="DZ31" s="649"/>
      <c r="EA31" s="649"/>
      <c r="EB31" s="649"/>
      <c r="EC31" s="650"/>
    </row>
    <row r="32" spans="2:133" ht="11.25" customHeight="1">
      <c r="B32" s="620" t="s">
        <v>294</v>
      </c>
      <c r="C32" s="621"/>
      <c r="D32" s="621"/>
      <c r="E32" s="621"/>
      <c r="F32" s="621"/>
      <c r="G32" s="621"/>
      <c r="H32" s="621"/>
      <c r="I32" s="621"/>
      <c r="J32" s="621"/>
      <c r="K32" s="621"/>
      <c r="L32" s="621"/>
      <c r="M32" s="621"/>
      <c r="N32" s="621"/>
      <c r="O32" s="621"/>
      <c r="P32" s="621"/>
      <c r="Q32" s="622"/>
      <c r="R32" s="623">
        <v>879815</v>
      </c>
      <c r="S32" s="624"/>
      <c r="T32" s="624"/>
      <c r="U32" s="624"/>
      <c r="V32" s="624"/>
      <c r="W32" s="624"/>
      <c r="X32" s="624"/>
      <c r="Y32" s="625"/>
      <c r="Z32" s="626">
        <v>5.7</v>
      </c>
      <c r="AA32" s="626"/>
      <c r="AB32" s="626"/>
      <c r="AC32" s="626"/>
      <c r="AD32" s="627">
        <v>617</v>
      </c>
      <c r="AE32" s="627"/>
      <c r="AF32" s="627"/>
      <c r="AG32" s="627"/>
      <c r="AH32" s="627"/>
      <c r="AI32" s="627"/>
      <c r="AJ32" s="627"/>
      <c r="AK32" s="627"/>
      <c r="AL32" s="628">
        <v>0</v>
      </c>
      <c r="AM32" s="629"/>
      <c r="AN32" s="629"/>
      <c r="AO32" s="630"/>
      <c r="AP32" s="673"/>
      <c r="AQ32" s="674"/>
      <c r="AR32" s="674"/>
      <c r="AS32" s="674"/>
      <c r="AT32" s="677"/>
      <c r="AU32" s="183"/>
      <c r="AV32" s="183"/>
      <c r="AW32" s="183"/>
      <c r="AX32" s="666" t="s">
        <v>295</v>
      </c>
      <c r="AY32" s="667"/>
      <c r="AZ32" s="667"/>
      <c r="BA32" s="667"/>
      <c r="BB32" s="667"/>
      <c r="BC32" s="667"/>
      <c r="BD32" s="667"/>
      <c r="BE32" s="667"/>
      <c r="BF32" s="668"/>
      <c r="BG32" s="690">
        <v>98.8</v>
      </c>
      <c r="BH32" s="691"/>
      <c r="BI32" s="691"/>
      <c r="BJ32" s="691"/>
      <c r="BK32" s="691"/>
      <c r="BL32" s="691"/>
      <c r="BM32" s="692">
        <v>90.1</v>
      </c>
      <c r="BN32" s="691"/>
      <c r="BO32" s="691"/>
      <c r="BP32" s="691"/>
      <c r="BQ32" s="693"/>
      <c r="BR32" s="690">
        <v>97.9</v>
      </c>
      <c r="BS32" s="691"/>
      <c r="BT32" s="691"/>
      <c r="BU32" s="691"/>
      <c r="BV32" s="691"/>
      <c r="BW32" s="691"/>
      <c r="BX32" s="692">
        <v>90.6</v>
      </c>
      <c r="BY32" s="691"/>
      <c r="BZ32" s="691"/>
      <c r="CA32" s="691"/>
      <c r="CB32" s="693"/>
      <c r="CD32" s="688"/>
      <c r="CE32" s="689"/>
      <c r="CF32" s="637" t="s">
        <v>296</v>
      </c>
      <c r="CG32" s="638"/>
      <c r="CH32" s="638"/>
      <c r="CI32" s="638"/>
      <c r="CJ32" s="638"/>
      <c r="CK32" s="638"/>
      <c r="CL32" s="638"/>
      <c r="CM32" s="638"/>
      <c r="CN32" s="638"/>
      <c r="CO32" s="638"/>
      <c r="CP32" s="638"/>
      <c r="CQ32" s="639"/>
      <c r="CR32" s="623">
        <v>207</v>
      </c>
      <c r="CS32" s="624"/>
      <c r="CT32" s="624"/>
      <c r="CU32" s="624"/>
      <c r="CV32" s="624"/>
      <c r="CW32" s="624"/>
      <c r="CX32" s="624"/>
      <c r="CY32" s="625"/>
      <c r="CZ32" s="657">
        <v>0</v>
      </c>
      <c r="DA32" s="658"/>
      <c r="DB32" s="658"/>
      <c r="DC32" s="659"/>
      <c r="DD32" s="632">
        <v>207</v>
      </c>
      <c r="DE32" s="624"/>
      <c r="DF32" s="624"/>
      <c r="DG32" s="624"/>
      <c r="DH32" s="624"/>
      <c r="DI32" s="624"/>
      <c r="DJ32" s="624"/>
      <c r="DK32" s="625"/>
      <c r="DL32" s="632">
        <v>207</v>
      </c>
      <c r="DM32" s="624"/>
      <c r="DN32" s="624"/>
      <c r="DO32" s="624"/>
      <c r="DP32" s="624"/>
      <c r="DQ32" s="624"/>
      <c r="DR32" s="624"/>
      <c r="DS32" s="624"/>
      <c r="DT32" s="624"/>
      <c r="DU32" s="624"/>
      <c r="DV32" s="625"/>
      <c r="DW32" s="628">
        <v>0</v>
      </c>
      <c r="DX32" s="649"/>
      <c r="DY32" s="649"/>
      <c r="DZ32" s="649"/>
      <c r="EA32" s="649"/>
      <c r="EB32" s="649"/>
      <c r="EC32" s="650"/>
    </row>
    <row r="33" spans="2:133" ht="11.25" customHeight="1">
      <c r="B33" s="620" t="s">
        <v>297</v>
      </c>
      <c r="C33" s="621"/>
      <c r="D33" s="621"/>
      <c r="E33" s="621"/>
      <c r="F33" s="621"/>
      <c r="G33" s="621"/>
      <c r="H33" s="621"/>
      <c r="I33" s="621"/>
      <c r="J33" s="621"/>
      <c r="K33" s="621"/>
      <c r="L33" s="621"/>
      <c r="M33" s="621"/>
      <c r="N33" s="621"/>
      <c r="O33" s="621"/>
      <c r="P33" s="621"/>
      <c r="Q33" s="622"/>
      <c r="R33" s="623">
        <v>1496400</v>
      </c>
      <c r="S33" s="624"/>
      <c r="T33" s="624"/>
      <c r="U33" s="624"/>
      <c r="V33" s="624"/>
      <c r="W33" s="624"/>
      <c r="X33" s="624"/>
      <c r="Y33" s="625"/>
      <c r="Z33" s="626">
        <v>9.8000000000000007</v>
      </c>
      <c r="AA33" s="626"/>
      <c r="AB33" s="626"/>
      <c r="AC33" s="626"/>
      <c r="AD33" s="627" t="s">
        <v>110</v>
      </c>
      <c r="AE33" s="627"/>
      <c r="AF33" s="627"/>
      <c r="AG33" s="627"/>
      <c r="AH33" s="627"/>
      <c r="AI33" s="627"/>
      <c r="AJ33" s="627"/>
      <c r="AK33" s="627"/>
      <c r="AL33" s="628" t="s">
        <v>110</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298</v>
      </c>
      <c r="CE33" s="638"/>
      <c r="CF33" s="638"/>
      <c r="CG33" s="638"/>
      <c r="CH33" s="638"/>
      <c r="CI33" s="638"/>
      <c r="CJ33" s="638"/>
      <c r="CK33" s="638"/>
      <c r="CL33" s="638"/>
      <c r="CM33" s="638"/>
      <c r="CN33" s="638"/>
      <c r="CO33" s="638"/>
      <c r="CP33" s="638"/>
      <c r="CQ33" s="639"/>
      <c r="CR33" s="623">
        <v>5943408</v>
      </c>
      <c r="CS33" s="655"/>
      <c r="CT33" s="655"/>
      <c r="CU33" s="655"/>
      <c r="CV33" s="655"/>
      <c r="CW33" s="655"/>
      <c r="CX33" s="655"/>
      <c r="CY33" s="656"/>
      <c r="CZ33" s="657">
        <v>41</v>
      </c>
      <c r="DA33" s="658"/>
      <c r="DB33" s="658"/>
      <c r="DC33" s="659"/>
      <c r="DD33" s="632">
        <v>4434665</v>
      </c>
      <c r="DE33" s="655"/>
      <c r="DF33" s="655"/>
      <c r="DG33" s="655"/>
      <c r="DH33" s="655"/>
      <c r="DI33" s="655"/>
      <c r="DJ33" s="655"/>
      <c r="DK33" s="656"/>
      <c r="DL33" s="632">
        <v>3027682</v>
      </c>
      <c r="DM33" s="655"/>
      <c r="DN33" s="655"/>
      <c r="DO33" s="655"/>
      <c r="DP33" s="655"/>
      <c r="DQ33" s="655"/>
      <c r="DR33" s="655"/>
      <c r="DS33" s="655"/>
      <c r="DT33" s="655"/>
      <c r="DU33" s="655"/>
      <c r="DV33" s="656"/>
      <c r="DW33" s="628">
        <v>36.5</v>
      </c>
      <c r="DX33" s="649"/>
      <c r="DY33" s="649"/>
      <c r="DZ33" s="649"/>
      <c r="EA33" s="649"/>
      <c r="EB33" s="649"/>
      <c r="EC33" s="650"/>
    </row>
    <row r="34" spans="2:133" ht="11.25" customHeight="1">
      <c r="B34" s="620" t="s">
        <v>299</v>
      </c>
      <c r="C34" s="621"/>
      <c r="D34" s="621"/>
      <c r="E34" s="621"/>
      <c r="F34" s="621"/>
      <c r="G34" s="621"/>
      <c r="H34" s="621"/>
      <c r="I34" s="621"/>
      <c r="J34" s="621"/>
      <c r="K34" s="621"/>
      <c r="L34" s="621"/>
      <c r="M34" s="621"/>
      <c r="N34" s="621"/>
      <c r="O34" s="621"/>
      <c r="P34" s="621"/>
      <c r="Q34" s="622"/>
      <c r="R34" s="623" t="s">
        <v>110</v>
      </c>
      <c r="S34" s="624"/>
      <c r="T34" s="624"/>
      <c r="U34" s="624"/>
      <c r="V34" s="624"/>
      <c r="W34" s="624"/>
      <c r="X34" s="624"/>
      <c r="Y34" s="625"/>
      <c r="Z34" s="626" t="s">
        <v>110</v>
      </c>
      <c r="AA34" s="626"/>
      <c r="AB34" s="626"/>
      <c r="AC34" s="626"/>
      <c r="AD34" s="627" t="s">
        <v>110</v>
      </c>
      <c r="AE34" s="627"/>
      <c r="AF34" s="627"/>
      <c r="AG34" s="627"/>
      <c r="AH34" s="627"/>
      <c r="AI34" s="627"/>
      <c r="AJ34" s="627"/>
      <c r="AK34" s="627"/>
      <c r="AL34" s="628" t="s">
        <v>110</v>
      </c>
      <c r="AM34" s="629"/>
      <c r="AN34" s="629"/>
      <c r="AO34" s="630"/>
      <c r="AP34" s="186"/>
      <c r="AQ34" s="602" t="s">
        <v>300</v>
      </c>
      <c r="AR34" s="603"/>
      <c r="AS34" s="603"/>
      <c r="AT34" s="603"/>
      <c r="AU34" s="603"/>
      <c r="AV34" s="603"/>
      <c r="AW34" s="603"/>
      <c r="AX34" s="603"/>
      <c r="AY34" s="603"/>
      <c r="AZ34" s="603"/>
      <c r="BA34" s="603"/>
      <c r="BB34" s="603"/>
      <c r="BC34" s="603"/>
      <c r="BD34" s="603"/>
      <c r="BE34" s="603"/>
      <c r="BF34" s="604"/>
      <c r="BG34" s="602" t="s">
        <v>301</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302</v>
      </c>
      <c r="CE34" s="638"/>
      <c r="CF34" s="638"/>
      <c r="CG34" s="638"/>
      <c r="CH34" s="638"/>
      <c r="CI34" s="638"/>
      <c r="CJ34" s="638"/>
      <c r="CK34" s="638"/>
      <c r="CL34" s="638"/>
      <c r="CM34" s="638"/>
      <c r="CN34" s="638"/>
      <c r="CO34" s="638"/>
      <c r="CP34" s="638"/>
      <c r="CQ34" s="639"/>
      <c r="CR34" s="623">
        <v>2189570</v>
      </c>
      <c r="CS34" s="624"/>
      <c r="CT34" s="624"/>
      <c r="CU34" s="624"/>
      <c r="CV34" s="624"/>
      <c r="CW34" s="624"/>
      <c r="CX34" s="624"/>
      <c r="CY34" s="625"/>
      <c r="CZ34" s="657">
        <v>15.1</v>
      </c>
      <c r="DA34" s="658"/>
      <c r="DB34" s="658"/>
      <c r="DC34" s="659"/>
      <c r="DD34" s="632">
        <v>1839119</v>
      </c>
      <c r="DE34" s="624"/>
      <c r="DF34" s="624"/>
      <c r="DG34" s="624"/>
      <c r="DH34" s="624"/>
      <c r="DI34" s="624"/>
      <c r="DJ34" s="624"/>
      <c r="DK34" s="625"/>
      <c r="DL34" s="632">
        <v>1059597</v>
      </c>
      <c r="DM34" s="624"/>
      <c r="DN34" s="624"/>
      <c r="DO34" s="624"/>
      <c r="DP34" s="624"/>
      <c r="DQ34" s="624"/>
      <c r="DR34" s="624"/>
      <c r="DS34" s="624"/>
      <c r="DT34" s="624"/>
      <c r="DU34" s="624"/>
      <c r="DV34" s="625"/>
      <c r="DW34" s="628">
        <v>12.8</v>
      </c>
      <c r="DX34" s="649"/>
      <c r="DY34" s="649"/>
      <c r="DZ34" s="649"/>
      <c r="EA34" s="649"/>
      <c r="EB34" s="649"/>
      <c r="EC34" s="650"/>
    </row>
    <row r="35" spans="2:133" ht="11.25" customHeight="1">
      <c r="B35" s="620" t="s">
        <v>303</v>
      </c>
      <c r="C35" s="621"/>
      <c r="D35" s="621"/>
      <c r="E35" s="621"/>
      <c r="F35" s="621"/>
      <c r="G35" s="621"/>
      <c r="H35" s="621"/>
      <c r="I35" s="621"/>
      <c r="J35" s="621"/>
      <c r="K35" s="621"/>
      <c r="L35" s="621"/>
      <c r="M35" s="621"/>
      <c r="N35" s="621"/>
      <c r="O35" s="621"/>
      <c r="P35" s="621"/>
      <c r="Q35" s="622"/>
      <c r="R35" s="623">
        <v>489000</v>
      </c>
      <c r="S35" s="624"/>
      <c r="T35" s="624"/>
      <c r="U35" s="624"/>
      <c r="V35" s="624"/>
      <c r="W35" s="624"/>
      <c r="X35" s="624"/>
      <c r="Y35" s="625"/>
      <c r="Z35" s="626">
        <v>3.2</v>
      </c>
      <c r="AA35" s="626"/>
      <c r="AB35" s="626"/>
      <c r="AC35" s="626"/>
      <c r="AD35" s="627" t="s">
        <v>110</v>
      </c>
      <c r="AE35" s="627"/>
      <c r="AF35" s="627"/>
      <c r="AG35" s="627"/>
      <c r="AH35" s="627"/>
      <c r="AI35" s="627"/>
      <c r="AJ35" s="627"/>
      <c r="AK35" s="627"/>
      <c r="AL35" s="628" t="s">
        <v>110</v>
      </c>
      <c r="AM35" s="629"/>
      <c r="AN35" s="629"/>
      <c r="AO35" s="630"/>
      <c r="AP35" s="186"/>
      <c r="AQ35" s="634" t="s">
        <v>304</v>
      </c>
      <c r="AR35" s="635"/>
      <c r="AS35" s="635"/>
      <c r="AT35" s="635"/>
      <c r="AU35" s="635"/>
      <c r="AV35" s="635"/>
      <c r="AW35" s="635"/>
      <c r="AX35" s="635"/>
      <c r="AY35" s="636"/>
      <c r="AZ35" s="612">
        <v>1672295</v>
      </c>
      <c r="BA35" s="613"/>
      <c r="BB35" s="613"/>
      <c r="BC35" s="613"/>
      <c r="BD35" s="613"/>
      <c r="BE35" s="613"/>
      <c r="BF35" s="694"/>
      <c r="BG35" s="634" t="s">
        <v>305</v>
      </c>
      <c r="BH35" s="635"/>
      <c r="BI35" s="635"/>
      <c r="BJ35" s="635"/>
      <c r="BK35" s="635"/>
      <c r="BL35" s="635"/>
      <c r="BM35" s="635"/>
      <c r="BN35" s="635"/>
      <c r="BO35" s="635"/>
      <c r="BP35" s="635"/>
      <c r="BQ35" s="635"/>
      <c r="BR35" s="635"/>
      <c r="BS35" s="635"/>
      <c r="BT35" s="635"/>
      <c r="BU35" s="636"/>
      <c r="BV35" s="612">
        <v>196272</v>
      </c>
      <c r="BW35" s="613"/>
      <c r="BX35" s="613"/>
      <c r="BY35" s="613"/>
      <c r="BZ35" s="613"/>
      <c r="CA35" s="613"/>
      <c r="CB35" s="694"/>
      <c r="CD35" s="637" t="s">
        <v>306</v>
      </c>
      <c r="CE35" s="638"/>
      <c r="CF35" s="638"/>
      <c r="CG35" s="638"/>
      <c r="CH35" s="638"/>
      <c r="CI35" s="638"/>
      <c r="CJ35" s="638"/>
      <c r="CK35" s="638"/>
      <c r="CL35" s="638"/>
      <c r="CM35" s="638"/>
      <c r="CN35" s="638"/>
      <c r="CO35" s="638"/>
      <c r="CP35" s="638"/>
      <c r="CQ35" s="639"/>
      <c r="CR35" s="623">
        <v>160648</v>
      </c>
      <c r="CS35" s="655"/>
      <c r="CT35" s="655"/>
      <c r="CU35" s="655"/>
      <c r="CV35" s="655"/>
      <c r="CW35" s="655"/>
      <c r="CX35" s="655"/>
      <c r="CY35" s="656"/>
      <c r="CZ35" s="657">
        <v>1.1000000000000001</v>
      </c>
      <c r="DA35" s="658"/>
      <c r="DB35" s="658"/>
      <c r="DC35" s="659"/>
      <c r="DD35" s="632">
        <v>154090</v>
      </c>
      <c r="DE35" s="655"/>
      <c r="DF35" s="655"/>
      <c r="DG35" s="655"/>
      <c r="DH35" s="655"/>
      <c r="DI35" s="655"/>
      <c r="DJ35" s="655"/>
      <c r="DK35" s="656"/>
      <c r="DL35" s="632">
        <v>154090</v>
      </c>
      <c r="DM35" s="655"/>
      <c r="DN35" s="655"/>
      <c r="DO35" s="655"/>
      <c r="DP35" s="655"/>
      <c r="DQ35" s="655"/>
      <c r="DR35" s="655"/>
      <c r="DS35" s="655"/>
      <c r="DT35" s="655"/>
      <c r="DU35" s="655"/>
      <c r="DV35" s="656"/>
      <c r="DW35" s="628">
        <v>1.9</v>
      </c>
      <c r="DX35" s="649"/>
      <c r="DY35" s="649"/>
      <c r="DZ35" s="649"/>
      <c r="EA35" s="649"/>
      <c r="EB35" s="649"/>
      <c r="EC35" s="650"/>
    </row>
    <row r="36" spans="2:133" ht="11.25" customHeight="1">
      <c r="B36" s="666" t="s">
        <v>307</v>
      </c>
      <c r="C36" s="667"/>
      <c r="D36" s="667"/>
      <c r="E36" s="667"/>
      <c r="F36" s="667"/>
      <c r="G36" s="667"/>
      <c r="H36" s="667"/>
      <c r="I36" s="667"/>
      <c r="J36" s="667"/>
      <c r="K36" s="667"/>
      <c r="L36" s="667"/>
      <c r="M36" s="667"/>
      <c r="N36" s="667"/>
      <c r="O36" s="667"/>
      <c r="P36" s="667"/>
      <c r="Q36" s="668"/>
      <c r="R36" s="695">
        <v>15339549</v>
      </c>
      <c r="S36" s="696"/>
      <c r="T36" s="696"/>
      <c r="U36" s="696"/>
      <c r="V36" s="696"/>
      <c r="W36" s="696"/>
      <c r="X36" s="696"/>
      <c r="Y36" s="697"/>
      <c r="Z36" s="698">
        <v>100</v>
      </c>
      <c r="AA36" s="698"/>
      <c r="AB36" s="698"/>
      <c r="AC36" s="698"/>
      <c r="AD36" s="699">
        <v>7797296</v>
      </c>
      <c r="AE36" s="699"/>
      <c r="AF36" s="699"/>
      <c r="AG36" s="699"/>
      <c r="AH36" s="699"/>
      <c r="AI36" s="699"/>
      <c r="AJ36" s="699"/>
      <c r="AK36" s="699"/>
      <c r="AL36" s="700">
        <v>100</v>
      </c>
      <c r="AM36" s="692"/>
      <c r="AN36" s="692"/>
      <c r="AO36" s="701"/>
      <c r="AQ36" s="702" t="s">
        <v>308</v>
      </c>
      <c r="AR36" s="703"/>
      <c r="AS36" s="703"/>
      <c r="AT36" s="703"/>
      <c r="AU36" s="703"/>
      <c r="AV36" s="703"/>
      <c r="AW36" s="703"/>
      <c r="AX36" s="703"/>
      <c r="AY36" s="704"/>
      <c r="AZ36" s="623">
        <v>270900</v>
      </c>
      <c r="BA36" s="624"/>
      <c r="BB36" s="624"/>
      <c r="BC36" s="624"/>
      <c r="BD36" s="655"/>
      <c r="BE36" s="655"/>
      <c r="BF36" s="680"/>
      <c r="BG36" s="637" t="s">
        <v>309</v>
      </c>
      <c r="BH36" s="638"/>
      <c r="BI36" s="638"/>
      <c r="BJ36" s="638"/>
      <c r="BK36" s="638"/>
      <c r="BL36" s="638"/>
      <c r="BM36" s="638"/>
      <c r="BN36" s="638"/>
      <c r="BO36" s="638"/>
      <c r="BP36" s="638"/>
      <c r="BQ36" s="638"/>
      <c r="BR36" s="638"/>
      <c r="BS36" s="638"/>
      <c r="BT36" s="638"/>
      <c r="BU36" s="639"/>
      <c r="BV36" s="623">
        <v>161482</v>
      </c>
      <c r="BW36" s="624"/>
      <c r="BX36" s="624"/>
      <c r="BY36" s="624"/>
      <c r="BZ36" s="624"/>
      <c r="CA36" s="624"/>
      <c r="CB36" s="633"/>
      <c r="CD36" s="637" t="s">
        <v>310</v>
      </c>
      <c r="CE36" s="638"/>
      <c r="CF36" s="638"/>
      <c r="CG36" s="638"/>
      <c r="CH36" s="638"/>
      <c r="CI36" s="638"/>
      <c r="CJ36" s="638"/>
      <c r="CK36" s="638"/>
      <c r="CL36" s="638"/>
      <c r="CM36" s="638"/>
      <c r="CN36" s="638"/>
      <c r="CO36" s="638"/>
      <c r="CP36" s="638"/>
      <c r="CQ36" s="639"/>
      <c r="CR36" s="623">
        <v>1149693</v>
      </c>
      <c r="CS36" s="624"/>
      <c r="CT36" s="624"/>
      <c r="CU36" s="624"/>
      <c r="CV36" s="624"/>
      <c r="CW36" s="624"/>
      <c r="CX36" s="624"/>
      <c r="CY36" s="625"/>
      <c r="CZ36" s="657">
        <v>7.9</v>
      </c>
      <c r="DA36" s="658"/>
      <c r="DB36" s="658"/>
      <c r="DC36" s="659"/>
      <c r="DD36" s="632">
        <v>849263</v>
      </c>
      <c r="DE36" s="624"/>
      <c r="DF36" s="624"/>
      <c r="DG36" s="624"/>
      <c r="DH36" s="624"/>
      <c r="DI36" s="624"/>
      <c r="DJ36" s="624"/>
      <c r="DK36" s="625"/>
      <c r="DL36" s="632">
        <v>430785</v>
      </c>
      <c r="DM36" s="624"/>
      <c r="DN36" s="624"/>
      <c r="DO36" s="624"/>
      <c r="DP36" s="624"/>
      <c r="DQ36" s="624"/>
      <c r="DR36" s="624"/>
      <c r="DS36" s="624"/>
      <c r="DT36" s="624"/>
      <c r="DU36" s="624"/>
      <c r="DV36" s="625"/>
      <c r="DW36" s="628">
        <v>5.2</v>
      </c>
      <c r="DX36" s="649"/>
      <c r="DY36" s="649"/>
      <c r="DZ36" s="649"/>
      <c r="EA36" s="649"/>
      <c r="EB36" s="649"/>
      <c r="EC36" s="650"/>
    </row>
    <row r="37" spans="2:133" ht="11.25" customHeight="1">
      <c r="AQ37" s="702" t="s">
        <v>311</v>
      </c>
      <c r="AR37" s="703"/>
      <c r="AS37" s="703"/>
      <c r="AT37" s="703"/>
      <c r="AU37" s="703"/>
      <c r="AV37" s="703"/>
      <c r="AW37" s="703"/>
      <c r="AX37" s="703"/>
      <c r="AY37" s="704"/>
      <c r="AZ37" s="623">
        <v>3707</v>
      </c>
      <c r="BA37" s="624"/>
      <c r="BB37" s="624"/>
      <c r="BC37" s="624"/>
      <c r="BD37" s="655"/>
      <c r="BE37" s="655"/>
      <c r="BF37" s="680"/>
      <c r="BG37" s="637" t="s">
        <v>312</v>
      </c>
      <c r="BH37" s="638"/>
      <c r="BI37" s="638"/>
      <c r="BJ37" s="638"/>
      <c r="BK37" s="638"/>
      <c r="BL37" s="638"/>
      <c r="BM37" s="638"/>
      <c r="BN37" s="638"/>
      <c r="BO37" s="638"/>
      <c r="BP37" s="638"/>
      <c r="BQ37" s="638"/>
      <c r="BR37" s="638"/>
      <c r="BS37" s="638"/>
      <c r="BT37" s="638"/>
      <c r="BU37" s="639"/>
      <c r="BV37" s="623">
        <v>4601</v>
      </c>
      <c r="BW37" s="624"/>
      <c r="BX37" s="624"/>
      <c r="BY37" s="624"/>
      <c r="BZ37" s="624"/>
      <c r="CA37" s="624"/>
      <c r="CB37" s="633"/>
      <c r="CD37" s="637" t="s">
        <v>313</v>
      </c>
      <c r="CE37" s="638"/>
      <c r="CF37" s="638"/>
      <c r="CG37" s="638"/>
      <c r="CH37" s="638"/>
      <c r="CI37" s="638"/>
      <c r="CJ37" s="638"/>
      <c r="CK37" s="638"/>
      <c r="CL37" s="638"/>
      <c r="CM37" s="638"/>
      <c r="CN37" s="638"/>
      <c r="CO37" s="638"/>
      <c r="CP37" s="638"/>
      <c r="CQ37" s="639"/>
      <c r="CR37" s="623">
        <v>214146</v>
      </c>
      <c r="CS37" s="655"/>
      <c r="CT37" s="655"/>
      <c r="CU37" s="655"/>
      <c r="CV37" s="655"/>
      <c r="CW37" s="655"/>
      <c r="CX37" s="655"/>
      <c r="CY37" s="656"/>
      <c r="CZ37" s="657">
        <v>1.5</v>
      </c>
      <c r="DA37" s="658"/>
      <c r="DB37" s="658"/>
      <c r="DC37" s="659"/>
      <c r="DD37" s="632">
        <v>214146</v>
      </c>
      <c r="DE37" s="655"/>
      <c r="DF37" s="655"/>
      <c r="DG37" s="655"/>
      <c r="DH37" s="655"/>
      <c r="DI37" s="655"/>
      <c r="DJ37" s="655"/>
      <c r="DK37" s="656"/>
      <c r="DL37" s="632">
        <v>214146</v>
      </c>
      <c r="DM37" s="655"/>
      <c r="DN37" s="655"/>
      <c r="DO37" s="655"/>
      <c r="DP37" s="655"/>
      <c r="DQ37" s="655"/>
      <c r="DR37" s="655"/>
      <c r="DS37" s="655"/>
      <c r="DT37" s="655"/>
      <c r="DU37" s="655"/>
      <c r="DV37" s="656"/>
      <c r="DW37" s="628">
        <v>2.6</v>
      </c>
      <c r="DX37" s="649"/>
      <c r="DY37" s="649"/>
      <c r="DZ37" s="649"/>
      <c r="EA37" s="649"/>
      <c r="EB37" s="649"/>
      <c r="EC37" s="650"/>
    </row>
    <row r="38" spans="2:133" ht="11.25" customHeight="1">
      <c r="AQ38" s="702" t="s">
        <v>314</v>
      </c>
      <c r="AR38" s="703"/>
      <c r="AS38" s="703"/>
      <c r="AT38" s="703"/>
      <c r="AU38" s="703"/>
      <c r="AV38" s="703"/>
      <c r="AW38" s="703"/>
      <c r="AX38" s="703"/>
      <c r="AY38" s="704"/>
      <c r="AZ38" s="623">
        <v>1766</v>
      </c>
      <c r="BA38" s="624"/>
      <c r="BB38" s="624"/>
      <c r="BC38" s="624"/>
      <c r="BD38" s="655"/>
      <c r="BE38" s="655"/>
      <c r="BF38" s="680"/>
      <c r="BG38" s="637" t="s">
        <v>315</v>
      </c>
      <c r="BH38" s="638"/>
      <c r="BI38" s="638"/>
      <c r="BJ38" s="638"/>
      <c r="BK38" s="638"/>
      <c r="BL38" s="638"/>
      <c r="BM38" s="638"/>
      <c r="BN38" s="638"/>
      <c r="BO38" s="638"/>
      <c r="BP38" s="638"/>
      <c r="BQ38" s="638"/>
      <c r="BR38" s="638"/>
      <c r="BS38" s="638"/>
      <c r="BT38" s="638"/>
      <c r="BU38" s="639"/>
      <c r="BV38" s="623">
        <v>7872</v>
      </c>
      <c r="BW38" s="624"/>
      <c r="BX38" s="624"/>
      <c r="BY38" s="624"/>
      <c r="BZ38" s="624"/>
      <c r="CA38" s="624"/>
      <c r="CB38" s="633"/>
      <c r="CD38" s="637" t="s">
        <v>316</v>
      </c>
      <c r="CE38" s="638"/>
      <c r="CF38" s="638"/>
      <c r="CG38" s="638"/>
      <c r="CH38" s="638"/>
      <c r="CI38" s="638"/>
      <c r="CJ38" s="638"/>
      <c r="CK38" s="638"/>
      <c r="CL38" s="638"/>
      <c r="CM38" s="638"/>
      <c r="CN38" s="638"/>
      <c r="CO38" s="638"/>
      <c r="CP38" s="638"/>
      <c r="CQ38" s="639"/>
      <c r="CR38" s="623">
        <v>1668588</v>
      </c>
      <c r="CS38" s="624"/>
      <c r="CT38" s="624"/>
      <c r="CU38" s="624"/>
      <c r="CV38" s="624"/>
      <c r="CW38" s="624"/>
      <c r="CX38" s="624"/>
      <c r="CY38" s="625"/>
      <c r="CZ38" s="657">
        <v>11.5</v>
      </c>
      <c r="DA38" s="658"/>
      <c r="DB38" s="658"/>
      <c r="DC38" s="659"/>
      <c r="DD38" s="632">
        <v>1439194</v>
      </c>
      <c r="DE38" s="624"/>
      <c r="DF38" s="624"/>
      <c r="DG38" s="624"/>
      <c r="DH38" s="624"/>
      <c r="DI38" s="624"/>
      <c r="DJ38" s="624"/>
      <c r="DK38" s="625"/>
      <c r="DL38" s="632">
        <v>1383210</v>
      </c>
      <c r="DM38" s="624"/>
      <c r="DN38" s="624"/>
      <c r="DO38" s="624"/>
      <c r="DP38" s="624"/>
      <c r="DQ38" s="624"/>
      <c r="DR38" s="624"/>
      <c r="DS38" s="624"/>
      <c r="DT38" s="624"/>
      <c r="DU38" s="624"/>
      <c r="DV38" s="625"/>
      <c r="DW38" s="628">
        <v>16.7</v>
      </c>
      <c r="DX38" s="649"/>
      <c r="DY38" s="649"/>
      <c r="DZ38" s="649"/>
      <c r="EA38" s="649"/>
      <c r="EB38" s="649"/>
      <c r="EC38" s="650"/>
    </row>
    <row r="39" spans="2:133" ht="11.25" customHeight="1">
      <c r="AQ39" s="702" t="s">
        <v>317</v>
      </c>
      <c r="AR39" s="703"/>
      <c r="AS39" s="703"/>
      <c r="AT39" s="703"/>
      <c r="AU39" s="703"/>
      <c r="AV39" s="703"/>
      <c r="AW39" s="703"/>
      <c r="AX39" s="703"/>
      <c r="AY39" s="704"/>
      <c r="AZ39" s="623" t="s">
        <v>110</v>
      </c>
      <c r="BA39" s="624"/>
      <c r="BB39" s="624"/>
      <c r="BC39" s="624"/>
      <c r="BD39" s="655"/>
      <c r="BE39" s="655"/>
      <c r="BF39" s="680"/>
      <c r="BG39" s="708" t="s">
        <v>318</v>
      </c>
      <c r="BH39" s="709"/>
      <c r="BI39" s="709"/>
      <c r="BJ39" s="709"/>
      <c r="BK39" s="709"/>
      <c r="BL39" s="187"/>
      <c r="BM39" s="638" t="s">
        <v>319</v>
      </c>
      <c r="BN39" s="638"/>
      <c r="BO39" s="638"/>
      <c r="BP39" s="638"/>
      <c r="BQ39" s="638"/>
      <c r="BR39" s="638"/>
      <c r="BS39" s="638"/>
      <c r="BT39" s="638"/>
      <c r="BU39" s="639"/>
      <c r="BV39" s="623">
        <v>100</v>
      </c>
      <c r="BW39" s="624"/>
      <c r="BX39" s="624"/>
      <c r="BY39" s="624"/>
      <c r="BZ39" s="624"/>
      <c r="CA39" s="624"/>
      <c r="CB39" s="633"/>
      <c r="CD39" s="637" t="s">
        <v>320</v>
      </c>
      <c r="CE39" s="638"/>
      <c r="CF39" s="638"/>
      <c r="CG39" s="638"/>
      <c r="CH39" s="638"/>
      <c r="CI39" s="638"/>
      <c r="CJ39" s="638"/>
      <c r="CK39" s="638"/>
      <c r="CL39" s="638"/>
      <c r="CM39" s="638"/>
      <c r="CN39" s="638"/>
      <c r="CO39" s="638"/>
      <c r="CP39" s="638"/>
      <c r="CQ39" s="639"/>
      <c r="CR39" s="623">
        <v>142474</v>
      </c>
      <c r="CS39" s="655"/>
      <c r="CT39" s="655"/>
      <c r="CU39" s="655"/>
      <c r="CV39" s="655"/>
      <c r="CW39" s="655"/>
      <c r="CX39" s="655"/>
      <c r="CY39" s="656"/>
      <c r="CZ39" s="657">
        <v>1</v>
      </c>
      <c r="DA39" s="658"/>
      <c r="DB39" s="658"/>
      <c r="DC39" s="659"/>
      <c r="DD39" s="632">
        <v>139999</v>
      </c>
      <c r="DE39" s="655"/>
      <c r="DF39" s="655"/>
      <c r="DG39" s="655"/>
      <c r="DH39" s="655"/>
      <c r="DI39" s="655"/>
      <c r="DJ39" s="655"/>
      <c r="DK39" s="656"/>
      <c r="DL39" s="632" t="s">
        <v>110</v>
      </c>
      <c r="DM39" s="655"/>
      <c r="DN39" s="655"/>
      <c r="DO39" s="655"/>
      <c r="DP39" s="655"/>
      <c r="DQ39" s="655"/>
      <c r="DR39" s="655"/>
      <c r="DS39" s="655"/>
      <c r="DT39" s="655"/>
      <c r="DU39" s="655"/>
      <c r="DV39" s="656"/>
      <c r="DW39" s="628" t="s">
        <v>110</v>
      </c>
      <c r="DX39" s="649"/>
      <c r="DY39" s="649"/>
      <c r="DZ39" s="649"/>
      <c r="EA39" s="649"/>
      <c r="EB39" s="649"/>
      <c r="EC39" s="650"/>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321</v>
      </c>
      <c r="AR40" s="703"/>
      <c r="AS40" s="703"/>
      <c r="AT40" s="703"/>
      <c r="AU40" s="703"/>
      <c r="AV40" s="703"/>
      <c r="AW40" s="703"/>
      <c r="AX40" s="703"/>
      <c r="AY40" s="704"/>
      <c r="AZ40" s="623">
        <v>306625</v>
      </c>
      <c r="BA40" s="624"/>
      <c r="BB40" s="624"/>
      <c r="BC40" s="624"/>
      <c r="BD40" s="655"/>
      <c r="BE40" s="655"/>
      <c r="BF40" s="680"/>
      <c r="BG40" s="708"/>
      <c r="BH40" s="709"/>
      <c r="BI40" s="709"/>
      <c r="BJ40" s="709"/>
      <c r="BK40" s="709"/>
      <c r="BL40" s="187"/>
      <c r="BM40" s="638" t="s">
        <v>322</v>
      </c>
      <c r="BN40" s="638"/>
      <c r="BO40" s="638"/>
      <c r="BP40" s="638"/>
      <c r="BQ40" s="638"/>
      <c r="BR40" s="638"/>
      <c r="BS40" s="638"/>
      <c r="BT40" s="638"/>
      <c r="BU40" s="639"/>
      <c r="BV40" s="623">
        <v>106</v>
      </c>
      <c r="BW40" s="624"/>
      <c r="BX40" s="624"/>
      <c r="BY40" s="624"/>
      <c r="BZ40" s="624"/>
      <c r="CA40" s="624"/>
      <c r="CB40" s="633"/>
      <c r="CD40" s="637" t="s">
        <v>323</v>
      </c>
      <c r="CE40" s="638"/>
      <c r="CF40" s="638"/>
      <c r="CG40" s="638"/>
      <c r="CH40" s="638"/>
      <c r="CI40" s="638"/>
      <c r="CJ40" s="638"/>
      <c r="CK40" s="638"/>
      <c r="CL40" s="638"/>
      <c r="CM40" s="638"/>
      <c r="CN40" s="638"/>
      <c r="CO40" s="638"/>
      <c r="CP40" s="638"/>
      <c r="CQ40" s="639"/>
      <c r="CR40" s="623">
        <v>632435</v>
      </c>
      <c r="CS40" s="624"/>
      <c r="CT40" s="624"/>
      <c r="CU40" s="624"/>
      <c r="CV40" s="624"/>
      <c r="CW40" s="624"/>
      <c r="CX40" s="624"/>
      <c r="CY40" s="625"/>
      <c r="CZ40" s="657">
        <v>4.4000000000000004</v>
      </c>
      <c r="DA40" s="658"/>
      <c r="DB40" s="658"/>
      <c r="DC40" s="659"/>
      <c r="DD40" s="632">
        <v>13000</v>
      </c>
      <c r="DE40" s="624"/>
      <c r="DF40" s="624"/>
      <c r="DG40" s="624"/>
      <c r="DH40" s="624"/>
      <c r="DI40" s="624"/>
      <c r="DJ40" s="624"/>
      <c r="DK40" s="625"/>
      <c r="DL40" s="632" t="s">
        <v>110</v>
      </c>
      <c r="DM40" s="624"/>
      <c r="DN40" s="624"/>
      <c r="DO40" s="624"/>
      <c r="DP40" s="624"/>
      <c r="DQ40" s="624"/>
      <c r="DR40" s="624"/>
      <c r="DS40" s="624"/>
      <c r="DT40" s="624"/>
      <c r="DU40" s="624"/>
      <c r="DV40" s="625"/>
      <c r="DW40" s="628" t="s">
        <v>110</v>
      </c>
      <c r="DX40" s="649"/>
      <c r="DY40" s="649"/>
      <c r="DZ40" s="649"/>
      <c r="EA40" s="649"/>
      <c r="EB40" s="649"/>
      <c r="EC40" s="650"/>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324</v>
      </c>
      <c r="AR41" s="644"/>
      <c r="AS41" s="644"/>
      <c r="AT41" s="644"/>
      <c r="AU41" s="644"/>
      <c r="AV41" s="644"/>
      <c r="AW41" s="644"/>
      <c r="AX41" s="644"/>
      <c r="AY41" s="645"/>
      <c r="AZ41" s="695">
        <v>1089297</v>
      </c>
      <c r="BA41" s="696"/>
      <c r="BB41" s="696"/>
      <c r="BC41" s="696"/>
      <c r="BD41" s="691"/>
      <c r="BE41" s="691"/>
      <c r="BF41" s="693"/>
      <c r="BG41" s="710"/>
      <c r="BH41" s="711"/>
      <c r="BI41" s="711"/>
      <c r="BJ41" s="711"/>
      <c r="BK41" s="711"/>
      <c r="BL41" s="189"/>
      <c r="BM41" s="644" t="s">
        <v>325</v>
      </c>
      <c r="BN41" s="644"/>
      <c r="BO41" s="644"/>
      <c r="BP41" s="644"/>
      <c r="BQ41" s="644"/>
      <c r="BR41" s="644"/>
      <c r="BS41" s="644"/>
      <c r="BT41" s="644"/>
      <c r="BU41" s="645"/>
      <c r="BV41" s="695">
        <v>328</v>
      </c>
      <c r="BW41" s="696"/>
      <c r="BX41" s="696"/>
      <c r="BY41" s="696"/>
      <c r="BZ41" s="696"/>
      <c r="CA41" s="696"/>
      <c r="CB41" s="705"/>
      <c r="CD41" s="637" t="s">
        <v>326</v>
      </c>
      <c r="CE41" s="638"/>
      <c r="CF41" s="638"/>
      <c r="CG41" s="638"/>
      <c r="CH41" s="638"/>
      <c r="CI41" s="638"/>
      <c r="CJ41" s="638"/>
      <c r="CK41" s="638"/>
      <c r="CL41" s="638"/>
      <c r="CM41" s="638"/>
      <c r="CN41" s="638"/>
      <c r="CO41" s="638"/>
      <c r="CP41" s="638"/>
      <c r="CQ41" s="639"/>
      <c r="CR41" s="623" t="s">
        <v>212</v>
      </c>
      <c r="CS41" s="655"/>
      <c r="CT41" s="655"/>
      <c r="CU41" s="655"/>
      <c r="CV41" s="655"/>
      <c r="CW41" s="655"/>
      <c r="CX41" s="655"/>
      <c r="CY41" s="656"/>
      <c r="CZ41" s="657" t="s">
        <v>212</v>
      </c>
      <c r="DA41" s="658"/>
      <c r="DB41" s="658"/>
      <c r="DC41" s="659"/>
      <c r="DD41" s="632" t="s">
        <v>212</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181" t="s">
        <v>327</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328</v>
      </c>
      <c r="CE42" s="621"/>
      <c r="CF42" s="621"/>
      <c r="CG42" s="621"/>
      <c r="CH42" s="621"/>
      <c r="CI42" s="621"/>
      <c r="CJ42" s="621"/>
      <c r="CK42" s="621"/>
      <c r="CL42" s="621"/>
      <c r="CM42" s="621"/>
      <c r="CN42" s="621"/>
      <c r="CO42" s="621"/>
      <c r="CP42" s="621"/>
      <c r="CQ42" s="622"/>
      <c r="CR42" s="623">
        <v>2489319</v>
      </c>
      <c r="CS42" s="624"/>
      <c r="CT42" s="624"/>
      <c r="CU42" s="624"/>
      <c r="CV42" s="624"/>
      <c r="CW42" s="624"/>
      <c r="CX42" s="624"/>
      <c r="CY42" s="625"/>
      <c r="CZ42" s="657">
        <v>17.2</v>
      </c>
      <c r="DA42" s="706"/>
      <c r="DB42" s="706"/>
      <c r="DC42" s="707"/>
      <c r="DD42" s="632">
        <v>569325</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191" t="s">
        <v>329</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330</v>
      </c>
      <c r="CE43" s="621"/>
      <c r="CF43" s="621"/>
      <c r="CG43" s="621"/>
      <c r="CH43" s="621"/>
      <c r="CI43" s="621"/>
      <c r="CJ43" s="621"/>
      <c r="CK43" s="621"/>
      <c r="CL43" s="621"/>
      <c r="CM43" s="621"/>
      <c r="CN43" s="621"/>
      <c r="CO43" s="621"/>
      <c r="CP43" s="621"/>
      <c r="CQ43" s="622"/>
      <c r="CR43" s="623">
        <v>19080</v>
      </c>
      <c r="CS43" s="655"/>
      <c r="CT43" s="655"/>
      <c r="CU43" s="655"/>
      <c r="CV43" s="655"/>
      <c r="CW43" s="655"/>
      <c r="CX43" s="655"/>
      <c r="CY43" s="656"/>
      <c r="CZ43" s="657">
        <v>0.1</v>
      </c>
      <c r="DA43" s="658"/>
      <c r="DB43" s="658"/>
      <c r="DC43" s="659"/>
      <c r="DD43" s="632">
        <v>19080</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192" t="s">
        <v>331</v>
      </c>
      <c r="CD44" s="729" t="s">
        <v>284</v>
      </c>
      <c r="CE44" s="730"/>
      <c r="CF44" s="620" t="s">
        <v>332</v>
      </c>
      <c r="CG44" s="621"/>
      <c r="CH44" s="621"/>
      <c r="CI44" s="621"/>
      <c r="CJ44" s="621"/>
      <c r="CK44" s="621"/>
      <c r="CL44" s="621"/>
      <c r="CM44" s="621"/>
      <c r="CN44" s="621"/>
      <c r="CO44" s="621"/>
      <c r="CP44" s="621"/>
      <c r="CQ44" s="622"/>
      <c r="CR44" s="623">
        <v>2423722</v>
      </c>
      <c r="CS44" s="624"/>
      <c r="CT44" s="624"/>
      <c r="CU44" s="624"/>
      <c r="CV44" s="624"/>
      <c r="CW44" s="624"/>
      <c r="CX44" s="624"/>
      <c r="CY44" s="625"/>
      <c r="CZ44" s="657">
        <v>16.7</v>
      </c>
      <c r="DA44" s="706"/>
      <c r="DB44" s="706"/>
      <c r="DC44" s="707"/>
      <c r="DD44" s="632">
        <v>550994</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20" t="s">
        <v>333</v>
      </c>
      <c r="CG45" s="621"/>
      <c r="CH45" s="621"/>
      <c r="CI45" s="621"/>
      <c r="CJ45" s="621"/>
      <c r="CK45" s="621"/>
      <c r="CL45" s="621"/>
      <c r="CM45" s="621"/>
      <c r="CN45" s="621"/>
      <c r="CO45" s="621"/>
      <c r="CP45" s="621"/>
      <c r="CQ45" s="622"/>
      <c r="CR45" s="623">
        <v>1048515</v>
      </c>
      <c r="CS45" s="655"/>
      <c r="CT45" s="655"/>
      <c r="CU45" s="655"/>
      <c r="CV45" s="655"/>
      <c r="CW45" s="655"/>
      <c r="CX45" s="655"/>
      <c r="CY45" s="656"/>
      <c r="CZ45" s="657">
        <v>7.2</v>
      </c>
      <c r="DA45" s="658"/>
      <c r="DB45" s="658"/>
      <c r="DC45" s="659"/>
      <c r="DD45" s="632">
        <v>61290</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20" t="s">
        <v>334</v>
      </c>
      <c r="CG46" s="621"/>
      <c r="CH46" s="621"/>
      <c r="CI46" s="621"/>
      <c r="CJ46" s="621"/>
      <c r="CK46" s="621"/>
      <c r="CL46" s="621"/>
      <c r="CM46" s="621"/>
      <c r="CN46" s="621"/>
      <c r="CO46" s="621"/>
      <c r="CP46" s="621"/>
      <c r="CQ46" s="622"/>
      <c r="CR46" s="623">
        <v>1349017</v>
      </c>
      <c r="CS46" s="624"/>
      <c r="CT46" s="624"/>
      <c r="CU46" s="624"/>
      <c r="CV46" s="624"/>
      <c r="CW46" s="624"/>
      <c r="CX46" s="624"/>
      <c r="CY46" s="625"/>
      <c r="CZ46" s="657">
        <v>9.3000000000000007</v>
      </c>
      <c r="DA46" s="706"/>
      <c r="DB46" s="706"/>
      <c r="DC46" s="707"/>
      <c r="DD46" s="632">
        <v>473814</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20" t="s">
        <v>335</v>
      </c>
      <c r="CG47" s="621"/>
      <c r="CH47" s="621"/>
      <c r="CI47" s="621"/>
      <c r="CJ47" s="621"/>
      <c r="CK47" s="621"/>
      <c r="CL47" s="621"/>
      <c r="CM47" s="621"/>
      <c r="CN47" s="621"/>
      <c r="CO47" s="621"/>
      <c r="CP47" s="621"/>
      <c r="CQ47" s="622"/>
      <c r="CR47" s="623">
        <v>65597</v>
      </c>
      <c r="CS47" s="655"/>
      <c r="CT47" s="655"/>
      <c r="CU47" s="655"/>
      <c r="CV47" s="655"/>
      <c r="CW47" s="655"/>
      <c r="CX47" s="655"/>
      <c r="CY47" s="656"/>
      <c r="CZ47" s="657">
        <v>0.5</v>
      </c>
      <c r="DA47" s="658"/>
      <c r="DB47" s="658"/>
      <c r="DC47" s="659"/>
      <c r="DD47" s="632">
        <v>18331</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c r="CD48" s="733"/>
      <c r="CE48" s="734"/>
      <c r="CF48" s="620" t="s">
        <v>336</v>
      </c>
      <c r="CG48" s="621"/>
      <c r="CH48" s="621"/>
      <c r="CI48" s="621"/>
      <c r="CJ48" s="621"/>
      <c r="CK48" s="621"/>
      <c r="CL48" s="621"/>
      <c r="CM48" s="621"/>
      <c r="CN48" s="621"/>
      <c r="CO48" s="621"/>
      <c r="CP48" s="621"/>
      <c r="CQ48" s="622"/>
      <c r="CR48" s="623" t="s">
        <v>118</v>
      </c>
      <c r="CS48" s="624"/>
      <c r="CT48" s="624"/>
      <c r="CU48" s="624"/>
      <c r="CV48" s="624"/>
      <c r="CW48" s="624"/>
      <c r="CX48" s="624"/>
      <c r="CY48" s="625"/>
      <c r="CZ48" s="657" t="s">
        <v>118</v>
      </c>
      <c r="DA48" s="706"/>
      <c r="DB48" s="706"/>
      <c r="DC48" s="707"/>
      <c r="DD48" s="632" t="s">
        <v>118</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6" t="s">
        <v>337</v>
      </c>
      <c r="CE49" s="667"/>
      <c r="CF49" s="667"/>
      <c r="CG49" s="667"/>
      <c r="CH49" s="667"/>
      <c r="CI49" s="667"/>
      <c r="CJ49" s="667"/>
      <c r="CK49" s="667"/>
      <c r="CL49" s="667"/>
      <c r="CM49" s="667"/>
      <c r="CN49" s="667"/>
      <c r="CO49" s="667"/>
      <c r="CP49" s="667"/>
      <c r="CQ49" s="668"/>
      <c r="CR49" s="695">
        <v>14510633</v>
      </c>
      <c r="CS49" s="691"/>
      <c r="CT49" s="691"/>
      <c r="CU49" s="691"/>
      <c r="CV49" s="691"/>
      <c r="CW49" s="691"/>
      <c r="CX49" s="691"/>
      <c r="CY49" s="718"/>
      <c r="CZ49" s="719">
        <v>100</v>
      </c>
      <c r="DA49" s="720"/>
      <c r="DB49" s="720"/>
      <c r="DC49" s="721"/>
      <c r="DD49" s="722">
        <v>9567250</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338</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339</v>
      </c>
      <c r="DK2" s="765"/>
      <c r="DL2" s="765"/>
      <c r="DM2" s="765"/>
      <c r="DN2" s="765"/>
      <c r="DO2" s="766"/>
      <c r="DP2" s="200"/>
      <c r="DQ2" s="764" t="s">
        <v>340</v>
      </c>
      <c r="DR2" s="765"/>
      <c r="DS2" s="765"/>
      <c r="DT2" s="765"/>
      <c r="DU2" s="765"/>
      <c r="DV2" s="765"/>
      <c r="DW2" s="765"/>
      <c r="DX2" s="765"/>
      <c r="DY2" s="765"/>
      <c r="DZ2" s="76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67" t="s">
        <v>341</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342</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58" t="s">
        <v>343</v>
      </c>
      <c r="B5" s="759"/>
      <c r="C5" s="759"/>
      <c r="D5" s="759"/>
      <c r="E5" s="759"/>
      <c r="F5" s="759"/>
      <c r="G5" s="759"/>
      <c r="H5" s="759"/>
      <c r="I5" s="759"/>
      <c r="J5" s="759"/>
      <c r="K5" s="759"/>
      <c r="L5" s="759"/>
      <c r="M5" s="759"/>
      <c r="N5" s="759"/>
      <c r="O5" s="759"/>
      <c r="P5" s="760"/>
      <c r="Q5" s="735" t="s">
        <v>344</v>
      </c>
      <c r="R5" s="736"/>
      <c r="S5" s="736"/>
      <c r="T5" s="736"/>
      <c r="U5" s="737"/>
      <c r="V5" s="735" t="s">
        <v>345</v>
      </c>
      <c r="W5" s="736"/>
      <c r="X5" s="736"/>
      <c r="Y5" s="736"/>
      <c r="Z5" s="737"/>
      <c r="AA5" s="735" t="s">
        <v>346</v>
      </c>
      <c r="AB5" s="736"/>
      <c r="AC5" s="736"/>
      <c r="AD5" s="736"/>
      <c r="AE5" s="736"/>
      <c r="AF5" s="768" t="s">
        <v>347</v>
      </c>
      <c r="AG5" s="736"/>
      <c r="AH5" s="736"/>
      <c r="AI5" s="736"/>
      <c r="AJ5" s="747"/>
      <c r="AK5" s="736" t="s">
        <v>348</v>
      </c>
      <c r="AL5" s="736"/>
      <c r="AM5" s="736"/>
      <c r="AN5" s="736"/>
      <c r="AO5" s="737"/>
      <c r="AP5" s="735" t="s">
        <v>349</v>
      </c>
      <c r="AQ5" s="736"/>
      <c r="AR5" s="736"/>
      <c r="AS5" s="736"/>
      <c r="AT5" s="737"/>
      <c r="AU5" s="735" t="s">
        <v>350</v>
      </c>
      <c r="AV5" s="736"/>
      <c r="AW5" s="736"/>
      <c r="AX5" s="736"/>
      <c r="AY5" s="747"/>
      <c r="AZ5" s="207"/>
      <c r="BA5" s="207"/>
      <c r="BB5" s="207"/>
      <c r="BC5" s="207"/>
      <c r="BD5" s="207"/>
      <c r="BE5" s="208"/>
      <c r="BF5" s="208"/>
      <c r="BG5" s="208"/>
      <c r="BH5" s="208"/>
      <c r="BI5" s="208"/>
      <c r="BJ5" s="208"/>
      <c r="BK5" s="208"/>
      <c r="BL5" s="208"/>
      <c r="BM5" s="208"/>
      <c r="BN5" s="208"/>
      <c r="BO5" s="208"/>
      <c r="BP5" s="208"/>
      <c r="BQ5" s="758" t="s">
        <v>351</v>
      </c>
      <c r="BR5" s="759"/>
      <c r="BS5" s="759"/>
      <c r="BT5" s="759"/>
      <c r="BU5" s="759"/>
      <c r="BV5" s="759"/>
      <c r="BW5" s="759"/>
      <c r="BX5" s="759"/>
      <c r="BY5" s="759"/>
      <c r="BZ5" s="759"/>
      <c r="CA5" s="759"/>
      <c r="CB5" s="759"/>
      <c r="CC5" s="759"/>
      <c r="CD5" s="759"/>
      <c r="CE5" s="759"/>
      <c r="CF5" s="759"/>
      <c r="CG5" s="760"/>
      <c r="CH5" s="735" t="s">
        <v>352</v>
      </c>
      <c r="CI5" s="736"/>
      <c r="CJ5" s="736"/>
      <c r="CK5" s="736"/>
      <c r="CL5" s="737"/>
      <c r="CM5" s="735" t="s">
        <v>353</v>
      </c>
      <c r="CN5" s="736"/>
      <c r="CO5" s="736"/>
      <c r="CP5" s="736"/>
      <c r="CQ5" s="737"/>
      <c r="CR5" s="735" t="s">
        <v>354</v>
      </c>
      <c r="CS5" s="736"/>
      <c r="CT5" s="736"/>
      <c r="CU5" s="736"/>
      <c r="CV5" s="737"/>
      <c r="CW5" s="735" t="s">
        <v>355</v>
      </c>
      <c r="CX5" s="736"/>
      <c r="CY5" s="736"/>
      <c r="CZ5" s="736"/>
      <c r="DA5" s="737"/>
      <c r="DB5" s="735" t="s">
        <v>356</v>
      </c>
      <c r="DC5" s="736"/>
      <c r="DD5" s="736"/>
      <c r="DE5" s="736"/>
      <c r="DF5" s="737"/>
      <c r="DG5" s="741" t="s">
        <v>357</v>
      </c>
      <c r="DH5" s="742"/>
      <c r="DI5" s="742"/>
      <c r="DJ5" s="742"/>
      <c r="DK5" s="743"/>
      <c r="DL5" s="741" t="s">
        <v>358</v>
      </c>
      <c r="DM5" s="742"/>
      <c r="DN5" s="742"/>
      <c r="DO5" s="742"/>
      <c r="DP5" s="743"/>
      <c r="DQ5" s="735" t="s">
        <v>359</v>
      </c>
      <c r="DR5" s="736"/>
      <c r="DS5" s="736"/>
      <c r="DT5" s="736"/>
      <c r="DU5" s="737"/>
      <c r="DV5" s="735" t="s">
        <v>350</v>
      </c>
      <c r="DW5" s="736"/>
      <c r="DX5" s="736"/>
      <c r="DY5" s="736"/>
      <c r="DZ5" s="747"/>
      <c r="EA5" s="205"/>
    </row>
    <row r="6" spans="1:131" s="206"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c r="A7" s="209">
        <v>1</v>
      </c>
      <c r="B7" s="749" t="s">
        <v>360</v>
      </c>
      <c r="C7" s="750"/>
      <c r="D7" s="750"/>
      <c r="E7" s="750"/>
      <c r="F7" s="750"/>
      <c r="G7" s="750"/>
      <c r="H7" s="750"/>
      <c r="I7" s="750"/>
      <c r="J7" s="750"/>
      <c r="K7" s="750"/>
      <c r="L7" s="750"/>
      <c r="M7" s="750"/>
      <c r="N7" s="750"/>
      <c r="O7" s="750"/>
      <c r="P7" s="751"/>
      <c r="Q7" s="752">
        <v>15136</v>
      </c>
      <c r="R7" s="753"/>
      <c r="S7" s="753"/>
      <c r="T7" s="753"/>
      <c r="U7" s="753"/>
      <c r="V7" s="753">
        <v>14308</v>
      </c>
      <c r="W7" s="753"/>
      <c r="X7" s="753"/>
      <c r="Y7" s="753"/>
      <c r="Z7" s="753"/>
      <c r="AA7" s="753">
        <v>828</v>
      </c>
      <c r="AB7" s="753"/>
      <c r="AC7" s="753"/>
      <c r="AD7" s="753"/>
      <c r="AE7" s="754"/>
      <c r="AF7" s="755">
        <v>772</v>
      </c>
      <c r="AG7" s="756"/>
      <c r="AH7" s="756"/>
      <c r="AI7" s="756"/>
      <c r="AJ7" s="757"/>
      <c r="AK7" s="792">
        <v>60</v>
      </c>
      <c r="AL7" s="793"/>
      <c r="AM7" s="793"/>
      <c r="AN7" s="793"/>
      <c r="AO7" s="793"/>
      <c r="AP7" s="793">
        <v>17003</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c r="BS7" s="796" t="s">
        <v>542</v>
      </c>
      <c r="BT7" s="797"/>
      <c r="BU7" s="797"/>
      <c r="BV7" s="797"/>
      <c r="BW7" s="797"/>
      <c r="BX7" s="797"/>
      <c r="BY7" s="797"/>
      <c r="BZ7" s="797"/>
      <c r="CA7" s="797"/>
      <c r="CB7" s="797"/>
      <c r="CC7" s="797"/>
      <c r="CD7" s="797"/>
      <c r="CE7" s="797"/>
      <c r="CF7" s="797"/>
      <c r="CG7" s="798"/>
      <c r="CH7" s="789">
        <v>3</v>
      </c>
      <c r="CI7" s="790"/>
      <c r="CJ7" s="790"/>
      <c r="CK7" s="790"/>
      <c r="CL7" s="791"/>
      <c r="CM7" s="789">
        <v>24</v>
      </c>
      <c r="CN7" s="790"/>
      <c r="CO7" s="790"/>
      <c r="CP7" s="790"/>
      <c r="CQ7" s="791"/>
      <c r="CR7" s="789">
        <v>10</v>
      </c>
      <c r="CS7" s="790"/>
      <c r="CT7" s="790"/>
      <c r="CU7" s="790"/>
      <c r="CV7" s="791"/>
      <c r="CW7" s="789" t="s">
        <v>543</v>
      </c>
      <c r="CX7" s="790"/>
      <c r="CY7" s="790"/>
      <c r="CZ7" s="790"/>
      <c r="DA7" s="791"/>
      <c r="DB7" s="789" t="s">
        <v>543</v>
      </c>
      <c r="DC7" s="790"/>
      <c r="DD7" s="790"/>
      <c r="DE7" s="790"/>
      <c r="DF7" s="791"/>
      <c r="DG7" s="789" t="s">
        <v>543</v>
      </c>
      <c r="DH7" s="790"/>
      <c r="DI7" s="790"/>
      <c r="DJ7" s="790"/>
      <c r="DK7" s="791"/>
      <c r="DL7" s="789" t="s">
        <v>543</v>
      </c>
      <c r="DM7" s="790"/>
      <c r="DN7" s="790"/>
      <c r="DO7" s="790"/>
      <c r="DP7" s="791"/>
      <c r="DQ7" s="789" t="s">
        <v>543</v>
      </c>
      <c r="DR7" s="790"/>
      <c r="DS7" s="790"/>
      <c r="DT7" s="790"/>
      <c r="DU7" s="791"/>
      <c r="DV7" s="770"/>
      <c r="DW7" s="771"/>
      <c r="DX7" s="771"/>
      <c r="DY7" s="771"/>
      <c r="DZ7" s="772"/>
      <c r="EA7" s="205"/>
    </row>
    <row r="8" spans="1:131" s="206" customFormat="1" ht="26.25" customHeight="1">
      <c r="A8" s="212">
        <v>2</v>
      </c>
      <c r="B8" s="773" t="s">
        <v>361</v>
      </c>
      <c r="C8" s="774"/>
      <c r="D8" s="774"/>
      <c r="E8" s="774"/>
      <c r="F8" s="774"/>
      <c r="G8" s="774"/>
      <c r="H8" s="774"/>
      <c r="I8" s="774"/>
      <c r="J8" s="774"/>
      <c r="K8" s="774"/>
      <c r="L8" s="774"/>
      <c r="M8" s="774"/>
      <c r="N8" s="774"/>
      <c r="O8" s="774"/>
      <c r="P8" s="775"/>
      <c r="Q8" s="776">
        <v>220</v>
      </c>
      <c r="R8" s="777"/>
      <c r="S8" s="777"/>
      <c r="T8" s="777"/>
      <c r="U8" s="777"/>
      <c r="V8" s="777">
        <v>219</v>
      </c>
      <c r="W8" s="777"/>
      <c r="X8" s="777"/>
      <c r="Y8" s="777"/>
      <c r="Z8" s="777"/>
      <c r="AA8" s="777">
        <v>1</v>
      </c>
      <c r="AB8" s="777"/>
      <c r="AC8" s="777"/>
      <c r="AD8" s="777"/>
      <c r="AE8" s="778"/>
      <c r="AF8" s="779">
        <v>1</v>
      </c>
      <c r="AG8" s="780"/>
      <c r="AH8" s="780"/>
      <c r="AI8" s="780"/>
      <c r="AJ8" s="781"/>
      <c r="AK8" s="782">
        <v>120</v>
      </c>
      <c r="AL8" s="783"/>
      <c r="AM8" s="783"/>
      <c r="AN8" s="783"/>
      <c r="AO8" s="783"/>
      <c r="AP8" s="783">
        <v>119</v>
      </c>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t="s">
        <v>544</v>
      </c>
      <c r="BT8" s="787"/>
      <c r="BU8" s="787"/>
      <c r="BV8" s="787"/>
      <c r="BW8" s="787"/>
      <c r="BX8" s="787"/>
      <c r="BY8" s="787"/>
      <c r="BZ8" s="787"/>
      <c r="CA8" s="787"/>
      <c r="CB8" s="787"/>
      <c r="CC8" s="787"/>
      <c r="CD8" s="787"/>
      <c r="CE8" s="787"/>
      <c r="CF8" s="787"/>
      <c r="CG8" s="788"/>
      <c r="CH8" s="799">
        <v>129</v>
      </c>
      <c r="CI8" s="800"/>
      <c r="CJ8" s="800"/>
      <c r="CK8" s="800"/>
      <c r="CL8" s="801"/>
      <c r="CM8" s="799">
        <v>154</v>
      </c>
      <c r="CN8" s="800"/>
      <c r="CO8" s="800"/>
      <c r="CP8" s="800"/>
      <c r="CQ8" s="801"/>
      <c r="CR8" s="799">
        <v>10</v>
      </c>
      <c r="CS8" s="800"/>
      <c r="CT8" s="800"/>
      <c r="CU8" s="800"/>
      <c r="CV8" s="801"/>
      <c r="CW8" s="799" t="s">
        <v>543</v>
      </c>
      <c r="CX8" s="800"/>
      <c r="CY8" s="800"/>
      <c r="CZ8" s="800"/>
      <c r="DA8" s="801"/>
      <c r="DB8" s="799" t="s">
        <v>543</v>
      </c>
      <c r="DC8" s="800"/>
      <c r="DD8" s="800"/>
      <c r="DE8" s="800"/>
      <c r="DF8" s="801"/>
      <c r="DG8" s="799" t="s">
        <v>543</v>
      </c>
      <c r="DH8" s="800"/>
      <c r="DI8" s="800"/>
      <c r="DJ8" s="800"/>
      <c r="DK8" s="801"/>
      <c r="DL8" s="799" t="s">
        <v>543</v>
      </c>
      <c r="DM8" s="800"/>
      <c r="DN8" s="800"/>
      <c r="DO8" s="800"/>
      <c r="DP8" s="801"/>
      <c r="DQ8" s="799" t="s">
        <v>543</v>
      </c>
      <c r="DR8" s="800"/>
      <c r="DS8" s="800"/>
      <c r="DT8" s="800"/>
      <c r="DU8" s="801"/>
      <c r="DV8" s="802"/>
      <c r="DW8" s="803"/>
      <c r="DX8" s="803"/>
      <c r="DY8" s="803"/>
      <c r="DZ8" s="804"/>
      <c r="EA8" s="205"/>
    </row>
    <row r="9" spans="1:131" s="206" customFormat="1" ht="26.25" customHeight="1">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t="s">
        <v>545</v>
      </c>
      <c r="BT9" s="787"/>
      <c r="BU9" s="787"/>
      <c r="BV9" s="787"/>
      <c r="BW9" s="787"/>
      <c r="BX9" s="787"/>
      <c r="BY9" s="787"/>
      <c r="BZ9" s="787"/>
      <c r="CA9" s="787"/>
      <c r="CB9" s="787"/>
      <c r="CC9" s="787"/>
      <c r="CD9" s="787"/>
      <c r="CE9" s="787"/>
      <c r="CF9" s="787"/>
      <c r="CG9" s="788"/>
      <c r="CH9" s="799">
        <v>2</v>
      </c>
      <c r="CI9" s="800"/>
      <c r="CJ9" s="800"/>
      <c r="CK9" s="800"/>
      <c r="CL9" s="801"/>
      <c r="CM9" s="799">
        <v>32</v>
      </c>
      <c r="CN9" s="800"/>
      <c r="CO9" s="800"/>
      <c r="CP9" s="800"/>
      <c r="CQ9" s="801"/>
      <c r="CR9" s="799">
        <v>10</v>
      </c>
      <c r="CS9" s="800"/>
      <c r="CT9" s="800"/>
      <c r="CU9" s="800"/>
      <c r="CV9" s="801"/>
      <c r="CW9" s="799" t="s">
        <v>535</v>
      </c>
      <c r="CX9" s="800"/>
      <c r="CY9" s="800"/>
      <c r="CZ9" s="800"/>
      <c r="DA9" s="801"/>
      <c r="DB9" s="799" t="s">
        <v>535</v>
      </c>
      <c r="DC9" s="800"/>
      <c r="DD9" s="800"/>
      <c r="DE9" s="800"/>
      <c r="DF9" s="801"/>
      <c r="DG9" s="799" t="s">
        <v>535</v>
      </c>
      <c r="DH9" s="800"/>
      <c r="DI9" s="800"/>
      <c r="DJ9" s="800"/>
      <c r="DK9" s="801"/>
      <c r="DL9" s="799" t="s">
        <v>535</v>
      </c>
      <c r="DM9" s="800"/>
      <c r="DN9" s="800"/>
      <c r="DO9" s="800"/>
      <c r="DP9" s="801"/>
      <c r="DQ9" s="799" t="s">
        <v>535</v>
      </c>
      <c r="DR9" s="800"/>
      <c r="DS9" s="800"/>
      <c r="DT9" s="800"/>
      <c r="DU9" s="801"/>
      <c r="DV9" s="802"/>
      <c r="DW9" s="803"/>
      <c r="DX9" s="803"/>
      <c r="DY9" s="803"/>
      <c r="DZ9" s="804"/>
      <c r="EA9" s="205"/>
    </row>
    <row r="10" spans="1:131" s="206" customFormat="1" ht="26.25" customHeight="1">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t="s">
        <v>546</v>
      </c>
      <c r="BT10" s="787"/>
      <c r="BU10" s="787"/>
      <c r="BV10" s="787"/>
      <c r="BW10" s="787"/>
      <c r="BX10" s="787"/>
      <c r="BY10" s="787"/>
      <c r="BZ10" s="787"/>
      <c r="CA10" s="787"/>
      <c r="CB10" s="787"/>
      <c r="CC10" s="787"/>
      <c r="CD10" s="787"/>
      <c r="CE10" s="787"/>
      <c r="CF10" s="787"/>
      <c r="CG10" s="788"/>
      <c r="CH10" s="799">
        <v>-19</v>
      </c>
      <c r="CI10" s="800"/>
      <c r="CJ10" s="800"/>
      <c r="CK10" s="800"/>
      <c r="CL10" s="801"/>
      <c r="CM10" s="799">
        <v>571</v>
      </c>
      <c r="CN10" s="800"/>
      <c r="CO10" s="800"/>
      <c r="CP10" s="800"/>
      <c r="CQ10" s="801"/>
      <c r="CR10" s="799">
        <v>510</v>
      </c>
      <c r="CS10" s="800"/>
      <c r="CT10" s="800"/>
      <c r="CU10" s="800"/>
      <c r="CV10" s="801"/>
      <c r="CW10" s="799" t="s">
        <v>535</v>
      </c>
      <c r="CX10" s="800"/>
      <c r="CY10" s="800"/>
      <c r="CZ10" s="800"/>
      <c r="DA10" s="801"/>
      <c r="DB10" s="799" t="s">
        <v>535</v>
      </c>
      <c r="DC10" s="800"/>
      <c r="DD10" s="800"/>
      <c r="DE10" s="800"/>
      <c r="DF10" s="801"/>
      <c r="DG10" s="799" t="s">
        <v>535</v>
      </c>
      <c r="DH10" s="800"/>
      <c r="DI10" s="800"/>
      <c r="DJ10" s="800"/>
      <c r="DK10" s="801"/>
      <c r="DL10" s="799" t="s">
        <v>535</v>
      </c>
      <c r="DM10" s="800"/>
      <c r="DN10" s="800"/>
      <c r="DO10" s="800"/>
      <c r="DP10" s="801"/>
      <c r="DQ10" s="799" t="s">
        <v>535</v>
      </c>
      <c r="DR10" s="800"/>
      <c r="DS10" s="800"/>
      <c r="DT10" s="800"/>
      <c r="DU10" s="801"/>
      <c r="DV10" s="802"/>
      <c r="DW10" s="803"/>
      <c r="DX10" s="803"/>
      <c r="DY10" s="803"/>
      <c r="DZ10" s="804"/>
      <c r="EA10" s="205"/>
    </row>
    <row r="11" spans="1:131" s="206" customFormat="1" ht="26.25" customHeight="1">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t="s">
        <v>548</v>
      </c>
      <c r="BS11" s="786" t="s">
        <v>547</v>
      </c>
      <c r="BT11" s="787"/>
      <c r="BU11" s="787"/>
      <c r="BV11" s="787"/>
      <c r="BW11" s="787"/>
      <c r="BX11" s="787"/>
      <c r="BY11" s="787"/>
      <c r="BZ11" s="787"/>
      <c r="CA11" s="787"/>
      <c r="CB11" s="787"/>
      <c r="CC11" s="787"/>
      <c r="CD11" s="787"/>
      <c r="CE11" s="787"/>
      <c r="CF11" s="787"/>
      <c r="CG11" s="788"/>
      <c r="CH11" s="799">
        <v>0</v>
      </c>
      <c r="CI11" s="800"/>
      <c r="CJ11" s="800"/>
      <c r="CK11" s="800"/>
      <c r="CL11" s="801"/>
      <c r="CM11" s="799">
        <v>16</v>
      </c>
      <c r="CN11" s="800"/>
      <c r="CO11" s="800"/>
      <c r="CP11" s="800"/>
      <c r="CQ11" s="801"/>
      <c r="CR11" s="799">
        <v>5</v>
      </c>
      <c r="CS11" s="800"/>
      <c r="CT11" s="800"/>
      <c r="CU11" s="800"/>
      <c r="CV11" s="801"/>
      <c r="CW11" s="799">
        <v>2</v>
      </c>
      <c r="CX11" s="800"/>
      <c r="CY11" s="800"/>
      <c r="CZ11" s="800"/>
      <c r="DA11" s="801"/>
      <c r="DB11" s="799" t="s">
        <v>535</v>
      </c>
      <c r="DC11" s="800"/>
      <c r="DD11" s="800"/>
      <c r="DE11" s="800"/>
      <c r="DF11" s="801"/>
      <c r="DG11" s="799" t="s">
        <v>535</v>
      </c>
      <c r="DH11" s="800"/>
      <c r="DI11" s="800"/>
      <c r="DJ11" s="800"/>
      <c r="DK11" s="801"/>
      <c r="DL11" s="799">
        <v>282</v>
      </c>
      <c r="DM11" s="800"/>
      <c r="DN11" s="800"/>
      <c r="DO11" s="800"/>
      <c r="DP11" s="801"/>
      <c r="DQ11" s="799" t="s">
        <v>535</v>
      </c>
      <c r="DR11" s="800"/>
      <c r="DS11" s="800"/>
      <c r="DT11" s="800"/>
      <c r="DU11" s="801"/>
      <c r="DV11" s="802"/>
      <c r="DW11" s="803"/>
      <c r="DX11" s="803"/>
      <c r="DY11" s="803"/>
      <c r="DZ11" s="804"/>
      <c r="EA11" s="205"/>
    </row>
    <row r="12" spans="1:131" s="206" customFormat="1" ht="26.25" customHeight="1">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362</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c r="A23" s="215" t="s">
        <v>363</v>
      </c>
      <c r="B23" s="808" t="s">
        <v>364</v>
      </c>
      <c r="C23" s="809"/>
      <c r="D23" s="809"/>
      <c r="E23" s="809"/>
      <c r="F23" s="809"/>
      <c r="G23" s="809"/>
      <c r="H23" s="809"/>
      <c r="I23" s="809"/>
      <c r="J23" s="809"/>
      <c r="K23" s="809"/>
      <c r="L23" s="809"/>
      <c r="M23" s="809"/>
      <c r="N23" s="809"/>
      <c r="O23" s="809"/>
      <c r="P23" s="810"/>
      <c r="Q23" s="811">
        <v>15356</v>
      </c>
      <c r="R23" s="812"/>
      <c r="S23" s="812"/>
      <c r="T23" s="812"/>
      <c r="U23" s="812"/>
      <c r="V23" s="812">
        <v>14527</v>
      </c>
      <c r="W23" s="812"/>
      <c r="X23" s="812"/>
      <c r="Y23" s="812"/>
      <c r="Z23" s="812"/>
      <c r="AA23" s="812">
        <v>829</v>
      </c>
      <c r="AB23" s="812"/>
      <c r="AC23" s="812"/>
      <c r="AD23" s="812"/>
      <c r="AE23" s="813"/>
      <c r="AF23" s="814">
        <v>773</v>
      </c>
      <c r="AG23" s="812"/>
      <c r="AH23" s="812"/>
      <c r="AI23" s="812"/>
      <c r="AJ23" s="815"/>
      <c r="AK23" s="816"/>
      <c r="AL23" s="817"/>
      <c r="AM23" s="817"/>
      <c r="AN23" s="817"/>
      <c r="AO23" s="817"/>
      <c r="AP23" s="812">
        <v>17122</v>
      </c>
      <c r="AQ23" s="812"/>
      <c r="AR23" s="812"/>
      <c r="AS23" s="812"/>
      <c r="AT23" s="812"/>
      <c r="AU23" s="818"/>
      <c r="AV23" s="818"/>
      <c r="AW23" s="818"/>
      <c r="AX23" s="818"/>
      <c r="AY23" s="819"/>
      <c r="AZ23" s="827" t="s">
        <v>110</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c r="A24" s="826" t="s">
        <v>365</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c r="A25" s="767" t="s">
        <v>366</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c r="A26" s="758" t="s">
        <v>343</v>
      </c>
      <c r="B26" s="759"/>
      <c r="C26" s="759"/>
      <c r="D26" s="759"/>
      <c r="E26" s="759"/>
      <c r="F26" s="759"/>
      <c r="G26" s="759"/>
      <c r="H26" s="759"/>
      <c r="I26" s="759"/>
      <c r="J26" s="759"/>
      <c r="K26" s="759"/>
      <c r="L26" s="759"/>
      <c r="M26" s="759"/>
      <c r="N26" s="759"/>
      <c r="O26" s="759"/>
      <c r="P26" s="760"/>
      <c r="Q26" s="735" t="s">
        <v>367</v>
      </c>
      <c r="R26" s="736"/>
      <c r="S26" s="736"/>
      <c r="T26" s="736"/>
      <c r="U26" s="737"/>
      <c r="V26" s="735" t="s">
        <v>368</v>
      </c>
      <c r="W26" s="736"/>
      <c r="X26" s="736"/>
      <c r="Y26" s="736"/>
      <c r="Z26" s="737"/>
      <c r="AA26" s="735" t="s">
        <v>369</v>
      </c>
      <c r="AB26" s="736"/>
      <c r="AC26" s="736"/>
      <c r="AD26" s="736"/>
      <c r="AE26" s="736"/>
      <c r="AF26" s="830" t="s">
        <v>370</v>
      </c>
      <c r="AG26" s="831"/>
      <c r="AH26" s="831"/>
      <c r="AI26" s="831"/>
      <c r="AJ26" s="832"/>
      <c r="AK26" s="736" t="s">
        <v>371</v>
      </c>
      <c r="AL26" s="736"/>
      <c r="AM26" s="736"/>
      <c r="AN26" s="736"/>
      <c r="AO26" s="737"/>
      <c r="AP26" s="735" t="s">
        <v>372</v>
      </c>
      <c r="AQ26" s="736"/>
      <c r="AR26" s="736"/>
      <c r="AS26" s="736"/>
      <c r="AT26" s="737"/>
      <c r="AU26" s="735" t="s">
        <v>373</v>
      </c>
      <c r="AV26" s="736"/>
      <c r="AW26" s="736"/>
      <c r="AX26" s="736"/>
      <c r="AY26" s="737"/>
      <c r="AZ26" s="735" t="s">
        <v>374</v>
      </c>
      <c r="BA26" s="736"/>
      <c r="BB26" s="736"/>
      <c r="BC26" s="736"/>
      <c r="BD26" s="737"/>
      <c r="BE26" s="735" t="s">
        <v>350</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c r="A28" s="217">
        <v>1</v>
      </c>
      <c r="B28" s="749" t="s">
        <v>375</v>
      </c>
      <c r="C28" s="750"/>
      <c r="D28" s="750"/>
      <c r="E28" s="750"/>
      <c r="F28" s="750"/>
      <c r="G28" s="750"/>
      <c r="H28" s="750"/>
      <c r="I28" s="750"/>
      <c r="J28" s="750"/>
      <c r="K28" s="750"/>
      <c r="L28" s="750"/>
      <c r="M28" s="750"/>
      <c r="N28" s="750"/>
      <c r="O28" s="750"/>
      <c r="P28" s="751"/>
      <c r="Q28" s="840">
        <v>4434</v>
      </c>
      <c r="R28" s="841"/>
      <c r="S28" s="841"/>
      <c r="T28" s="841"/>
      <c r="U28" s="841"/>
      <c r="V28" s="841">
        <v>4238</v>
      </c>
      <c r="W28" s="841"/>
      <c r="X28" s="841"/>
      <c r="Y28" s="841"/>
      <c r="Z28" s="841"/>
      <c r="AA28" s="841">
        <v>196</v>
      </c>
      <c r="AB28" s="841"/>
      <c r="AC28" s="841"/>
      <c r="AD28" s="841"/>
      <c r="AE28" s="842"/>
      <c r="AF28" s="843">
        <v>196</v>
      </c>
      <c r="AG28" s="841"/>
      <c r="AH28" s="841"/>
      <c r="AI28" s="841"/>
      <c r="AJ28" s="844"/>
      <c r="AK28" s="845">
        <v>308</v>
      </c>
      <c r="AL28" s="836"/>
      <c r="AM28" s="836"/>
      <c r="AN28" s="836"/>
      <c r="AO28" s="836"/>
      <c r="AP28" s="836" t="s">
        <v>535</v>
      </c>
      <c r="AQ28" s="836"/>
      <c r="AR28" s="836"/>
      <c r="AS28" s="836"/>
      <c r="AT28" s="836"/>
      <c r="AU28" s="836" t="s">
        <v>535</v>
      </c>
      <c r="AV28" s="836"/>
      <c r="AW28" s="836"/>
      <c r="AX28" s="836"/>
      <c r="AY28" s="836"/>
      <c r="AZ28" s="837"/>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c r="A29" s="217">
        <v>2</v>
      </c>
      <c r="B29" s="773" t="s">
        <v>376</v>
      </c>
      <c r="C29" s="774"/>
      <c r="D29" s="774"/>
      <c r="E29" s="774"/>
      <c r="F29" s="774"/>
      <c r="G29" s="774"/>
      <c r="H29" s="774"/>
      <c r="I29" s="774"/>
      <c r="J29" s="774"/>
      <c r="K29" s="774"/>
      <c r="L29" s="774"/>
      <c r="M29" s="774"/>
      <c r="N29" s="774"/>
      <c r="O29" s="774"/>
      <c r="P29" s="775"/>
      <c r="Q29" s="776">
        <v>3544</v>
      </c>
      <c r="R29" s="777"/>
      <c r="S29" s="777"/>
      <c r="T29" s="777"/>
      <c r="U29" s="777"/>
      <c r="V29" s="777">
        <v>3480</v>
      </c>
      <c r="W29" s="777"/>
      <c r="X29" s="777"/>
      <c r="Y29" s="777"/>
      <c r="Z29" s="777"/>
      <c r="AA29" s="777">
        <v>64</v>
      </c>
      <c r="AB29" s="777"/>
      <c r="AC29" s="777"/>
      <c r="AD29" s="777"/>
      <c r="AE29" s="778"/>
      <c r="AF29" s="779">
        <v>64</v>
      </c>
      <c r="AG29" s="780"/>
      <c r="AH29" s="780"/>
      <c r="AI29" s="780"/>
      <c r="AJ29" s="781"/>
      <c r="AK29" s="848">
        <v>511</v>
      </c>
      <c r="AL29" s="849"/>
      <c r="AM29" s="849"/>
      <c r="AN29" s="849"/>
      <c r="AO29" s="849"/>
      <c r="AP29" s="849" t="s">
        <v>535</v>
      </c>
      <c r="AQ29" s="849"/>
      <c r="AR29" s="849"/>
      <c r="AS29" s="849"/>
      <c r="AT29" s="849"/>
      <c r="AU29" s="849" t="s">
        <v>535</v>
      </c>
      <c r="AV29" s="849"/>
      <c r="AW29" s="849"/>
      <c r="AX29" s="849"/>
      <c r="AY29" s="849"/>
      <c r="AZ29" s="850"/>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c r="A30" s="217">
        <v>3</v>
      </c>
      <c r="B30" s="773" t="s">
        <v>377</v>
      </c>
      <c r="C30" s="774"/>
      <c r="D30" s="774"/>
      <c r="E30" s="774"/>
      <c r="F30" s="774"/>
      <c r="G30" s="774"/>
      <c r="H30" s="774"/>
      <c r="I30" s="774"/>
      <c r="J30" s="774"/>
      <c r="K30" s="774"/>
      <c r="L30" s="774"/>
      <c r="M30" s="774"/>
      <c r="N30" s="774"/>
      <c r="O30" s="774"/>
      <c r="P30" s="775"/>
      <c r="Q30" s="776">
        <v>364</v>
      </c>
      <c r="R30" s="777"/>
      <c r="S30" s="777"/>
      <c r="T30" s="777"/>
      <c r="U30" s="777"/>
      <c r="V30" s="777">
        <v>363</v>
      </c>
      <c r="W30" s="777"/>
      <c r="X30" s="777"/>
      <c r="Y30" s="777"/>
      <c r="Z30" s="777"/>
      <c r="AA30" s="777">
        <v>1</v>
      </c>
      <c r="AB30" s="777"/>
      <c r="AC30" s="777"/>
      <c r="AD30" s="777"/>
      <c r="AE30" s="778"/>
      <c r="AF30" s="779">
        <v>1</v>
      </c>
      <c r="AG30" s="780"/>
      <c r="AH30" s="780"/>
      <c r="AI30" s="780"/>
      <c r="AJ30" s="781"/>
      <c r="AK30" s="848">
        <v>123</v>
      </c>
      <c r="AL30" s="849"/>
      <c r="AM30" s="849"/>
      <c r="AN30" s="849"/>
      <c r="AO30" s="849"/>
      <c r="AP30" s="849" t="s">
        <v>535</v>
      </c>
      <c r="AQ30" s="849"/>
      <c r="AR30" s="849"/>
      <c r="AS30" s="849"/>
      <c r="AT30" s="849"/>
      <c r="AU30" s="849" t="s">
        <v>535</v>
      </c>
      <c r="AV30" s="849"/>
      <c r="AW30" s="849"/>
      <c r="AX30" s="849"/>
      <c r="AY30" s="849"/>
      <c r="AZ30" s="850"/>
      <c r="BA30" s="850"/>
      <c r="BB30" s="850"/>
      <c r="BC30" s="850"/>
      <c r="BD30" s="850"/>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c r="A31" s="217">
        <v>4</v>
      </c>
      <c r="B31" s="773" t="s">
        <v>378</v>
      </c>
      <c r="C31" s="774"/>
      <c r="D31" s="774"/>
      <c r="E31" s="774"/>
      <c r="F31" s="774"/>
      <c r="G31" s="774"/>
      <c r="H31" s="774"/>
      <c r="I31" s="774"/>
      <c r="J31" s="774"/>
      <c r="K31" s="774"/>
      <c r="L31" s="774"/>
      <c r="M31" s="774"/>
      <c r="N31" s="774"/>
      <c r="O31" s="774"/>
      <c r="P31" s="775"/>
      <c r="Q31" s="776">
        <v>738</v>
      </c>
      <c r="R31" s="777"/>
      <c r="S31" s="777"/>
      <c r="T31" s="777"/>
      <c r="U31" s="777"/>
      <c r="V31" s="777">
        <v>733</v>
      </c>
      <c r="W31" s="777"/>
      <c r="X31" s="777"/>
      <c r="Y31" s="777"/>
      <c r="Z31" s="777"/>
      <c r="AA31" s="777">
        <v>5</v>
      </c>
      <c r="AB31" s="777"/>
      <c r="AC31" s="777"/>
      <c r="AD31" s="777"/>
      <c r="AE31" s="778"/>
      <c r="AF31" s="779">
        <v>416</v>
      </c>
      <c r="AG31" s="780"/>
      <c r="AH31" s="780"/>
      <c r="AI31" s="780"/>
      <c r="AJ31" s="781"/>
      <c r="AK31" s="848">
        <v>4</v>
      </c>
      <c r="AL31" s="849"/>
      <c r="AM31" s="849"/>
      <c r="AN31" s="849"/>
      <c r="AO31" s="849"/>
      <c r="AP31" s="849">
        <v>1505</v>
      </c>
      <c r="AQ31" s="849"/>
      <c r="AR31" s="849"/>
      <c r="AS31" s="849"/>
      <c r="AT31" s="849"/>
      <c r="AU31" s="849">
        <v>5</v>
      </c>
      <c r="AV31" s="849"/>
      <c r="AW31" s="849"/>
      <c r="AX31" s="849"/>
      <c r="AY31" s="849"/>
      <c r="AZ31" s="850" t="s">
        <v>535</v>
      </c>
      <c r="BA31" s="850"/>
      <c r="BB31" s="850"/>
      <c r="BC31" s="850"/>
      <c r="BD31" s="850"/>
      <c r="BE31" s="846" t="s">
        <v>379</v>
      </c>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c r="A32" s="217">
        <v>5</v>
      </c>
      <c r="B32" s="773" t="s">
        <v>380</v>
      </c>
      <c r="C32" s="774"/>
      <c r="D32" s="774"/>
      <c r="E32" s="774"/>
      <c r="F32" s="774"/>
      <c r="G32" s="774"/>
      <c r="H32" s="774"/>
      <c r="I32" s="774"/>
      <c r="J32" s="774"/>
      <c r="K32" s="774"/>
      <c r="L32" s="774"/>
      <c r="M32" s="774"/>
      <c r="N32" s="774"/>
      <c r="O32" s="774"/>
      <c r="P32" s="775"/>
      <c r="Q32" s="776">
        <v>22</v>
      </c>
      <c r="R32" s="777"/>
      <c r="S32" s="777"/>
      <c r="T32" s="777"/>
      <c r="U32" s="777"/>
      <c r="V32" s="777">
        <v>18</v>
      </c>
      <c r="W32" s="777"/>
      <c r="X32" s="777"/>
      <c r="Y32" s="777"/>
      <c r="Z32" s="777"/>
      <c r="AA32" s="777">
        <v>4</v>
      </c>
      <c r="AB32" s="777"/>
      <c r="AC32" s="777"/>
      <c r="AD32" s="777"/>
      <c r="AE32" s="778"/>
      <c r="AF32" s="779">
        <v>4</v>
      </c>
      <c r="AG32" s="780"/>
      <c r="AH32" s="780"/>
      <c r="AI32" s="780"/>
      <c r="AJ32" s="781"/>
      <c r="AK32" s="848">
        <v>2</v>
      </c>
      <c r="AL32" s="849"/>
      <c r="AM32" s="849"/>
      <c r="AN32" s="849"/>
      <c r="AO32" s="849"/>
      <c r="AP32" s="849">
        <v>165</v>
      </c>
      <c r="AQ32" s="849"/>
      <c r="AR32" s="849"/>
      <c r="AS32" s="849"/>
      <c r="AT32" s="849"/>
      <c r="AU32" s="849">
        <v>34</v>
      </c>
      <c r="AV32" s="849"/>
      <c r="AW32" s="849"/>
      <c r="AX32" s="849"/>
      <c r="AY32" s="849"/>
      <c r="AZ32" s="850" t="s">
        <v>535</v>
      </c>
      <c r="BA32" s="850"/>
      <c r="BB32" s="850"/>
      <c r="BC32" s="850"/>
      <c r="BD32" s="850"/>
      <c r="BE32" s="846" t="s">
        <v>381</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c r="A33" s="217">
        <v>6</v>
      </c>
      <c r="B33" s="773" t="s">
        <v>382</v>
      </c>
      <c r="C33" s="774"/>
      <c r="D33" s="774"/>
      <c r="E33" s="774"/>
      <c r="F33" s="774"/>
      <c r="G33" s="774"/>
      <c r="H33" s="774"/>
      <c r="I33" s="774"/>
      <c r="J33" s="774"/>
      <c r="K33" s="774"/>
      <c r="L33" s="774"/>
      <c r="M33" s="774"/>
      <c r="N33" s="774"/>
      <c r="O33" s="774"/>
      <c r="P33" s="775"/>
      <c r="Q33" s="776">
        <v>1310</v>
      </c>
      <c r="R33" s="777"/>
      <c r="S33" s="777"/>
      <c r="T33" s="777"/>
      <c r="U33" s="777"/>
      <c r="V33" s="777">
        <v>1298</v>
      </c>
      <c r="W33" s="777"/>
      <c r="X33" s="777"/>
      <c r="Y33" s="777"/>
      <c r="Z33" s="777"/>
      <c r="AA33" s="777">
        <v>13</v>
      </c>
      <c r="AB33" s="777"/>
      <c r="AC33" s="777"/>
      <c r="AD33" s="777"/>
      <c r="AE33" s="778"/>
      <c r="AF33" s="779">
        <v>13</v>
      </c>
      <c r="AG33" s="780"/>
      <c r="AH33" s="780"/>
      <c r="AI33" s="780"/>
      <c r="AJ33" s="781"/>
      <c r="AK33" s="848">
        <v>200</v>
      </c>
      <c r="AL33" s="849"/>
      <c r="AM33" s="849"/>
      <c r="AN33" s="849"/>
      <c r="AO33" s="849"/>
      <c r="AP33" s="849">
        <v>6053</v>
      </c>
      <c r="AQ33" s="849"/>
      <c r="AR33" s="849"/>
      <c r="AS33" s="849"/>
      <c r="AT33" s="849"/>
      <c r="AU33" s="849">
        <v>2687</v>
      </c>
      <c r="AV33" s="849"/>
      <c r="AW33" s="849"/>
      <c r="AX33" s="849"/>
      <c r="AY33" s="849"/>
      <c r="AZ33" s="850" t="s">
        <v>535</v>
      </c>
      <c r="BA33" s="850"/>
      <c r="BB33" s="850"/>
      <c r="BC33" s="850"/>
      <c r="BD33" s="850"/>
      <c r="BE33" s="846" t="s">
        <v>381</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c r="A34" s="217">
        <v>7</v>
      </c>
      <c r="B34" s="773" t="s">
        <v>383</v>
      </c>
      <c r="C34" s="774"/>
      <c r="D34" s="774"/>
      <c r="E34" s="774"/>
      <c r="F34" s="774"/>
      <c r="G34" s="774"/>
      <c r="H34" s="774"/>
      <c r="I34" s="774"/>
      <c r="J34" s="774"/>
      <c r="K34" s="774"/>
      <c r="L34" s="774"/>
      <c r="M34" s="774"/>
      <c r="N34" s="774"/>
      <c r="O34" s="774"/>
      <c r="P34" s="775"/>
      <c r="Q34" s="776">
        <v>137</v>
      </c>
      <c r="R34" s="777"/>
      <c r="S34" s="777"/>
      <c r="T34" s="777"/>
      <c r="U34" s="777"/>
      <c r="V34" s="777">
        <v>136</v>
      </c>
      <c r="W34" s="777"/>
      <c r="X34" s="777"/>
      <c r="Y34" s="777"/>
      <c r="Z34" s="777"/>
      <c r="AA34" s="777">
        <v>1</v>
      </c>
      <c r="AB34" s="777"/>
      <c r="AC34" s="777"/>
      <c r="AD34" s="777"/>
      <c r="AE34" s="778"/>
      <c r="AF34" s="779">
        <v>1</v>
      </c>
      <c r="AG34" s="780"/>
      <c r="AH34" s="780"/>
      <c r="AI34" s="780"/>
      <c r="AJ34" s="781"/>
      <c r="AK34" s="848">
        <v>67</v>
      </c>
      <c r="AL34" s="849"/>
      <c r="AM34" s="849"/>
      <c r="AN34" s="849"/>
      <c r="AO34" s="849"/>
      <c r="AP34" s="849">
        <v>1165</v>
      </c>
      <c r="AQ34" s="849"/>
      <c r="AR34" s="849"/>
      <c r="AS34" s="849"/>
      <c r="AT34" s="849"/>
      <c r="AU34" s="849">
        <v>924</v>
      </c>
      <c r="AV34" s="849"/>
      <c r="AW34" s="849"/>
      <c r="AX34" s="849"/>
      <c r="AY34" s="849"/>
      <c r="AZ34" s="850" t="s">
        <v>535</v>
      </c>
      <c r="BA34" s="850"/>
      <c r="BB34" s="850"/>
      <c r="BC34" s="850"/>
      <c r="BD34" s="850"/>
      <c r="BE34" s="846" t="s">
        <v>381</v>
      </c>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c r="A35" s="217">
        <v>8</v>
      </c>
      <c r="B35" s="773" t="s">
        <v>384</v>
      </c>
      <c r="C35" s="774"/>
      <c r="D35" s="774"/>
      <c r="E35" s="774"/>
      <c r="F35" s="774"/>
      <c r="G35" s="774"/>
      <c r="H35" s="774"/>
      <c r="I35" s="774"/>
      <c r="J35" s="774"/>
      <c r="K35" s="774"/>
      <c r="L35" s="774"/>
      <c r="M35" s="774"/>
      <c r="N35" s="774"/>
      <c r="O35" s="774"/>
      <c r="P35" s="775"/>
      <c r="Q35" s="776">
        <v>15</v>
      </c>
      <c r="R35" s="777"/>
      <c r="S35" s="777"/>
      <c r="T35" s="777"/>
      <c r="U35" s="777"/>
      <c r="V35" s="777">
        <v>13</v>
      </c>
      <c r="W35" s="777"/>
      <c r="X35" s="777"/>
      <c r="Y35" s="777"/>
      <c r="Z35" s="777"/>
      <c r="AA35" s="777">
        <v>2</v>
      </c>
      <c r="AB35" s="777"/>
      <c r="AC35" s="777"/>
      <c r="AD35" s="777"/>
      <c r="AE35" s="778"/>
      <c r="AF35" s="779">
        <v>2</v>
      </c>
      <c r="AG35" s="780"/>
      <c r="AH35" s="780"/>
      <c r="AI35" s="780"/>
      <c r="AJ35" s="781"/>
      <c r="AK35" s="848">
        <v>4</v>
      </c>
      <c r="AL35" s="849"/>
      <c r="AM35" s="849"/>
      <c r="AN35" s="849"/>
      <c r="AO35" s="849"/>
      <c r="AP35" s="849">
        <v>89</v>
      </c>
      <c r="AQ35" s="849"/>
      <c r="AR35" s="849"/>
      <c r="AS35" s="849"/>
      <c r="AT35" s="849"/>
      <c r="AU35" s="849">
        <v>52</v>
      </c>
      <c r="AV35" s="849"/>
      <c r="AW35" s="849"/>
      <c r="AX35" s="849"/>
      <c r="AY35" s="849"/>
      <c r="AZ35" s="850" t="s">
        <v>535</v>
      </c>
      <c r="BA35" s="850"/>
      <c r="BB35" s="850"/>
      <c r="BC35" s="850"/>
      <c r="BD35" s="850"/>
      <c r="BE35" s="846" t="s">
        <v>381</v>
      </c>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c r="A36" s="217">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8"/>
      <c r="AL36" s="849"/>
      <c r="AM36" s="849"/>
      <c r="AN36" s="849"/>
      <c r="AO36" s="849"/>
      <c r="AP36" s="849"/>
      <c r="AQ36" s="849"/>
      <c r="AR36" s="849"/>
      <c r="AS36" s="849"/>
      <c r="AT36" s="849"/>
      <c r="AU36" s="849"/>
      <c r="AV36" s="849"/>
      <c r="AW36" s="849"/>
      <c r="AX36" s="849"/>
      <c r="AY36" s="849"/>
      <c r="AZ36" s="850"/>
      <c r="BA36" s="850"/>
      <c r="BB36" s="850"/>
      <c r="BC36" s="850"/>
      <c r="BD36" s="850"/>
      <c r="BE36" s="846"/>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385</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c r="A63" s="215" t="s">
        <v>363</v>
      </c>
      <c r="B63" s="808" t="s">
        <v>386</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696</v>
      </c>
      <c r="AG63" s="860"/>
      <c r="AH63" s="860"/>
      <c r="AI63" s="860"/>
      <c r="AJ63" s="861"/>
      <c r="AK63" s="862"/>
      <c r="AL63" s="857"/>
      <c r="AM63" s="857"/>
      <c r="AN63" s="857"/>
      <c r="AO63" s="857"/>
      <c r="AP63" s="860">
        <f>SUM(AP28:AT62)</f>
        <v>8977</v>
      </c>
      <c r="AQ63" s="860"/>
      <c r="AR63" s="860"/>
      <c r="AS63" s="860"/>
      <c r="AT63" s="860"/>
      <c r="AU63" s="860">
        <f>SUM(AU28:AY62)</f>
        <v>3702</v>
      </c>
      <c r="AV63" s="860"/>
      <c r="AW63" s="860"/>
      <c r="AX63" s="860"/>
      <c r="AY63" s="860"/>
      <c r="AZ63" s="864"/>
      <c r="BA63" s="864"/>
      <c r="BB63" s="864"/>
      <c r="BC63" s="864"/>
      <c r="BD63" s="864"/>
      <c r="BE63" s="865"/>
      <c r="BF63" s="865"/>
      <c r="BG63" s="865"/>
      <c r="BH63" s="865"/>
      <c r="BI63" s="866"/>
      <c r="BJ63" s="867" t="s">
        <v>110</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c r="A65" s="203" t="s">
        <v>387</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c r="A66" s="758" t="s">
        <v>388</v>
      </c>
      <c r="B66" s="759"/>
      <c r="C66" s="759"/>
      <c r="D66" s="759"/>
      <c r="E66" s="759"/>
      <c r="F66" s="759"/>
      <c r="G66" s="759"/>
      <c r="H66" s="759"/>
      <c r="I66" s="759"/>
      <c r="J66" s="759"/>
      <c r="K66" s="759"/>
      <c r="L66" s="759"/>
      <c r="M66" s="759"/>
      <c r="N66" s="759"/>
      <c r="O66" s="759"/>
      <c r="P66" s="760"/>
      <c r="Q66" s="735" t="s">
        <v>367</v>
      </c>
      <c r="R66" s="736"/>
      <c r="S66" s="736"/>
      <c r="T66" s="736"/>
      <c r="U66" s="737"/>
      <c r="V66" s="735" t="s">
        <v>368</v>
      </c>
      <c r="W66" s="736"/>
      <c r="X66" s="736"/>
      <c r="Y66" s="736"/>
      <c r="Z66" s="737"/>
      <c r="AA66" s="735" t="s">
        <v>369</v>
      </c>
      <c r="AB66" s="736"/>
      <c r="AC66" s="736"/>
      <c r="AD66" s="736"/>
      <c r="AE66" s="737"/>
      <c r="AF66" s="870" t="s">
        <v>370</v>
      </c>
      <c r="AG66" s="831"/>
      <c r="AH66" s="831"/>
      <c r="AI66" s="831"/>
      <c r="AJ66" s="871"/>
      <c r="AK66" s="735" t="s">
        <v>371</v>
      </c>
      <c r="AL66" s="759"/>
      <c r="AM66" s="759"/>
      <c r="AN66" s="759"/>
      <c r="AO66" s="760"/>
      <c r="AP66" s="735" t="s">
        <v>372</v>
      </c>
      <c r="AQ66" s="736"/>
      <c r="AR66" s="736"/>
      <c r="AS66" s="736"/>
      <c r="AT66" s="737"/>
      <c r="AU66" s="735" t="s">
        <v>389</v>
      </c>
      <c r="AV66" s="736"/>
      <c r="AW66" s="736"/>
      <c r="AX66" s="736"/>
      <c r="AY66" s="737"/>
      <c r="AZ66" s="735" t="s">
        <v>350</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c r="A68" s="209">
        <v>1</v>
      </c>
      <c r="B68" s="887" t="s">
        <v>536</v>
      </c>
      <c r="C68" s="888"/>
      <c r="D68" s="888"/>
      <c r="E68" s="888"/>
      <c r="F68" s="888"/>
      <c r="G68" s="888"/>
      <c r="H68" s="888"/>
      <c r="I68" s="888"/>
      <c r="J68" s="888"/>
      <c r="K68" s="888"/>
      <c r="L68" s="888"/>
      <c r="M68" s="888"/>
      <c r="N68" s="888"/>
      <c r="O68" s="888"/>
      <c r="P68" s="889"/>
      <c r="Q68" s="890">
        <v>1118</v>
      </c>
      <c r="R68" s="884"/>
      <c r="S68" s="884"/>
      <c r="T68" s="884"/>
      <c r="U68" s="884"/>
      <c r="V68" s="884">
        <v>1115</v>
      </c>
      <c r="W68" s="884"/>
      <c r="X68" s="884"/>
      <c r="Y68" s="884"/>
      <c r="Z68" s="884"/>
      <c r="AA68" s="884">
        <v>4</v>
      </c>
      <c r="AB68" s="884"/>
      <c r="AC68" s="884"/>
      <c r="AD68" s="884"/>
      <c r="AE68" s="884"/>
      <c r="AF68" s="884">
        <v>4</v>
      </c>
      <c r="AG68" s="884"/>
      <c r="AH68" s="884"/>
      <c r="AI68" s="884"/>
      <c r="AJ68" s="884"/>
      <c r="AK68" s="884" t="s">
        <v>535</v>
      </c>
      <c r="AL68" s="884"/>
      <c r="AM68" s="884"/>
      <c r="AN68" s="884"/>
      <c r="AO68" s="884"/>
      <c r="AP68" s="884" t="s">
        <v>549</v>
      </c>
      <c r="AQ68" s="884"/>
      <c r="AR68" s="884"/>
      <c r="AS68" s="884"/>
      <c r="AT68" s="884"/>
      <c r="AU68" s="884" t="s">
        <v>549</v>
      </c>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c r="A69" s="212">
        <v>2</v>
      </c>
      <c r="B69" s="891" t="s">
        <v>537</v>
      </c>
      <c r="C69" s="892"/>
      <c r="D69" s="892"/>
      <c r="E69" s="892"/>
      <c r="F69" s="892"/>
      <c r="G69" s="892"/>
      <c r="H69" s="892"/>
      <c r="I69" s="892"/>
      <c r="J69" s="892"/>
      <c r="K69" s="892"/>
      <c r="L69" s="892"/>
      <c r="M69" s="892"/>
      <c r="N69" s="892"/>
      <c r="O69" s="892"/>
      <c r="P69" s="893"/>
      <c r="Q69" s="894">
        <v>87</v>
      </c>
      <c r="R69" s="849"/>
      <c r="S69" s="849"/>
      <c r="T69" s="849"/>
      <c r="U69" s="849"/>
      <c r="V69" s="849">
        <v>68</v>
      </c>
      <c r="W69" s="849"/>
      <c r="X69" s="849"/>
      <c r="Y69" s="849"/>
      <c r="Z69" s="849"/>
      <c r="AA69" s="849">
        <v>19</v>
      </c>
      <c r="AB69" s="849"/>
      <c r="AC69" s="849"/>
      <c r="AD69" s="849"/>
      <c r="AE69" s="849"/>
      <c r="AF69" s="849">
        <v>11</v>
      </c>
      <c r="AG69" s="849"/>
      <c r="AH69" s="849"/>
      <c r="AI69" s="849"/>
      <c r="AJ69" s="849"/>
      <c r="AK69" s="849">
        <v>8</v>
      </c>
      <c r="AL69" s="849"/>
      <c r="AM69" s="849"/>
      <c r="AN69" s="849"/>
      <c r="AO69" s="849"/>
      <c r="AP69" s="849" t="s">
        <v>549</v>
      </c>
      <c r="AQ69" s="849"/>
      <c r="AR69" s="849"/>
      <c r="AS69" s="849"/>
      <c r="AT69" s="849"/>
      <c r="AU69" s="849" t="s">
        <v>549</v>
      </c>
      <c r="AV69" s="849"/>
      <c r="AW69" s="849"/>
      <c r="AX69" s="849"/>
      <c r="AY69" s="849"/>
      <c r="AZ69" s="895"/>
      <c r="BA69" s="895"/>
      <c r="BB69" s="895"/>
      <c r="BC69" s="895"/>
      <c r="BD69" s="896"/>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c r="A70" s="212">
        <v>3</v>
      </c>
      <c r="B70" s="891" t="s">
        <v>538</v>
      </c>
      <c r="C70" s="892"/>
      <c r="D70" s="892"/>
      <c r="E70" s="892"/>
      <c r="F70" s="892"/>
      <c r="G70" s="892"/>
      <c r="H70" s="892"/>
      <c r="I70" s="892"/>
      <c r="J70" s="892"/>
      <c r="K70" s="892"/>
      <c r="L70" s="892"/>
      <c r="M70" s="892"/>
      <c r="N70" s="892"/>
      <c r="O70" s="892"/>
      <c r="P70" s="893"/>
      <c r="Q70" s="894">
        <v>7836</v>
      </c>
      <c r="R70" s="849"/>
      <c r="S70" s="849"/>
      <c r="T70" s="849"/>
      <c r="U70" s="849"/>
      <c r="V70" s="849">
        <v>7789</v>
      </c>
      <c r="W70" s="849"/>
      <c r="X70" s="849"/>
      <c r="Y70" s="849"/>
      <c r="Z70" s="849"/>
      <c r="AA70" s="849">
        <v>47</v>
      </c>
      <c r="AB70" s="849"/>
      <c r="AC70" s="849"/>
      <c r="AD70" s="849"/>
      <c r="AE70" s="849"/>
      <c r="AF70" s="849">
        <v>47</v>
      </c>
      <c r="AG70" s="849"/>
      <c r="AH70" s="849"/>
      <c r="AI70" s="849"/>
      <c r="AJ70" s="849"/>
      <c r="AK70" s="849" t="s">
        <v>535</v>
      </c>
      <c r="AL70" s="849"/>
      <c r="AM70" s="849"/>
      <c r="AN70" s="849"/>
      <c r="AO70" s="849"/>
      <c r="AP70" s="849" t="s">
        <v>549</v>
      </c>
      <c r="AQ70" s="849"/>
      <c r="AR70" s="849"/>
      <c r="AS70" s="849"/>
      <c r="AT70" s="849"/>
      <c r="AU70" s="849" t="s">
        <v>549</v>
      </c>
      <c r="AV70" s="849"/>
      <c r="AW70" s="849"/>
      <c r="AX70" s="849"/>
      <c r="AY70" s="849"/>
      <c r="AZ70" s="895"/>
      <c r="BA70" s="895"/>
      <c r="BB70" s="895"/>
      <c r="BC70" s="895"/>
      <c r="BD70" s="896"/>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c r="A71" s="212">
        <v>4</v>
      </c>
      <c r="B71" s="891" t="s">
        <v>539</v>
      </c>
      <c r="C71" s="892"/>
      <c r="D71" s="892"/>
      <c r="E71" s="892"/>
      <c r="F71" s="892"/>
      <c r="G71" s="892"/>
      <c r="H71" s="892"/>
      <c r="I71" s="892"/>
      <c r="J71" s="892"/>
      <c r="K71" s="892"/>
      <c r="L71" s="892"/>
      <c r="M71" s="892"/>
      <c r="N71" s="892"/>
      <c r="O71" s="892"/>
      <c r="P71" s="893"/>
      <c r="Q71" s="894">
        <v>3253</v>
      </c>
      <c r="R71" s="849"/>
      <c r="S71" s="849"/>
      <c r="T71" s="849"/>
      <c r="U71" s="849"/>
      <c r="V71" s="849">
        <v>3168</v>
      </c>
      <c r="W71" s="849"/>
      <c r="X71" s="849"/>
      <c r="Y71" s="849"/>
      <c r="Z71" s="849"/>
      <c r="AA71" s="849">
        <v>85</v>
      </c>
      <c r="AB71" s="849"/>
      <c r="AC71" s="849"/>
      <c r="AD71" s="849"/>
      <c r="AE71" s="849"/>
      <c r="AF71" s="849">
        <v>85</v>
      </c>
      <c r="AG71" s="849"/>
      <c r="AH71" s="849"/>
      <c r="AI71" s="849"/>
      <c r="AJ71" s="849"/>
      <c r="AK71" s="849" t="s">
        <v>535</v>
      </c>
      <c r="AL71" s="849"/>
      <c r="AM71" s="849"/>
      <c r="AN71" s="849"/>
      <c r="AO71" s="849"/>
      <c r="AP71" s="849">
        <v>999</v>
      </c>
      <c r="AQ71" s="849"/>
      <c r="AR71" s="849"/>
      <c r="AS71" s="849"/>
      <c r="AT71" s="849"/>
      <c r="AU71" s="849">
        <v>98</v>
      </c>
      <c r="AV71" s="849"/>
      <c r="AW71" s="849"/>
      <c r="AX71" s="849"/>
      <c r="AY71" s="849"/>
      <c r="AZ71" s="895"/>
      <c r="BA71" s="895"/>
      <c r="BB71" s="895"/>
      <c r="BC71" s="895"/>
      <c r="BD71" s="896"/>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c r="A72" s="212">
        <v>5</v>
      </c>
      <c r="B72" s="891" t="s">
        <v>540</v>
      </c>
      <c r="C72" s="892"/>
      <c r="D72" s="892"/>
      <c r="E72" s="892"/>
      <c r="F72" s="892"/>
      <c r="G72" s="892"/>
      <c r="H72" s="892"/>
      <c r="I72" s="892"/>
      <c r="J72" s="892"/>
      <c r="K72" s="892"/>
      <c r="L72" s="892"/>
      <c r="M72" s="892"/>
      <c r="N72" s="892"/>
      <c r="O72" s="892"/>
      <c r="P72" s="893"/>
      <c r="Q72" s="894">
        <v>1077</v>
      </c>
      <c r="R72" s="849"/>
      <c r="S72" s="849"/>
      <c r="T72" s="849"/>
      <c r="U72" s="849"/>
      <c r="V72" s="849">
        <v>1052</v>
      </c>
      <c r="W72" s="849"/>
      <c r="X72" s="849"/>
      <c r="Y72" s="849"/>
      <c r="Z72" s="849"/>
      <c r="AA72" s="849">
        <v>25</v>
      </c>
      <c r="AB72" s="849"/>
      <c r="AC72" s="849"/>
      <c r="AD72" s="849"/>
      <c r="AE72" s="849"/>
      <c r="AF72" s="849">
        <v>25</v>
      </c>
      <c r="AG72" s="849"/>
      <c r="AH72" s="849"/>
      <c r="AI72" s="849"/>
      <c r="AJ72" s="849"/>
      <c r="AK72" s="849" t="s">
        <v>535</v>
      </c>
      <c r="AL72" s="849"/>
      <c r="AM72" s="849"/>
      <c r="AN72" s="849"/>
      <c r="AO72" s="849"/>
      <c r="AP72" s="849" t="s">
        <v>549</v>
      </c>
      <c r="AQ72" s="849"/>
      <c r="AR72" s="849"/>
      <c r="AS72" s="849"/>
      <c r="AT72" s="849"/>
      <c r="AU72" s="849" t="s">
        <v>549</v>
      </c>
      <c r="AV72" s="849"/>
      <c r="AW72" s="849"/>
      <c r="AX72" s="849"/>
      <c r="AY72" s="849"/>
      <c r="AZ72" s="895"/>
      <c r="BA72" s="895"/>
      <c r="BB72" s="895"/>
      <c r="BC72" s="895"/>
      <c r="BD72" s="896"/>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c r="A73" s="212">
        <v>6</v>
      </c>
      <c r="B73" s="891" t="s">
        <v>541</v>
      </c>
      <c r="C73" s="892"/>
      <c r="D73" s="892"/>
      <c r="E73" s="892"/>
      <c r="F73" s="892"/>
      <c r="G73" s="892"/>
      <c r="H73" s="892"/>
      <c r="I73" s="892"/>
      <c r="J73" s="892"/>
      <c r="K73" s="892"/>
      <c r="L73" s="892"/>
      <c r="M73" s="892"/>
      <c r="N73" s="892"/>
      <c r="O73" s="892"/>
      <c r="P73" s="893"/>
      <c r="Q73" s="894">
        <v>157645</v>
      </c>
      <c r="R73" s="849"/>
      <c r="S73" s="849"/>
      <c r="T73" s="849"/>
      <c r="U73" s="849"/>
      <c r="V73" s="849">
        <v>153697</v>
      </c>
      <c r="W73" s="849"/>
      <c r="X73" s="849"/>
      <c r="Y73" s="849"/>
      <c r="Z73" s="849"/>
      <c r="AA73" s="849">
        <v>3948</v>
      </c>
      <c r="AB73" s="849"/>
      <c r="AC73" s="849"/>
      <c r="AD73" s="849"/>
      <c r="AE73" s="849"/>
      <c r="AF73" s="849">
        <v>3948</v>
      </c>
      <c r="AG73" s="849"/>
      <c r="AH73" s="849"/>
      <c r="AI73" s="849"/>
      <c r="AJ73" s="849"/>
      <c r="AK73" s="849">
        <v>1499</v>
      </c>
      <c r="AL73" s="849"/>
      <c r="AM73" s="849"/>
      <c r="AN73" s="849"/>
      <c r="AO73" s="849"/>
      <c r="AP73" s="849" t="s">
        <v>549</v>
      </c>
      <c r="AQ73" s="849"/>
      <c r="AR73" s="849"/>
      <c r="AS73" s="849"/>
      <c r="AT73" s="849"/>
      <c r="AU73" s="849" t="s">
        <v>549</v>
      </c>
      <c r="AV73" s="849"/>
      <c r="AW73" s="849"/>
      <c r="AX73" s="849"/>
      <c r="AY73" s="849"/>
      <c r="AZ73" s="895"/>
      <c r="BA73" s="895"/>
      <c r="BB73" s="895"/>
      <c r="BC73" s="895"/>
      <c r="BD73" s="896"/>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c r="A74" s="212">
        <v>7</v>
      </c>
      <c r="B74" s="891"/>
      <c r="C74" s="892"/>
      <c r="D74" s="892"/>
      <c r="E74" s="892"/>
      <c r="F74" s="892"/>
      <c r="G74" s="892"/>
      <c r="H74" s="892"/>
      <c r="I74" s="892"/>
      <c r="J74" s="892"/>
      <c r="K74" s="892"/>
      <c r="L74" s="892"/>
      <c r="M74" s="892"/>
      <c r="N74" s="892"/>
      <c r="O74" s="892"/>
      <c r="P74" s="893"/>
      <c r="Q74" s="894"/>
      <c r="R74" s="849"/>
      <c r="S74" s="849"/>
      <c r="T74" s="849"/>
      <c r="U74" s="849"/>
      <c r="V74" s="849"/>
      <c r="W74" s="849"/>
      <c r="X74" s="849"/>
      <c r="Y74" s="849"/>
      <c r="Z74" s="849"/>
      <c r="AA74" s="849"/>
      <c r="AB74" s="849"/>
      <c r="AC74" s="849"/>
      <c r="AD74" s="849"/>
      <c r="AE74" s="849"/>
      <c r="AF74" s="849"/>
      <c r="AG74" s="849"/>
      <c r="AH74" s="849"/>
      <c r="AI74" s="849"/>
      <c r="AJ74" s="849"/>
      <c r="AK74" s="849"/>
      <c r="AL74" s="849"/>
      <c r="AM74" s="849"/>
      <c r="AN74" s="849"/>
      <c r="AO74" s="849"/>
      <c r="AP74" s="849"/>
      <c r="AQ74" s="849"/>
      <c r="AR74" s="849"/>
      <c r="AS74" s="849"/>
      <c r="AT74" s="849"/>
      <c r="AU74" s="849"/>
      <c r="AV74" s="849"/>
      <c r="AW74" s="849"/>
      <c r="AX74" s="849"/>
      <c r="AY74" s="849"/>
      <c r="AZ74" s="895"/>
      <c r="BA74" s="895"/>
      <c r="BB74" s="895"/>
      <c r="BC74" s="895"/>
      <c r="BD74" s="896"/>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c r="A75" s="212">
        <v>8</v>
      </c>
      <c r="B75" s="891"/>
      <c r="C75" s="892"/>
      <c r="D75" s="892"/>
      <c r="E75" s="892"/>
      <c r="F75" s="892"/>
      <c r="G75" s="892"/>
      <c r="H75" s="892"/>
      <c r="I75" s="892"/>
      <c r="J75" s="892"/>
      <c r="K75" s="892"/>
      <c r="L75" s="892"/>
      <c r="M75" s="892"/>
      <c r="N75" s="892"/>
      <c r="O75" s="892"/>
      <c r="P75" s="893"/>
      <c r="Q75" s="897"/>
      <c r="R75" s="898"/>
      <c r="S75" s="898"/>
      <c r="T75" s="898"/>
      <c r="U75" s="848"/>
      <c r="V75" s="899"/>
      <c r="W75" s="898"/>
      <c r="X75" s="898"/>
      <c r="Y75" s="898"/>
      <c r="Z75" s="848"/>
      <c r="AA75" s="899"/>
      <c r="AB75" s="898"/>
      <c r="AC75" s="898"/>
      <c r="AD75" s="898"/>
      <c r="AE75" s="848"/>
      <c r="AF75" s="899"/>
      <c r="AG75" s="898"/>
      <c r="AH75" s="898"/>
      <c r="AI75" s="898"/>
      <c r="AJ75" s="848"/>
      <c r="AK75" s="899"/>
      <c r="AL75" s="898"/>
      <c r="AM75" s="898"/>
      <c r="AN75" s="898"/>
      <c r="AO75" s="848"/>
      <c r="AP75" s="899"/>
      <c r="AQ75" s="898"/>
      <c r="AR75" s="898"/>
      <c r="AS75" s="898"/>
      <c r="AT75" s="848"/>
      <c r="AU75" s="899"/>
      <c r="AV75" s="898"/>
      <c r="AW75" s="898"/>
      <c r="AX75" s="898"/>
      <c r="AY75" s="848"/>
      <c r="AZ75" s="895"/>
      <c r="BA75" s="895"/>
      <c r="BB75" s="895"/>
      <c r="BC75" s="895"/>
      <c r="BD75" s="896"/>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c r="A76" s="212">
        <v>9</v>
      </c>
      <c r="B76" s="891"/>
      <c r="C76" s="892"/>
      <c r="D76" s="892"/>
      <c r="E76" s="892"/>
      <c r="F76" s="892"/>
      <c r="G76" s="892"/>
      <c r="H76" s="892"/>
      <c r="I76" s="892"/>
      <c r="J76" s="892"/>
      <c r="K76" s="892"/>
      <c r="L76" s="892"/>
      <c r="M76" s="892"/>
      <c r="N76" s="892"/>
      <c r="O76" s="892"/>
      <c r="P76" s="893"/>
      <c r="Q76" s="897"/>
      <c r="R76" s="898"/>
      <c r="S76" s="898"/>
      <c r="T76" s="898"/>
      <c r="U76" s="848"/>
      <c r="V76" s="899"/>
      <c r="W76" s="898"/>
      <c r="X76" s="898"/>
      <c r="Y76" s="898"/>
      <c r="Z76" s="848"/>
      <c r="AA76" s="899"/>
      <c r="AB76" s="898"/>
      <c r="AC76" s="898"/>
      <c r="AD76" s="898"/>
      <c r="AE76" s="848"/>
      <c r="AF76" s="899"/>
      <c r="AG76" s="898"/>
      <c r="AH76" s="898"/>
      <c r="AI76" s="898"/>
      <c r="AJ76" s="848"/>
      <c r="AK76" s="899"/>
      <c r="AL76" s="898"/>
      <c r="AM76" s="898"/>
      <c r="AN76" s="898"/>
      <c r="AO76" s="848"/>
      <c r="AP76" s="899"/>
      <c r="AQ76" s="898"/>
      <c r="AR76" s="898"/>
      <c r="AS76" s="898"/>
      <c r="AT76" s="848"/>
      <c r="AU76" s="899"/>
      <c r="AV76" s="898"/>
      <c r="AW76" s="898"/>
      <c r="AX76" s="898"/>
      <c r="AY76" s="848"/>
      <c r="AZ76" s="895"/>
      <c r="BA76" s="895"/>
      <c r="BB76" s="895"/>
      <c r="BC76" s="895"/>
      <c r="BD76" s="896"/>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c r="A77" s="212">
        <v>10</v>
      </c>
      <c r="B77" s="891"/>
      <c r="C77" s="892"/>
      <c r="D77" s="892"/>
      <c r="E77" s="892"/>
      <c r="F77" s="892"/>
      <c r="G77" s="892"/>
      <c r="H77" s="892"/>
      <c r="I77" s="892"/>
      <c r="J77" s="892"/>
      <c r="K77" s="892"/>
      <c r="L77" s="892"/>
      <c r="M77" s="892"/>
      <c r="N77" s="892"/>
      <c r="O77" s="892"/>
      <c r="P77" s="893"/>
      <c r="Q77" s="897"/>
      <c r="R77" s="898"/>
      <c r="S77" s="898"/>
      <c r="T77" s="898"/>
      <c r="U77" s="848"/>
      <c r="V77" s="899"/>
      <c r="W77" s="898"/>
      <c r="X77" s="898"/>
      <c r="Y77" s="898"/>
      <c r="Z77" s="848"/>
      <c r="AA77" s="899"/>
      <c r="AB77" s="898"/>
      <c r="AC77" s="898"/>
      <c r="AD77" s="898"/>
      <c r="AE77" s="848"/>
      <c r="AF77" s="899"/>
      <c r="AG77" s="898"/>
      <c r="AH77" s="898"/>
      <c r="AI77" s="898"/>
      <c r="AJ77" s="848"/>
      <c r="AK77" s="899"/>
      <c r="AL77" s="898"/>
      <c r="AM77" s="898"/>
      <c r="AN77" s="898"/>
      <c r="AO77" s="848"/>
      <c r="AP77" s="899"/>
      <c r="AQ77" s="898"/>
      <c r="AR77" s="898"/>
      <c r="AS77" s="898"/>
      <c r="AT77" s="848"/>
      <c r="AU77" s="899"/>
      <c r="AV77" s="898"/>
      <c r="AW77" s="898"/>
      <c r="AX77" s="898"/>
      <c r="AY77" s="848"/>
      <c r="AZ77" s="895"/>
      <c r="BA77" s="895"/>
      <c r="BB77" s="895"/>
      <c r="BC77" s="895"/>
      <c r="BD77" s="896"/>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c r="A78" s="212">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c r="A87" s="220">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c r="A88" s="215" t="s">
        <v>363</v>
      </c>
      <c r="B88" s="808" t="s">
        <v>390</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f>SUM(AF68:AJ73)</f>
        <v>4120</v>
      </c>
      <c r="AG88" s="860"/>
      <c r="AH88" s="860"/>
      <c r="AI88" s="860"/>
      <c r="AJ88" s="860"/>
      <c r="AK88" s="857"/>
      <c r="AL88" s="857"/>
      <c r="AM88" s="857"/>
      <c r="AN88" s="857"/>
      <c r="AO88" s="857"/>
      <c r="AP88" s="860">
        <f>SUM(AP68:AT73)</f>
        <v>999</v>
      </c>
      <c r="AQ88" s="860"/>
      <c r="AR88" s="860"/>
      <c r="AS88" s="860"/>
      <c r="AT88" s="860"/>
      <c r="AU88" s="860">
        <f>SUM(AU68:AY73)</f>
        <v>98</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363</v>
      </c>
      <c r="BR102" s="808" t="s">
        <v>391</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f>SUM(CR7:CV11)</f>
        <v>545</v>
      </c>
      <c r="CS102" s="868"/>
      <c r="CT102" s="868"/>
      <c r="CU102" s="868"/>
      <c r="CV102" s="911"/>
      <c r="CW102" s="910">
        <f>SUM(CW7:DA11)</f>
        <v>2</v>
      </c>
      <c r="CX102" s="868"/>
      <c r="CY102" s="868"/>
      <c r="CZ102" s="868"/>
      <c r="DA102" s="911"/>
      <c r="DB102" s="910" t="s">
        <v>550</v>
      </c>
      <c r="DC102" s="868"/>
      <c r="DD102" s="868"/>
      <c r="DE102" s="868"/>
      <c r="DF102" s="911"/>
      <c r="DG102" s="910" t="s">
        <v>550</v>
      </c>
      <c r="DH102" s="868"/>
      <c r="DI102" s="868"/>
      <c r="DJ102" s="868"/>
      <c r="DK102" s="911"/>
      <c r="DL102" s="910">
        <f>SUM(DL7:DP11)</f>
        <v>282</v>
      </c>
      <c r="DM102" s="868"/>
      <c r="DN102" s="868"/>
      <c r="DO102" s="868"/>
      <c r="DP102" s="911"/>
      <c r="DQ102" s="910" t="s">
        <v>550</v>
      </c>
      <c r="DR102" s="868"/>
      <c r="DS102" s="868"/>
      <c r="DT102" s="868"/>
      <c r="DU102" s="911"/>
      <c r="DV102" s="936"/>
      <c r="DW102" s="937"/>
      <c r="DX102" s="937"/>
      <c r="DY102" s="937"/>
      <c r="DZ102" s="93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9" t="s">
        <v>392</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0" t="s">
        <v>393</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394</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395</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41" t="s">
        <v>396</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397</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7" customFormat="1" ht="26.25" customHeight="1">
      <c r="A109" s="934" t="s">
        <v>398</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399</v>
      </c>
      <c r="AB109" s="913"/>
      <c r="AC109" s="913"/>
      <c r="AD109" s="913"/>
      <c r="AE109" s="914"/>
      <c r="AF109" s="912" t="s">
        <v>283</v>
      </c>
      <c r="AG109" s="913"/>
      <c r="AH109" s="913"/>
      <c r="AI109" s="913"/>
      <c r="AJ109" s="914"/>
      <c r="AK109" s="912" t="s">
        <v>282</v>
      </c>
      <c r="AL109" s="913"/>
      <c r="AM109" s="913"/>
      <c r="AN109" s="913"/>
      <c r="AO109" s="914"/>
      <c r="AP109" s="912" t="s">
        <v>400</v>
      </c>
      <c r="AQ109" s="913"/>
      <c r="AR109" s="913"/>
      <c r="AS109" s="913"/>
      <c r="AT109" s="915"/>
      <c r="AU109" s="934" t="s">
        <v>398</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399</v>
      </c>
      <c r="BR109" s="913"/>
      <c r="BS109" s="913"/>
      <c r="BT109" s="913"/>
      <c r="BU109" s="914"/>
      <c r="BV109" s="912" t="s">
        <v>283</v>
      </c>
      <c r="BW109" s="913"/>
      <c r="BX109" s="913"/>
      <c r="BY109" s="913"/>
      <c r="BZ109" s="914"/>
      <c r="CA109" s="912" t="s">
        <v>282</v>
      </c>
      <c r="CB109" s="913"/>
      <c r="CC109" s="913"/>
      <c r="CD109" s="913"/>
      <c r="CE109" s="914"/>
      <c r="CF109" s="935" t="s">
        <v>400</v>
      </c>
      <c r="CG109" s="935"/>
      <c r="CH109" s="935"/>
      <c r="CI109" s="935"/>
      <c r="CJ109" s="935"/>
      <c r="CK109" s="912" t="s">
        <v>401</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399</v>
      </c>
      <c r="DH109" s="913"/>
      <c r="DI109" s="913"/>
      <c r="DJ109" s="913"/>
      <c r="DK109" s="914"/>
      <c r="DL109" s="912" t="s">
        <v>283</v>
      </c>
      <c r="DM109" s="913"/>
      <c r="DN109" s="913"/>
      <c r="DO109" s="913"/>
      <c r="DP109" s="914"/>
      <c r="DQ109" s="912" t="s">
        <v>282</v>
      </c>
      <c r="DR109" s="913"/>
      <c r="DS109" s="913"/>
      <c r="DT109" s="913"/>
      <c r="DU109" s="914"/>
      <c r="DV109" s="912" t="s">
        <v>400</v>
      </c>
      <c r="DW109" s="913"/>
      <c r="DX109" s="913"/>
      <c r="DY109" s="913"/>
      <c r="DZ109" s="915"/>
    </row>
    <row r="110" spans="1:131" s="197" customFormat="1" ht="26.25" customHeight="1">
      <c r="A110" s="916" t="s">
        <v>402</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1396504</v>
      </c>
      <c r="AB110" s="920"/>
      <c r="AC110" s="920"/>
      <c r="AD110" s="920"/>
      <c r="AE110" s="921"/>
      <c r="AF110" s="922">
        <v>1460593</v>
      </c>
      <c r="AG110" s="920"/>
      <c r="AH110" s="920"/>
      <c r="AI110" s="920"/>
      <c r="AJ110" s="921"/>
      <c r="AK110" s="922">
        <v>1452947</v>
      </c>
      <c r="AL110" s="920"/>
      <c r="AM110" s="920"/>
      <c r="AN110" s="920"/>
      <c r="AO110" s="921"/>
      <c r="AP110" s="923">
        <v>20.6</v>
      </c>
      <c r="AQ110" s="924"/>
      <c r="AR110" s="924"/>
      <c r="AS110" s="924"/>
      <c r="AT110" s="925"/>
      <c r="AU110" s="926" t="s">
        <v>61</v>
      </c>
      <c r="AV110" s="927"/>
      <c r="AW110" s="927"/>
      <c r="AX110" s="927"/>
      <c r="AY110" s="928"/>
      <c r="AZ110" s="970" t="s">
        <v>403</v>
      </c>
      <c r="BA110" s="917"/>
      <c r="BB110" s="917"/>
      <c r="BC110" s="917"/>
      <c r="BD110" s="917"/>
      <c r="BE110" s="917"/>
      <c r="BF110" s="917"/>
      <c r="BG110" s="917"/>
      <c r="BH110" s="917"/>
      <c r="BI110" s="917"/>
      <c r="BJ110" s="917"/>
      <c r="BK110" s="917"/>
      <c r="BL110" s="917"/>
      <c r="BM110" s="917"/>
      <c r="BN110" s="917"/>
      <c r="BO110" s="917"/>
      <c r="BP110" s="918"/>
      <c r="BQ110" s="956">
        <v>16693174</v>
      </c>
      <c r="BR110" s="957"/>
      <c r="BS110" s="957"/>
      <c r="BT110" s="957"/>
      <c r="BU110" s="957"/>
      <c r="BV110" s="957">
        <v>16903897</v>
      </c>
      <c r="BW110" s="957"/>
      <c r="BX110" s="957"/>
      <c r="BY110" s="957"/>
      <c r="BZ110" s="957"/>
      <c r="CA110" s="957">
        <v>17121727</v>
      </c>
      <c r="CB110" s="957"/>
      <c r="CC110" s="957"/>
      <c r="CD110" s="957"/>
      <c r="CE110" s="957"/>
      <c r="CF110" s="971">
        <v>242.8</v>
      </c>
      <c r="CG110" s="972"/>
      <c r="CH110" s="972"/>
      <c r="CI110" s="972"/>
      <c r="CJ110" s="972"/>
      <c r="CK110" s="973" t="s">
        <v>404</v>
      </c>
      <c r="CL110" s="974"/>
      <c r="CM110" s="953" t="s">
        <v>405</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v>356627</v>
      </c>
      <c r="DH110" s="957"/>
      <c r="DI110" s="957"/>
      <c r="DJ110" s="957"/>
      <c r="DK110" s="957"/>
      <c r="DL110" s="957">
        <v>328582</v>
      </c>
      <c r="DM110" s="957"/>
      <c r="DN110" s="957"/>
      <c r="DO110" s="957"/>
      <c r="DP110" s="957"/>
      <c r="DQ110" s="957">
        <v>299735</v>
      </c>
      <c r="DR110" s="957"/>
      <c r="DS110" s="957"/>
      <c r="DT110" s="957"/>
      <c r="DU110" s="957"/>
      <c r="DV110" s="958">
        <v>4.2</v>
      </c>
      <c r="DW110" s="958"/>
      <c r="DX110" s="958"/>
      <c r="DY110" s="958"/>
      <c r="DZ110" s="959"/>
    </row>
    <row r="111" spans="1:131" s="197" customFormat="1" ht="26.25" customHeight="1">
      <c r="A111" s="960" t="s">
        <v>406</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407</v>
      </c>
      <c r="AB111" s="964"/>
      <c r="AC111" s="964"/>
      <c r="AD111" s="964"/>
      <c r="AE111" s="965"/>
      <c r="AF111" s="966" t="s">
        <v>407</v>
      </c>
      <c r="AG111" s="964"/>
      <c r="AH111" s="964"/>
      <c r="AI111" s="964"/>
      <c r="AJ111" s="965"/>
      <c r="AK111" s="966" t="s">
        <v>407</v>
      </c>
      <c r="AL111" s="964"/>
      <c r="AM111" s="964"/>
      <c r="AN111" s="964"/>
      <c r="AO111" s="965"/>
      <c r="AP111" s="967" t="s">
        <v>407</v>
      </c>
      <c r="AQ111" s="968"/>
      <c r="AR111" s="968"/>
      <c r="AS111" s="968"/>
      <c r="AT111" s="969"/>
      <c r="AU111" s="929"/>
      <c r="AV111" s="930"/>
      <c r="AW111" s="930"/>
      <c r="AX111" s="930"/>
      <c r="AY111" s="931"/>
      <c r="AZ111" s="979" t="s">
        <v>408</v>
      </c>
      <c r="BA111" s="980"/>
      <c r="BB111" s="980"/>
      <c r="BC111" s="980"/>
      <c r="BD111" s="980"/>
      <c r="BE111" s="980"/>
      <c r="BF111" s="980"/>
      <c r="BG111" s="980"/>
      <c r="BH111" s="980"/>
      <c r="BI111" s="980"/>
      <c r="BJ111" s="980"/>
      <c r="BK111" s="980"/>
      <c r="BL111" s="980"/>
      <c r="BM111" s="980"/>
      <c r="BN111" s="980"/>
      <c r="BO111" s="980"/>
      <c r="BP111" s="981"/>
      <c r="BQ111" s="949">
        <v>1298807</v>
      </c>
      <c r="BR111" s="950"/>
      <c r="BS111" s="950"/>
      <c r="BT111" s="950"/>
      <c r="BU111" s="950"/>
      <c r="BV111" s="950">
        <v>1217173</v>
      </c>
      <c r="BW111" s="950"/>
      <c r="BX111" s="950"/>
      <c r="BY111" s="950"/>
      <c r="BZ111" s="950"/>
      <c r="CA111" s="950">
        <v>1070178</v>
      </c>
      <c r="CB111" s="950"/>
      <c r="CC111" s="950"/>
      <c r="CD111" s="950"/>
      <c r="CE111" s="950"/>
      <c r="CF111" s="944">
        <v>15.2</v>
      </c>
      <c r="CG111" s="945"/>
      <c r="CH111" s="945"/>
      <c r="CI111" s="945"/>
      <c r="CJ111" s="945"/>
      <c r="CK111" s="975"/>
      <c r="CL111" s="976"/>
      <c r="CM111" s="946" t="s">
        <v>409</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410</v>
      </c>
      <c r="DH111" s="950"/>
      <c r="DI111" s="950"/>
      <c r="DJ111" s="950"/>
      <c r="DK111" s="950"/>
      <c r="DL111" s="950" t="s">
        <v>410</v>
      </c>
      <c r="DM111" s="950"/>
      <c r="DN111" s="950"/>
      <c r="DO111" s="950"/>
      <c r="DP111" s="950"/>
      <c r="DQ111" s="950" t="s">
        <v>410</v>
      </c>
      <c r="DR111" s="950"/>
      <c r="DS111" s="950"/>
      <c r="DT111" s="950"/>
      <c r="DU111" s="950"/>
      <c r="DV111" s="951" t="s">
        <v>410</v>
      </c>
      <c r="DW111" s="951"/>
      <c r="DX111" s="951"/>
      <c r="DY111" s="951"/>
      <c r="DZ111" s="952"/>
    </row>
    <row r="112" spans="1:131" s="197" customFormat="1" ht="26.25" customHeight="1">
      <c r="A112" s="982" t="s">
        <v>411</v>
      </c>
      <c r="B112" s="983"/>
      <c r="C112" s="980" t="s">
        <v>412</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410</v>
      </c>
      <c r="AB112" s="989"/>
      <c r="AC112" s="989"/>
      <c r="AD112" s="989"/>
      <c r="AE112" s="990"/>
      <c r="AF112" s="991" t="s">
        <v>410</v>
      </c>
      <c r="AG112" s="989"/>
      <c r="AH112" s="989"/>
      <c r="AI112" s="989"/>
      <c r="AJ112" s="990"/>
      <c r="AK112" s="991" t="s">
        <v>410</v>
      </c>
      <c r="AL112" s="989"/>
      <c r="AM112" s="989"/>
      <c r="AN112" s="989"/>
      <c r="AO112" s="990"/>
      <c r="AP112" s="992" t="s">
        <v>410</v>
      </c>
      <c r="AQ112" s="993"/>
      <c r="AR112" s="993"/>
      <c r="AS112" s="993"/>
      <c r="AT112" s="994"/>
      <c r="AU112" s="929"/>
      <c r="AV112" s="930"/>
      <c r="AW112" s="930"/>
      <c r="AX112" s="930"/>
      <c r="AY112" s="931"/>
      <c r="AZ112" s="979" t="s">
        <v>413</v>
      </c>
      <c r="BA112" s="980"/>
      <c r="BB112" s="980"/>
      <c r="BC112" s="980"/>
      <c r="BD112" s="980"/>
      <c r="BE112" s="980"/>
      <c r="BF112" s="980"/>
      <c r="BG112" s="980"/>
      <c r="BH112" s="980"/>
      <c r="BI112" s="980"/>
      <c r="BJ112" s="980"/>
      <c r="BK112" s="980"/>
      <c r="BL112" s="980"/>
      <c r="BM112" s="980"/>
      <c r="BN112" s="980"/>
      <c r="BO112" s="980"/>
      <c r="BP112" s="981"/>
      <c r="BQ112" s="949">
        <v>3567126</v>
      </c>
      <c r="BR112" s="950"/>
      <c r="BS112" s="950"/>
      <c r="BT112" s="950"/>
      <c r="BU112" s="950"/>
      <c r="BV112" s="950">
        <v>3682252</v>
      </c>
      <c r="BW112" s="950"/>
      <c r="BX112" s="950"/>
      <c r="BY112" s="950"/>
      <c r="BZ112" s="950"/>
      <c r="CA112" s="950">
        <v>3701467</v>
      </c>
      <c r="CB112" s="950"/>
      <c r="CC112" s="950"/>
      <c r="CD112" s="950"/>
      <c r="CE112" s="950"/>
      <c r="CF112" s="944">
        <v>52.5</v>
      </c>
      <c r="CG112" s="945"/>
      <c r="CH112" s="945"/>
      <c r="CI112" s="945"/>
      <c r="CJ112" s="945"/>
      <c r="CK112" s="975"/>
      <c r="CL112" s="976"/>
      <c r="CM112" s="946" t="s">
        <v>414</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410</v>
      </c>
      <c r="DH112" s="950"/>
      <c r="DI112" s="950"/>
      <c r="DJ112" s="950"/>
      <c r="DK112" s="950"/>
      <c r="DL112" s="950" t="s">
        <v>410</v>
      </c>
      <c r="DM112" s="950"/>
      <c r="DN112" s="950"/>
      <c r="DO112" s="950"/>
      <c r="DP112" s="950"/>
      <c r="DQ112" s="950" t="s">
        <v>410</v>
      </c>
      <c r="DR112" s="950"/>
      <c r="DS112" s="950"/>
      <c r="DT112" s="950"/>
      <c r="DU112" s="950"/>
      <c r="DV112" s="951" t="s">
        <v>410</v>
      </c>
      <c r="DW112" s="951"/>
      <c r="DX112" s="951"/>
      <c r="DY112" s="951"/>
      <c r="DZ112" s="952"/>
    </row>
    <row r="113" spans="1:130" s="197" customFormat="1" ht="26.25" customHeight="1">
      <c r="A113" s="984"/>
      <c r="B113" s="985"/>
      <c r="C113" s="980" t="s">
        <v>415</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344937</v>
      </c>
      <c r="AB113" s="964"/>
      <c r="AC113" s="964"/>
      <c r="AD113" s="964"/>
      <c r="AE113" s="965"/>
      <c r="AF113" s="966">
        <v>262318</v>
      </c>
      <c r="AG113" s="964"/>
      <c r="AH113" s="964"/>
      <c r="AI113" s="964"/>
      <c r="AJ113" s="965"/>
      <c r="AK113" s="966">
        <v>256182</v>
      </c>
      <c r="AL113" s="964"/>
      <c r="AM113" s="964"/>
      <c r="AN113" s="964"/>
      <c r="AO113" s="965"/>
      <c r="AP113" s="967">
        <v>3.6</v>
      </c>
      <c r="AQ113" s="968"/>
      <c r="AR113" s="968"/>
      <c r="AS113" s="968"/>
      <c r="AT113" s="969"/>
      <c r="AU113" s="929"/>
      <c r="AV113" s="930"/>
      <c r="AW113" s="930"/>
      <c r="AX113" s="930"/>
      <c r="AY113" s="931"/>
      <c r="AZ113" s="979" t="s">
        <v>416</v>
      </c>
      <c r="BA113" s="980"/>
      <c r="BB113" s="980"/>
      <c r="BC113" s="980"/>
      <c r="BD113" s="980"/>
      <c r="BE113" s="980"/>
      <c r="BF113" s="980"/>
      <c r="BG113" s="980"/>
      <c r="BH113" s="980"/>
      <c r="BI113" s="980"/>
      <c r="BJ113" s="980"/>
      <c r="BK113" s="980"/>
      <c r="BL113" s="980"/>
      <c r="BM113" s="980"/>
      <c r="BN113" s="980"/>
      <c r="BO113" s="980"/>
      <c r="BP113" s="981"/>
      <c r="BQ113" s="949">
        <v>2392</v>
      </c>
      <c r="BR113" s="950"/>
      <c r="BS113" s="950"/>
      <c r="BT113" s="950"/>
      <c r="BU113" s="950"/>
      <c r="BV113" s="950">
        <v>28075</v>
      </c>
      <c r="BW113" s="950"/>
      <c r="BX113" s="950"/>
      <c r="BY113" s="950"/>
      <c r="BZ113" s="950"/>
      <c r="CA113" s="950">
        <v>98421</v>
      </c>
      <c r="CB113" s="950"/>
      <c r="CC113" s="950"/>
      <c r="CD113" s="950"/>
      <c r="CE113" s="950"/>
      <c r="CF113" s="944">
        <v>1.4</v>
      </c>
      <c r="CG113" s="945"/>
      <c r="CH113" s="945"/>
      <c r="CI113" s="945"/>
      <c r="CJ113" s="945"/>
      <c r="CK113" s="975"/>
      <c r="CL113" s="976"/>
      <c r="CM113" s="946" t="s">
        <v>417</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410</v>
      </c>
      <c r="DH113" s="989"/>
      <c r="DI113" s="989"/>
      <c r="DJ113" s="989"/>
      <c r="DK113" s="990"/>
      <c r="DL113" s="991" t="s">
        <v>410</v>
      </c>
      <c r="DM113" s="989"/>
      <c r="DN113" s="989"/>
      <c r="DO113" s="989"/>
      <c r="DP113" s="990"/>
      <c r="DQ113" s="991" t="s">
        <v>410</v>
      </c>
      <c r="DR113" s="989"/>
      <c r="DS113" s="989"/>
      <c r="DT113" s="989"/>
      <c r="DU113" s="990"/>
      <c r="DV113" s="992" t="s">
        <v>410</v>
      </c>
      <c r="DW113" s="993"/>
      <c r="DX113" s="993"/>
      <c r="DY113" s="993"/>
      <c r="DZ113" s="994"/>
    </row>
    <row r="114" spans="1:130" s="197" customFormat="1" ht="26.25" customHeight="1">
      <c r="A114" s="984"/>
      <c r="B114" s="985"/>
      <c r="C114" s="980" t="s">
        <v>418</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623</v>
      </c>
      <c r="AB114" s="989"/>
      <c r="AC114" s="989"/>
      <c r="AD114" s="989"/>
      <c r="AE114" s="990"/>
      <c r="AF114" s="991">
        <v>600</v>
      </c>
      <c r="AG114" s="989"/>
      <c r="AH114" s="989"/>
      <c r="AI114" s="989"/>
      <c r="AJ114" s="990"/>
      <c r="AK114" s="991">
        <v>768</v>
      </c>
      <c r="AL114" s="989"/>
      <c r="AM114" s="989"/>
      <c r="AN114" s="989"/>
      <c r="AO114" s="990"/>
      <c r="AP114" s="992">
        <v>0</v>
      </c>
      <c r="AQ114" s="993"/>
      <c r="AR114" s="993"/>
      <c r="AS114" s="993"/>
      <c r="AT114" s="994"/>
      <c r="AU114" s="929"/>
      <c r="AV114" s="930"/>
      <c r="AW114" s="930"/>
      <c r="AX114" s="930"/>
      <c r="AY114" s="931"/>
      <c r="AZ114" s="979" t="s">
        <v>419</v>
      </c>
      <c r="BA114" s="980"/>
      <c r="BB114" s="980"/>
      <c r="BC114" s="980"/>
      <c r="BD114" s="980"/>
      <c r="BE114" s="980"/>
      <c r="BF114" s="980"/>
      <c r="BG114" s="980"/>
      <c r="BH114" s="980"/>
      <c r="BI114" s="980"/>
      <c r="BJ114" s="980"/>
      <c r="BK114" s="980"/>
      <c r="BL114" s="980"/>
      <c r="BM114" s="980"/>
      <c r="BN114" s="980"/>
      <c r="BO114" s="980"/>
      <c r="BP114" s="981"/>
      <c r="BQ114" s="949">
        <v>3179751</v>
      </c>
      <c r="BR114" s="950"/>
      <c r="BS114" s="950"/>
      <c r="BT114" s="950"/>
      <c r="BU114" s="950"/>
      <c r="BV114" s="950">
        <v>2960782</v>
      </c>
      <c r="BW114" s="950"/>
      <c r="BX114" s="950"/>
      <c r="BY114" s="950"/>
      <c r="BZ114" s="950"/>
      <c r="CA114" s="950">
        <v>2847361</v>
      </c>
      <c r="CB114" s="950"/>
      <c r="CC114" s="950"/>
      <c r="CD114" s="950"/>
      <c r="CE114" s="950"/>
      <c r="CF114" s="944">
        <v>40.4</v>
      </c>
      <c r="CG114" s="945"/>
      <c r="CH114" s="945"/>
      <c r="CI114" s="945"/>
      <c r="CJ114" s="945"/>
      <c r="CK114" s="975"/>
      <c r="CL114" s="976"/>
      <c r="CM114" s="946" t="s">
        <v>420</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410</v>
      </c>
      <c r="DH114" s="989"/>
      <c r="DI114" s="989"/>
      <c r="DJ114" s="989"/>
      <c r="DK114" s="990"/>
      <c r="DL114" s="991" t="s">
        <v>410</v>
      </c>
      <c r="DM114" s="989"/>
      <c r="DN114" s="989"/>
      <c r="DO114" s="989"/>
      <c r="DP114" s="990"/>
      <c r="DQ114" s="991" t="s">
        <v>410</v>
      </c>
      <c r="DR114" s="989"/>
      <c r="DS114" s="989"/>
      <c r="DT114" s="989"/>
      <c r="DU114" s="990"/>
      <c r="DV114" s="992" t="s">
        <v>410</v>
      </c>
      <c r="DW114" s="993"/>
      <c r="DX114" s="993"/>
      <c r="DY114" s="993"/>
      <c r="DZ114" s="994"/>
    </row>
    <row r="115" spans="1:130" s="197" customFormat="1" ht="26.25" customHeight="1">
      <c r="A115" s="984"/>
      <c r="B115" s="985"/>
      <c r="C115" s="980" t="s">
        <v>421</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131185</v>
      </c>
      <c r="AB115" s="964"/>
      <c r="AC115" s="964"/>
      <c r="AD115" s="964"/>
      <c r="AE115" s="965"/>
      <c r="AF115" s="966">
        <v>129555</v>
      </c>
      <c r="AG115" s="964"/>
      <c r="AH115" s="964"/>
      <c r="AI115" s="964"/>
      <c r="AJ115" s="965"/>
      <c r="AK115" s="966">
        <v>121131</v>
      </c>
      <c r="AL115" s="964"/>
      <c r="AM115" s="964"/>
      <c r="AN115" s="964"/>
      <c r="AO115" s="965"/>
      <c r="AP115" s="967">
        <v>1.7</v>
      </c>
      <c r="AQ115" s="968"/>
      <c r="AR115" s="968"/>
      <c r="AS115" s="968"/>
      <c r="AT115" s="969"/>
      <c r="AU115" s="929"/>
      <c r="AV115" s="930"/>
      <c r="AW115" s="930"/>
      <c r="AX115" s="930"/>
      <c r="AY115" s="931"/>
      <c r="AZ115" s="979" t="s">
        <v>422</v>
      </c>
      <c r="BA115" s="980"/>
      <c r="BB115" s="980"/>
      <c r="BC115" s="980"/>
      <c r="BD115" s="980"/>
      <c r="BE115" s="980"/>
      <c r="BF115" s="980"/>
      <c r="BG115" s="980"/>
      <c r="BH115" s="980"/>
      <c r="BI115" s="980"/>
      <c r="BJ115" s="980"/>
      <c r="BK115" s="980"/>
      <c r="BL115" s="980"/>
      <c r="BM115" s="980"/>
      <c r="BN115" s="980"/>
      <c r="BO115" s="980"/>
      <c r="BP115" s="981"/>
      <c r="BQ115" s="949" t="s">
        <v>410</v>
      </c>
      <c r="BR115" s="950"/>
      <c r="BS115" s="950"/>
      <c r="BT115" s="950"/>
      <c r="BU115" s="950"/>
      <c r="BV115" s="950" t="s">
        <v>410</v>
      </c>
      <c r="BW115" s="950"/>
      <c r="BX115" s="950"/>
      <c r="BY115" s="950"/>
      <c r="BZ115" s="950"/>
      <c r="CA115" s="950" t="s">
        <v>410</v>
      </c>
      <c r="CB115" s="950"/>
      <c r="CC115" s="950"/>
      <c r="CD115" s="950"/>
      <c r="CE115" s="950"/>
      <c r="CF115" s="944" t="s">
        <v>410</v>
      </c>
      <c r="CG115" s="945"/>
      <c r="CH115" s="945"/>
      <c r="CI115" s="945"/>
      <c r="CJ115" s="945"/>
      <c r="CK115" s="975"/>
      <c r="CL115" s="976"/>
      <c r="CM115" s="979" t="s">
        <v>423</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1"/>
      <c r="DG115" s="988">
        <v>371850</v>
      </c>
      <c r="DH115" s="989"/>
      <c r="DI115" s="989"/>
      <c r="DJ115" s="989"/>
      <c r="DK115" s="990"/>
      <c r="DL115" s="991">
        <v>333907</v>
      </c>
      <c r="DM115" s="989"/>
      <c r="DN115" s="989"/>
      <c r="DO115" s="989"/>
      <c r="DP115" s="990"/>
      <c r="DQ115" s="991">
        <v>273196</v>
      </c>
      <c r="DR115" s="989"/>
      <c r="DS115" s="989"/>
      <c r="DT115" s="989"/>
      <c r="DU115" s="990"/>
      <c r="DV115" s="992">
        <v>3.9</v>
      </c>
      <c r="DW115" s="993"/>
      <c r="DX115" s="993"/>
      <c r="DY115" s="993"/>
      <c r="DZ115" s="994"/>
    </row>
    <row r="116" spans="1:130" s="197" customFormat="1" ht="26.25" customHeight="1">
      <c r="A116" s="986"/>
      <c r="B116" s="987"/>
      <c r="C116" s="1001" t="s">
        <v>424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88">
        <v>972</v>
      </c>
      <c r="AB116" s="989"/>
      <c r="AC116" s="989"/>
      <c r="AD116" s="989"/>
      <c r="AE116" s="990"/>
      <c r="AF116" s="991">
        <v>670</v>
      </c>
      <c r="AG116" s="989"/>
      <c r="AH116" s="989"/>
      <c r="AI116" s="989"/>
      <c r="AJ116" s="990"/>
      <c r="AK116" s="991">
        <v>182</v>
      </c>
      <c r="AL116" s="989"/>
      <c r="AM116" s="989"/>
      <c r="AN116" s="989"/>
      <c r="AO116" s="990"/>
      <c r="AP116" s="992">
        <v>0</v>
      </c>
      <c r="AQ116" s="993"/>
      <c r="AR116" s="993"/>
      <c r="AS116" s="993"/>
      <c r="AT116" s="994"/>
      <c r="AU116" s="929"/>
      <c r="AV116" s="930"/>
      <c r="AW116" s="930"/>
      <c r="AX116" s="930"/>
      <c r="AY116" s="931"/>
      <c r="AZ116" s="979" t="s">
        <v>425</v>
      </c>
      <c r="BA116" s="980"/>
      <c r="BB116" s="980"/>
      <c r="BC116" s="980"/>
      <c r="BD116" s="980"/>
      <c r="BE116" s="980"/>
      <c r="BF116" s="980"/>
      <c r="BG116" s="980"/>
      <c r="BH116" s="980"/>
      <c r="BI116" s="980"/>
      <c r="BJ116" s="980"/>
      <c r="BK116" s="980"/>
      <c r="BL116" s="980"/>
      <c r="BM116" s="980"/>
      <c r="BN116" s="980"/>
      <c r="BO116" s="980"/>
      <c r="BP116" s="981"/>
      <c r="BQ116" s="949" t="s">
        <v>410</v>
      </c>
      <c r="BR116" s="950"/>
      <c r="BS116" s="950"/>
      <c r="BT116" s="950"/>
      <c r="BU116" s="950"/>
      <c r="BV116" s="950" t="s">
        <v>410</v>
      </c>
      <c r="BW116" s="950"/>
      <c r="BX116" s="950"/>
      <c r="BY116" s="950"/>
      <c r="BZ116" s="950"/>
      <c r="CA116" s="950" t="s">
        <v>410</v>
      </c>
      <c r="CB116" s="950"/>
      <c r="CC116" s="950"/>
      <c r="CD116" s="950"/>
      <c r="CE116" s="950"/>
      <c r="CF116" s="944" t="s">
        <v>410</v>
      </c>
      <c r="CG116" s="945"/>
      <c r="CH116" s="945"/>
      <c r="CI116" s="945"/>
      <c r="CJ116" s="945"/>
      <c r="CK116" s="975"/>
      <c r="CL116" s="976"/>
      <c r="CM116" s="946" t="s">
        <v>426</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371210</v>
      </c>
      <c r="DH116" s="989"/>
      <c r="DI116" s="989"/>
      <c r="DJ116" s="989"/>
      <c r="DK116" s="990"/>
      <c r="DL116" s="991">
        <v>289910</v>
      </c>
      <c r="DM116" s="989"/>
      <c r="DN116" s="989"/>
      <c r="DO116" s="989"/>
      <c r="DP116" s="990"/>
      <c r="DQ116" s="991">
        <v>215810</v>
      </c>
      <c r="DR116" s="989"/>
      <c r="DS116" s="989"/>
      <c r="DT116" s="989"/>
      <c r="DU116" s="990"/>
      <c r="DV116" s="992">
        <v>3.1</v>
      </c>
      <c r="DW116" s="993"/>
      <c r="DX116" s="993"/>
      <c r="DY116" s="993"/>
      <c r="DZ116" s="994"/>
    </row>
    <row r="117" spans="1:130" s="197" customFormat="1" ht="26.25" customHeight="1">
      <c r="A117" s="934" t="s">
        <v>166</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23" t="s">
        <v>427</v>
      </c>
      <c r="Z117" s="914"/>
      <c r="AA117" s="1026">
        <v>1874221</v>
      </c>
      <c r="AB117" s="996"/>
      <c r="AC117" s="996"/>
      <c r="AD117" s="996"/>
      <c r="AE117" s="997"/>
      <c r="AF117" s="995">
        <v>1853736</v>
      </c>
      <c r="AG117" s="996"/>
      <c r="AH117" s="996"/>
      <c r="AI117" s="996"/>
      <c r="AJ117" s="997"/>
      <c r="AK117" s="995">
        <v>1831210</v>
      </c>
      <c r="AL117" s="996"/>
      <c r="AM117" s="996"/>
      <c r="AN117" s="996"/>
      <c r="AO117" s="997"/>
      <c r="AP117" s="998"/>
      <c r="AQ117" s="999"/>
      <c r="AR117" s="999"/>
      <c r="AS117" s="999"/>
      <c r="AT117" s="1000"/>
      <c r="AU117" s="929"/>
      <c r="AV117" s="930"/>
      <c r="AW117" s="930"/>
      <c r="AX117" s="930"/>
      <c r="AY117" s="931"/>
      <c r="AZ117" s="1025" t="s">
        <v>428</v>
      </c>
      <c r="BA117" s="1001"/>
      <c r="BB117" s="1001"/>
      <c r="BC117" s="1001"/>
      <c r="BD117" s="1001"/>
      <c r="BE117" s="1001"/>
      <c r="BF117" s="1001"/>
      <c r="BG117" s="1001"/>
      <c r="BH117" s="1001"/>
      <c r="BI117" s="1001"/>
      <c r="BJ117" s="1001"/>
      <c r="BK117" s="1001"/>
      <c r="BL117" s="1001"/>
      <c r="BM117" s="1001"/>
      <c r="BN117" s="1001"/>
      <c r="BO117" s="1001"/>
      <c r="BP117" s="1002"/>
      <c r="BQ117" s="1015" t="s">
        <v>110</v>
      </c>
      <c r="BR117" s="1016"/>
      <c r="BS117" s="1016"/>
      <c r="BT117" s="1016"/>
      <c r="BU117" s="1016"/>
      <c r="BV117" s="1016" t="s">
        <v>110</v>
      </c>
      <c r="BW117" s="1016"/>
      <c r="BX117" s="1016"/>
      <c r="BY117" s="1016"/>
      <c r="BZ117" s="1016"/>
      <c r="CA117" s="1016" t="s">
        <v>110</v>
      </c>
      <c r="CB117" s="1016"/>
      <c r="CC117" s="1016"/>
      <c r="CD117" s="1016"/>
      <c r="CE117" s="1016"/>
      <c r="CF117" s="944" t="s">
        <v>110</v>
      </c>
      <c r="CG117" s="945"/>
      <c r="CH117" s="945"/>
      <c r="CI117" s="945"/>
      <c r="CJ117" s="945"/>
      <c r="CK117" s="975"/>
      <c r="CL117" s="976"/>
      <c r="CM117" s="946" t="s">
        <v>429</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110</v>
      </c>
      <c r="DH117" s="989"/>
      <c r="DI117" s="989"/>
      <c r="DJ117" s="989"/>
      <c r="DK117" s="990"/>
      <c r="DL117" s="991" t="s">
        <v>110</v>
      </c>
      <c r="DM117" s="989"/>
      <c r="DN117" s="989"/>
      <c r="DO117" s="989"/>
      <c r="DP117" s="990"/>
      <c r="DQ117" s="991" t="s">
        <v>110</v>
      </c>
      <c r="DR117" s="989"/>
      <c r="DS117" s="989"/>
      <c r="DT117" s="989"/>
      <c r="DU117" s="990"/>
      <c r="DV117" s="992" t="s">
        <v>110</v>
      </c>
      <c r="DW117" s="993"/>
      <c r="DX117" s="993"/>
      <c r="DY117" s="993"/>
      <c r="DZ117" s="994"/>
    </row>
    <row r="118" spans="1:130" s="197" customFormat="1" ht="26.25" customHeight="1">
      <c r="A118" s="934" t="s">
        <v>401</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399</v>
      </c>
      <c r="AB118" s="913"/>
      <c r="AC118" s="913"/>
      <c r="AD118" s="913"/>
      <c r="AE118" s="914"/>
      <c r="AF118" s="912" t="s">
        <v>283</v>
      </c>
      <c r="AG118" s="913"/>
      <c r="AH118" s="913"/>
      <c r="AI118" s="913"/>
      <c r="AJ118" s="914"/>
      <c r="AK118" s="912" t="s">
        <v>282</v>
      </c>
      <c r="AL118" s="913"/>
      <c r="AM118" s="913"/>
      <c r="AN118" s="913"/>
      <c r="AO118" s="914"/>
      <c r="AP118" s="1020" t="s">
        <v>400</v>
      </c>
      <c r="AQ118" s="1021"/>
      <c r="AR118" s="1021"/>
      <c r="AS118" s="1021"/>
      <c r="AT118" s="1022"/>
      <c r="AU118" s="932"/>
      <c r="AV118" s="933"/>
      <c r="AW118" s="933"/>
      <c r="AX118" s="933"/>
      <c r="AY118" s="933"/>
      <c r="AZ118" s="228" t="s">
        <v>166</v>
      </c>
      <c r="BA118" s="228"/>
      <c r="BB118" s="228"/>
      <c r="BC118" s="228"/>
      <c r="BD118" s="228"/>
      <c r="BE118" s="228"/>
      <c r="BF118" s="228"/>
      <c r="BG118" s="228"/>
      <c r="BH118" s="228"/>
      <c r="BI118" s="228"/>
      <c r="BJ118" s="228"/>
      <c r="BK118" s="228"/>
      <c r="BL118" s="228"/>
      <c r="BM118" s="228"/>
      <c r="BN118" s="228"/>
      <c r="BO118" s="1023" t="s">
        <v>430</v>
      </c>
      <c r="BP118" s="1024"/>
      <c r="BQ118" s="1015">
        <v>24741250</v>
      </c>
      <c r="BR118" s="1016"/>
      <c r="BS118" s="1016"/>
      <c r="BT118" s="1016"/>
      <c r="BU118" s="1016"/>
      <c r="BV118" s="1016">
        <v>24792179</v>
      </c>
      <c r="BW118" s="1016"/>
      <c r="BX118" s="1016"/>
      <c r="BY118" s="1016"/>
      <c r="BZ118" s="1016"/>
      <c r="CA118" s="1016">
        <v>24839154</v>
      </c>
      <c r="CB118" s="1016"/>
      <c r="CC118" s="1016"/>
      <c r="CD118" s="1016"/>
      <c r="CE118" s="1016"/>
      <c r="CF118" s="1017"/>
      <c r="CG118" s="1018"/>
      <c r="CH118" s="1018"/>
      <c r="CI118" s="1018"/>
      <c r="CJ118" s="1019"/>
      <c r="CK118" s="975"/>
      <c r="CL118" s="976"/>
      <c r="CM118" s="946" t="s">
        <v>431</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110</v>
      </c>
      <c r="DH118" s="989"/>
      <c r="DI118" s="989"/>
      <c r="DJ118" s="989"/>
      <c r="DK118" s="990"/>
      <c r="DL118" s="991" t="s">
        <v>110</v>
      </c>
      <c r="DM118" s="989"/>
      <c r="DN118" s="989"/>
      <c r="DO118" s="989"/>
      <c r="DP118" s="990"/>
      <c r="DQ118" s="991" t="s">
        <v>110</v>
      </c>
      <c r="DR118" s="989"/>
      <c r="DS118" s="989"/>
      <c r="DT118" s="989"/>
      <c r="DU118" s="990"/>
      <c r="DV118" s="992" t="s">
        <v>110</v>
      </c>
      <c r="DW118" s="993"/>
      <c r="DX118" s="993"/>
      <c r="DY118" s="993"/>
      <c r="DZ118" s="994"/>
    </row>
    <row r="119" spans="1:130" s="197" customFormat="1" ht="26.25" customHeight="1">
      <c r="A119" s="1004" t="s">
        <v>404</v>
      </c>
      <c r="B119" s="974"/>
      <c r="C119" s="953" t="s">
        <v>405</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19">
        <v>37481</v>
      </c>
      <c r="AB119" s="920"/>
      <c r="AC119" s="920"/>
      <c r="AD119" s="920"/>
      <c r="AE119" s="921"/>
      <c r="AF119" s="922">
        <v>37516</v>
      </c>
      <c r="AG119" s="920"/>
      <c r="AH119" s="920"/>
      <c r="AI119" s="920"/>
      <c r="AJ119" s="921"/>
      <c r="AK119" s="922">
        <v>37553</v>
      </c>
      <c r="AL119" s="920"/>
      <c r="AM119" s="920"/>
      <c r="AN119" s="920"/>
      <c r="AO119" s="921"/>
      <c r="AP119" s="923">
        <v>0.5</v>
      </c>
      <c r="AQ119" s="924"/>
      <c r="AR119" s="924"/>
      <c r="AS119" s="924"/>
      <c r="AT119" s="925"/>
      <c r="AU119" s="1007" t="s">
        <v>432</v>
      </c>
      <c r="AV119" s="1008"/>
      <c r="AW119" s="1008"/>
      <c r="AX119" s="1008"/>
      <c r="AY119" s="1009"/>
      <c r="AZ119" s="970" t="s">
        <v>433</v>
      </c>
      <c r="BA119" s="917"/>
      <c r="BB119" s="917"/>
      <c r="BC119" s="917"/>
      <c r="BD119" s="917"/>
      <c r="BE119" s="917"/>
      <c r="BF119" s="917"/>
      <c r="BG119" s="917"/>
      <c r="BH119" s="917"/>
      <c r="BI119" s="917"/>
      <c r="BJ119" s="917"/>
      <c r="BK119" s="917"/>
      <c r="BL119" s="917"/>
      <c r="BM119" s="917"/>
      <c r="BN119" s="917"/>
      <c r="BO119" s="917"/>
      <c r="BP119" s="918"/>
      <c r="BQ119" s="956">
        <v>2876661</v>
      </c>
      <c r="BR119" s="957"/>
      <c r="BS119" s="957"/>
      <c r="BT119" s="957"/>
      <c r="BU119" s="957"/>
      <c r="BV119" s="957">
        <v>2524115</v>
      </c>
      <c r="BW119" s="957"/>
      <c r="BX119" s="957"/>
      <c r="BY119" s="957"/>
      <c r="BZ119" s="957"/>
      <c r="CA119" s="957">
        <v>2744948</v>
      </c>
      <c r="CB119" s="957"/>
      <c r="CC119" s="957"/>
      <c r="CD119" s="957"/>
      <c r="CE119" s="957"/>
      <c r="CF119" s="971">
        <v>38.9</v>
      </c>
      <c r="CG119" s="972"/>
      <c r="CH119" s="972"/>
      <c r="CI119" s="972"/>
      <c r="CJ119" s="972"/>
      <c r="CK119" s="977"/>
      <c r="CL119" s="978"/>
      <c r="CM119" s="1034" t="s">
        <v>434</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27">
        <v>199120</v>
      </c>
      <c r="DH119" s="1028"/>
      <c r="DI119" s="1028"/>
      <c r="DJ119" s="1028"/>
      <c r="DK119" s="1029"/>
      <c r="DL119" s="1030">
        <v>264774</v>
      </c>
      <c r="DM119" s="1028"/>
      <c r="DN119" s="1028"/>
      <c r="DO119" s="1028"/>
      <c r="DP119" s="1029"/>
      <c r="DQ119" s="1030">
        <v>281437</v>
      </c>
      <c r="DR119" s="1028"/>
      <c r="DS119" s="1028"/>
      <c r="DT119" s="1028"/>
      <c r="DU119" s="1029"/>
      <c r="DV119" s="1031">
        <v>4</v>
      </c>
      <c r="DW119" s="1032"/>
      <c r="DX119" s="1032"/>
      <c r="DY119" s="1032"/>
      <c r="DZ119" s="1033"/>
    </row>
    <row r="120" spans="1:130" s="197" customFormat="1" ht="26.25" customHeight="1">
      <c r="A120" s="1005"/>
      <c r="B120" s="976"/>
      <c r="C120" s="946" t="s">
        <v>409</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110</v>
      </c>
      <c r="AB120" s="989"/>
      <c r="AC120" s="989"/>
      <c r="AD120" s="989"/>
      <c r="AE120" s="990"/>
      <c r="AF120" s="991" t="s">
        <v>110</v>
      </c>
      <c r="AG120" s="989"/>
      <c r="AH120" s="989"/>
      <c r="AI120" s="989"/>
      <c r="AJ120" s="990"/>
      <c r="AK120" s="991" t="s">
        <v>110</v>
      </c>
      <c r="AL120" s="989"/>
      <c r="AM120" s="989"/>
      <c r="AN120" s="989"/>
      <c r="AO120" s="990"/>
      <c r="AP120" s="992" t="s">
        <v>110</v>
      </c>
      <c r="AQ120" s="993"/>
      <c r="AR120" s="993"/>
      <c r="AS120" s="993"/>
      <c r="AT120" s="994"/>
      <c r="AU120" s="1010"/>
      <c r="AV120" s="1011"/>
      <c r="AW120" s="1011"/>
      <c r="AX120" s="1011"/>
      <c r="AY120" s="1012"/>
      <c r="AZ120" s="979" t="s">
        <v>435</v>
      </c>
      <c r="BA120" s="980"/>
      <c r="BB120" s="980"/>
      <c r="BC120" s="980"/>
      <c r="BD120" s="980"/>
      <c r="BE120" s="980"/>
      <c r="BF120" s="980"/>
      <c r="BG120" s="980"/>
      <c r="BH120" s="980"/>
      <c r="BI120" s="980"/>
      <c r="BJ120" s="980"/>
      <c r="BK120" s="980"/>
      <c r="BL120" s="980"/>
      <c r="BM120" s="980"/>
      <c r="BN120" s="980"/>
      <c r="BO120" s="980"/>
      <c r="BP120" s="981"/>
      <c r="BQ120" s="949">
        <v>1622489</v>
      </c>
      <c r="BR120" s="950"/>
      <c r="BS120" s="950"/>
      <c r="BT120" s="950"/>
      <c r="BU120" s="950"/>
      <c r="BV120" s="950">
        <v>1698827</v>
      </c>
      <c r="BW120" s="950"/>
      <c r="BX120" s="950"/>
      <c r="BY120" s="950"/>
      <c r="BZ120" s="950"/>
      <c r="CA120" s="950">
        <v>1977913</v>
      </c>
      <c r="CB120" s="950"/>
      <c r="CC120" s="950"/>
      <c r="CD120" s="950"/>
      <c r="CE120" s="950"/>
      <c r="CF120" s="944">
        <v>28</v>
      </c>
      <c r="CG120" s="945"/>
      <c r="CH120" s="945"/>
      <c r="CI120" s="945"/>
      <c r="CJ120" s="945"/>
      <c r="CK120" s="1043" t="s">
        <v>436</v>
      </c>
      <c r="CL120" s="1044"/>
      <c r="CM120" s="1044"/>
      <c r="CN120" s="1044"/>
      <c r="CO120" s="1045"/>
      <c r="CP120" s="1051" t="s">
        <v>382</v>
      </c>
      <c r="CQ120" s="1052"/>
      <c r="CR120" s="1052"/>
      <c r="CS120" s="1052"/>
      <c r="CT120" s="1052"/>
      <c r="CU120" s="1052"/>
      <c r="CV120" s="1052"/>
      <c r="CW120" s="1052"/>
      <c r="CX120" s="1052"/>
      <c r="CY120" s="1052"/>
      <c r="CZ120" s="1052"/>
      <c r="DA120" s="1052"/>
      <c r="DB120" s="1052"/>
      <c r="DC120" s="1052"/>
      <c r="DD120" s="1052"/>
      <c r="DE120" s="1052"/>
      <c r="DF120" s="1053"/>
      <c r="DG120" s="956">
        <v>2462347</v>
      </c>
      <c r="DH120" s="957"/>
      <c r="DI120" s="957"/>
      <c r="DJ120" s="957"/>
      <c r="DK120" s="957"/>
      <c r="DL120" s="957">
        <v>2645181</v>
      </c>
      <c r="DM120" s="957"/>
      <c r="DN120" s="957"/>
      <c r="DO120" s="957"/>
      <c r="DP120" s="957"/>
      <c r="DQ120" s="957">
        <v>2687445</v>
      </c>
      <c r="DR120" s="957"/>
      <c r="DS120" s="957"/>
      <c r="DT120" s="957"/>
      <c r="DU120" s="957"/>
      <c r="DV120" s="958">
        <v>38.1</v>
      </c>
      <c r="DW120" s="958"/>
      <c r="DX120" s="958"/>
      <c r="DY120" s="958"/>
      <c r="DZ120" s="959"/>
    </row>
    <row r="121" spans="1:130" s="197" customFormat="1" ht="26.25" customHeight="1">
      <c r="A121" s="1005"/>
      <c r="B121" s="976"/>
      <c r="C121" s="1040" t="s">
        <v>437</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988" t="s">
        <v>110</v>
      </c>
      <c r="AB121" s="989"/>
      <c r="AC121" s="989"/>
      <c r="AD121" s="989"/>
      <c r="AE121" s="990"/>
      <c r="AF121" s="991" t="s">
        <v>110</v>
      </c>
      <c r="AG121" s="989"/>
      <c r="AH121" s="989"/>
      <c r="AI121" s="989"/>
      <c r="AJ121" s="990"/>
      <c r="AK121" s="991" t="s">
        <v>110</v>
      </c>
      <c r="AL121" s="989"/>
      <c r="AM121" s="989"/>
      <c r="AN121" s="989"/>
      <c r="AO121" s="990"/>
      <c r="AP121" s="992" t="s">
        <v>110</v>
      </c>
      <c r="AQ121" s="993"/>
      <c r="AR121" s="993"/>
      <c r="AS121" s="993"/>
      <c r="AT121" s="994"/>
      <c r="AU121" s="1010"/>
      <c r="AV121" s="1011"/>
      <c r="AW121" s="1011"/>
      <c r="AX121" s="1011"/>
      <c r="AY121" s="1012"/>
      <c r="AZ121" s="1025" t="s">
        <v>438</v>
      </c>
      <c r="BA121" s="1001"/>
      <c r="BB121" s="1001"/>
      <c r="BC121" s="1001"/>
      <c r="BD121" s="1001"/>
      <c r="BE121" s="1001"/>
      <c r="BF121" s="1001"/>
      <c r="BG121" s="1001"/>
      <c r="BH121" s="1001"/>
      <c r="BI121" s="1001"/>
      <c r="BJ121" s="1001"/>
      <c r="BK121" s="1001"/>
      <c r="BL121" s="1001"/>
      <c r="BM121" s="1001"/>
      <c r="BN121" s="1001"/>
      <c r="BO121" s="1001"/>
      <c r="BP121" s="1002"/>
      <c r="BQ121" s="1015">
        <v>11640485</v>
      </c>
      <c r="BR121" s="1016"/>
      <c r="BS121" s="1016"/>
      <c r="BT121" s="1016"/>
      <c r="BU121" s="1016"/>
      <c r="BV121" s="1016">
        <v>11472086</v>
      </c>
      <c r="BW121" s="1016"/>
      <c r="BX121" s="1016"/>
      <c r="BY121" s="1016"/>
      <c r="BZ121" s="1016"/>
      <c r="CA121" s="1016">
        <v>11539242</v>
      </c>
      <c r="CB121" s="1016"/>
      <c r="CC121" s="1016"/>
      <c r="CD121" s="1016"/>
      <c r="CE121" s="1016"/>
      <c r="CF121" s="1054">
        <v>163.6</v>
      </c>
      <c r="CG121" s="1055"/>
      <c r="CH121" s="1055"/>
      <c r="CI121" s="1055"/>
      <c r="CJ121" s="1055"/>
      <c r="CK121" s="1046"/>
      <c r="CL121" s="1047"/>
      <c r="CM121" s="1047"/>
      <c r="CN121" s="1047"/>
      <c r="CO121" s="1048"/>
      <c r="CP121" s="1037" t="s">
        <v>383</v>
      </c>
      <c r="CQ121" s="1038"/>
      <c r="CR121" s="1038"/>
      <c r="CS121" s="1038"/>
      <c r="CT121" s="1038"/>
      <c r="CU121" s="1038"/>
      <c r="CV121" s="1038"/>
      <c r="CW121" s="1038"/>
      <c r="CX121" s="1038"/>
      <c r="CY121" s="1038"/>
      <c r="CZ121" s="1038"/>
      <c r="DA121" s="1038"/>
      <c r="DB121" s="1038"/>
      <c r="DC121" s="1038"/>
      <c r="DD121" s="1038"/>
      <c r="DE121" s="1038"/>
      <c r="DF121" s="1039"/>
      <c r="DG121" s="949">
        <v>994063</v>
      </c>
      <c r="DH121" s="950"/>
      <c r="DI121" s="950"/>
      <c r="DJ121" s="950"/>
      <c r="DK121" s="950"/>
      <c r="DL121" s="950">
        <v>947716</v>
      </c>
      <c r="DM121" s="950"/>
      <c r="DN121" s="950"/>
      <c r="DO121" s="950"/>
      <c r="DP121" s="950"/>
      <c r="DQ121" s="950">
        <v>923745</v>
      </c>
      <c r="DR121" s="950"/>
      <c r="DS121" s="950"/>
      <c r="DT121" s="950"/>
      <c r="DU121" s="950"/>
      <c r="DV121" s="951">
        <v>13.1</v>
      </c>
      <c r="DW121" s="951"/>
      <c r="DX121" s="951"/>
      <c r="DY121" s="951"/>
      <c r="DZ121" s="952"/>
    </row>
    <row r="122" spans="1:130" s="197" customFormat="1" ht="26.25" customHeight="1">
      <c r="A122" s="1005"/>
      <c r="B122" s="976"/>
      <c r="C122" s="946" t="s">
        <v>420</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110</v>
      </c>
      <c r="AB122" s="989"/>
      <c r="AC122" s="989"/>
      <c r="AD122" s="989"/>
      <c r="AE122" s="990"/>
      <c r="AF122" s="991" t="s">
        <v>110</v>
      </c>
      <c r="AG122" s="989"/>
      <c r="AH122" s="989"/>
      <c r="AI122" s="989"/>
      <c r="AJ122" s="990"/>
      <c r="AK122" s="991" t="s">
        <v>110</v>
      </c>
      <c r="AL122" s="989"/>
      <c r="AM122" s="989"/>
      <c r="AN122" s="989"/>
      <c r="AO122" s="990"/>
      <c r="AP122" s="992" t="s">
        <v>110</v>
      </c>
      <c r="AQ122" s="993"/>
      <c r="AR122" s="993"/>
      <c r="AS122" s="993"/>
      <c r="AT122" s="994"/>
      <c r="AU122" s="1013"/>
      <c r="AV122" s="1014"/>
      <c r="AW122" s="1014"/>
      <c r="AX122" s="1014"/>
      <c r="AY122" s="1014"/>
      <c r="AZ122" s="228" t="s">
        <v>166</v>
      </c>
      <c r="BA122" s="228"/>
      <c r="BB122" s="228"/>
      <c r="BC122" s="228"/>
      <c r="BD122" s="228"/>
      <c r="BE122" s="228"/>
      <c r="BF122" s="228"/>
      <c r="BG122" s="228"/>
      <c r="BH122" s="228"/>
      <c r="BI122" s="228"/>
      <c r="BJ122" s="228"/>
      <c r="BK122" s="228"/>
      <c r="BL122" s="228"/>
      <c r="BM122" s="228"/>
      <c r="BN122" s="228"/>
      <c r="BO122" s="1023" t="s">
        <v>439</v>
      </c>
      <c r="BP122" s="1024"/>
      <c r="BQ122" s="1064">
        <v>16139635</v>
      </c>
      <c r="BR122" s="1065"/>
      <c r="BS122" s="1065"/>
      <c r="BT122" s="1065"/>
      <c r="BU122" s="1065"/>
      <c r="BV122" s="1065">
        <v>15695028</v>
      </c>
      <c r="BW122" s="1065"/>
      <c r="BX122" s="1065"/>
      <c r="BY122" s="1065"/>
      <c r="BZ122" s="1065"/>
      <c r="CA122" s="1065">
        <v>16262103</v>
      </c>
      <c r="CB122" s="1065"/>
      <c r="CC122" s="1065"/>
      <c r="CD122" s="1065"/>
      <c r="CE122" s="1065"/>
      <c r="CF122" s="1017"/>
      <c r="CG122" s="1018"/>
      <c r="CH122" s="1018"/>
      <c r="CI122" s="1018"/>
      <c r="CJ122" s="1019"/>
      <c r="CK122" s="1046"/>
      <c r="CL122" s="1047"/>
      <c r="CM122" s="1047"/>
      <c r="CN122" s="1047"/>
      <c r="CO122" s="1048"/>
      <c r="CP122" s="1037" t="s">
        <v>440</v>
      </c>
      <c r="CQ122" s="1038"/>
      <c r="CR122" s="1038"/>
      <c r="CS122" s="1038"/>
      <c r="CT122" s="1038"/>
      <c r="CU122" s="1038"/>
      <c r="CV122" s="1038"/>
      <c r="CW122" s="1038"/>
      <c r="CX122" s="1038"/>
      <c r="CY122" s="1038"/>
      <c r="CZ122" s="1038"/>
      <c r="DA122" s="1038"/>
      <c r="DB122" s="1038"/>
      <c r="DC122" s="1038"/>
      <c r="DD122" s="1038"/>
      <c r="DE122" s="1038"/>
      <c r="DF122" s="1039"/>
      <c r="DG122" s="949">
        <v>49226</v>
      </c>
      <c r="DH122" s="950"/>
      <c r="DI122" s="950"/>
      <c r="DJ122" s="950"/>
      <c r="DK122" s="950"/>
      <c r="DL122" s="950">
        <v>46926</v>
      </c>
      <c r="DM122" s="950"/>
      <c r="DN122" s="950"/>
      <c r="DO122" s="950"/>
      <c r="DP122" s="950"/>
      <c r="DQ122" s="950">
        <v>51593</v>
      </c>
      <c r="DR122" s="950"/>
      <c r="DS122" s="950"/>
      <c r="DT122" s="950"/>
      <c r="DU122" s="950"/>
      <c r="DV122" s="951">
        <v>0.7</v>
      </c>
      <c r="DW122" s="951"/>
      <c r="DX122" s="951"/>
      <c r="DY122" s="951"/>
      <c r="DZ122" s="952"/>
    </row>
    <row r="123" spans="1:130" s="197" customFormat="1" ht="26.25" customHeight="1" thickBot="1">
      <c r="A123" s="1005"/>
      <c r="B123" s="976"/>
      <c r="C123" s="946" t="s">
        <v>426</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81200</v>
      </c>
      <c r="AB123" s="989"/>
      <c r="AC123" s="989"/>
      <c r="AD123" s="989"/>
      <c r="AE123" s="990"/>
      <c r="AF123" s="991">
        <v>81300</v>
      </c>
      <c r="AG123" s="989"/>
      <c r="AH123" s="989"/>
      <c r="AI123" s="989"/>
      <c r="AJ123" s="990"/>
      <c r="AK123" s="991">
        <v>74100</v>
      </c>
      <c r="AL123" s="989"/>
      <c r="AM123" s="989"/>
      <c r="AN123" s="989"/>
      <c r="AO123" s="990"/>
      <c r="AP123" s="992">
        <v>1.1000000000000001</v>
      </c>
      <c r="AQ123" s="993"/>
      <c r="AR123" s="993"/>
      <c r="AS123" s="993"/>
      <c r="AT123" s="994"/>
      <c r="AU123" s="1061" t="s">
        <v>441</v>
      </c>
      <c r="AV123" s="1062"/>
      <c r="AW123" s="1062"/>
      <c r="AX123" s="1062"/>
      <c r="AY123" s="1062"/>
      <c r="AZ123" s="1062"/>
      <c r="BA123" s="1062"/>
      <c r="BB123" s="1062"/>
      <c r="BC123" s="1062"/>
      <c r="BD123" s="1062"/>
      <c r="BE123" s="1062"/>
      <c r="BF123" s="1062"/>
      <c r="BG123" s="1062"/>
      <c r="BH123" s="1062"/>
      <c r="BI123" s="1062"/>
      <c r="BJ123" s="1062"/>
      <c r="BK123" s="1062"/>
      <c r="BL123" s="1062"/>
      <c r="BM123" s="1062"/>
      <c r="BN123" s="1062"/>
      <c r="BO123" s="1062"/>
      <c r="BP123" s="1063"/>
      <c r="BQ123" s="1056">
        <v>123.1</v>
      </c>
      <c r="BR123" s="1057"/>
      <c r="BS123" s="1057"/>
      <c r="BT123" s="1057"/>
      <c r="BU123" s="1057"/>
      <c r="BV123" s="1057">
        <v>131.69999999999999</v>
      </c>
      <c r="BW123" s="1057"/>
      <c r="BX123" s="1057"/>
      <c r="BY123" s="1057"/>
      <c r="BZ123" s="1057"/>
      <c r="CA123" s="1057">
        <v>121.6</v>
      </c>
      <c r="CB123" s="1057"/>
      <c r="CC123" s="1057"/>
      <c r="CD123" s="1057"/>
      <c r="CE123" s="1057"/>
      <c r="CF123" s="1058"/>
      <c r="CG123" s="1059"/>
      <c r="CH123" s="1059"/>
      <c r="CI123" s="1059"/>
      <c r="CJ123" s="1060"/>
      <c r="CK123" s="1046"/>
      <c r="CL123" s="1047"/>
      <c r="CM123" s="1047"/>
      <c r="CN123" s="1047"/>
      <c r="CO123" s="1048"/>
      <c r="CP123" s="1037" t="s">
        <v>442</v>
      </c>
      <c r="CQ123" s="1038"/>
      <c r="CR123" s="1038"/>
      <c r="CS123" s="1038"/>
      <c r="CT123" s="1038"/>
      <c r="CU123" s="1038"/>
      <c r="CV123" s="1038"/>
      <c r="CW123" s="1038"/>
      <c r="CX123" s="1038"/>
      <c r="CY123" s="1038"/>
      <c r="CZ123" s="1038"/>
      <c r="DA123" s="1038"/>
      <c r="DB123" s="1038"/>
      <c r="DC123" s="1038"/>
      <c r="DD123" s="1038"/>
      <c r="DE123" s="1038"/>
      <c r="DF123" s="1039"/>
      <c r="DG123" s="988">
        <v>55777</v>
      </c>
      <c r="DH123" s="989"/>
      <c r="DI123" s="989"/>
      <c r="DJ123" s="989"/>
      <c r="DK123" s="990"/>
      <c r="DL123" s="991">
        <v>37955</v>
      </c>
      <c r="DM123" s="989"/>
      <c r="DN123" s="989"/>
      <c r="DO123" s="989"/>
      <c r="DP123" s="990"/>
      <c r="DQ123" s="991">
        <v>34170</v>
      </c>
      <c r="DR123" s="989"/>
      <c r="DS123" s="989"/>
      <c r="DT123" s="989"/>
      <c r="DU123" s="990"/>
      <c r="DV123" s="992">
        <v>0.5</v>
      </c>
      <c r="DW123" s="993"/>
      <c r="DX123" s="993"/>
      <c r="DY123" s="993"/>
      <c r="DZ123" s="994"/>
    </row>
    <row r="124" spans="1:130" s="197" customFormat="1" ht="26.25" customHeight="1">
      <c r="A124" s="1005"/>
      <c r="B124" s="976"/>
      <c r="C124" s="946" t="s">
        <v>429</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443</v>
      </c>
      <c r="AB124" s="989"/>
      <c r="AC124" s="989"/>
      <c r="AD124" s="989"/>
      <c r="AE124" s="990"/>
      <c r="AF124" s="991" t="s">
        <v>443</v>
      </c>
      <c r="AG124" s="989"/>
      <c r="AH124" s="989"/>
      <c r="AI124" s="989"/>
      <c r="AJ124" s="990"/>
      <c r="AK124" s="991" t="s">
        <v>443</v>
      </c>
      <c r="AL124" s="989"/>
      <c r="AM124" s="989"/>
      <c r="AN124" s="989"/>
      <c r="AO124" s="990"/>
      <c r="AP124" s="992" t="s">
        <v>443</v>
      </c>
      <c r="AQ124" s="993"/>
      <c r="AR124" s="993"/>
      <c r="AS124" s="993"/>
      <c r="AT124" s="99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49"/>
      <c r="CL124" s="1049"/>
      <c r="CM124" s="1049"/>
      <c r="CN124" s="1049"/>
      <c r="CO124" s="1050"/>
      <c r="CP124" s="1037" t="s">
        <v>444</v>
      </c>
      <c r="CQ124" s="1038"/>
      <c r="CR124" s="1038"/>
      <c r="CS124" s="1038"/>
      <c r="CT124" s="1038"/>
      <c r="CU124" s="1038"/>
      <c r="CV124" s="1038"/>
      <c r="CW124" s="1038"/>
      <c r="CX124" s="1038"/>
      <c r="CY124" s="1038"/>
      <c r="CZ124" s="1038"/>
      <c r="DA124" s="1038"/>
      <c r="DB124" s="1038"/>
      <c r="DC124" s="1038"/>
      <c r="DD124" s="1038"/>
      <c r="DE124" s="1038"/>
      <c r="DF124" s="1039"/>
      <c r="DG124" s="1027">
        <v>5713</v>
      </c>
      <c r="DH124" s="1028"/>
      <c r="DI124" s="1028"/>
      <c r="DJ124" s="1028"/>
      <c r="DK124" s="1029"/>
      <c r="DL124" s="1030">
        <v>4474</v>
      </c>
      <c r="DM124" s="1028"/>
      <c r="DN124" s="1028"/>
      <c r="DO124" s="1028"/>
      <c r="DP124" s="1029"/>
      <c r="DQ124" s="1030">
        <v>4514</v>
      </c>
      <c r="DR124" s="1028"/>
      <c r="DS124" s="1028"/>
      <c r="DT124" s="1028"/>
      <c r="DU124" s="1029"/>
      <c r="DV124" s="1031">
        <v>0.1</v>
      </c>
      <c r="DW124" s="1032"/>
      <c r="DX124" s="1032"/>
      <c r="DY124" s="1032"/>
      <c r="DZ124" s="1033"/>
    </row>
    <row r="125" spans="1:130" s="197" customFormat="1" ht="26.25" customHeight="1" thickBot="1">
      <c r="A125" s="1005"/>
      <c r="B125" s="976"/>
      <c r="C125" s="946" t="s">
        <v>431</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443</v>
      </c>
      <c r="AB125" s="989"/>
      <c r="AC125" s="989"/>
      <c r="AD125" s="989"/>
      <c r="AE125" s="990"/>
      <c r="AF125" s="991" t="s">
        <v>443</v>
      </c>
      <c r="AG125" s="989"/>
      <c r="AH125" s="989"/>
      <c r="AI125" s="989"/>
      <c r="AJ125" s="990"/>
      <c r="AK125" s="991" t="s">
        <v>443</v>
      </c>
      <c r="AL125" s="989"/>
      <c r="AM125" s="989"/>
      <c r="AN125" s="989"/>
      <c r="AO125" s="990"/>
      <c r="AP125" s="992" t="s">
        <v>443</v>
      </c>
      <c r="AQ125" s="993"/>
      <c r="AR125" s="993"/>
      <c r="AS125" s="993"/>
      <c r="AT125" s="99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4" t="s">
        <v>445</v>
      </c>
      <c r="CL125" s="1044"/>
      <c r="CM125" s="1044"/>
      <c r="CN125" s="1044"/>
      <c r="CO125" s="1045"/>
      <c r="CP125" s="970" t="s">
        <v>446</v>
      </c>
      <c r="CQ125" s="917"/>
      <c r="CR125" s="917"/>
      <c r="CS125" s="917"/>
      <c r="CT125" s="917"/>
      <c r="CU125" s="917"/>
      <c r="CV125" s="917"/>
      <c r="CW125" s="917"/>
      <c r="CX125" s="917"/>
      <c r="CY125" s="917"/>
      <c r="CZ125" s="917"/>
      <c r="DA125" s="917"/>
      <c r="DB125" s="917"/>
      <c r="DC125" s="917"/>
      <c r="DD125" s="917"/>
      <c r="DE125" s="917"/>
      <c r="DF125" s="918"/>
      <c r="DG125" s="956" t="s">
        <v>443</v>
      </c>
      <c r="DH125" s="957"/>
      <c r="DI125" s="957"/>
      <c r="DJ125" s="957"/>
      <c r="DK125" s="957"/>
      <c r="DL125" s="957" t="s">
        <v>443</v>
      </c>
      <c r="DM125" s="957"/>
      <c r="DN125" s="957"/>
      <c r="DO125" s="957"/>
      <c r="DP125" s="957"/>
      <c r="DQ125" s="957" t="s">
        <v>443</v>
      </c>
      <c r="DR125" s="957"/>
      <c r="DS125" s="957"/>
      <c r="DT125" s="957"/>
      <c r="DU125" s="957"/>
      <c r="DV125" s="958" t="s">
        <v>443</v>
      </c>
      <c r="DW125" s="958"/>
      <c r="DX125" s="958"/>
      <c r="DY125" s="958"/>
      <c r="DZ125" s="959"/>
    </row>
    <row r="126" spans="1:130" s="197" customFormat="1" ht="26.25" customHeight="1">
      <c r="A126" s="1005"/>
      <c r="B126" s="976"/>
      <c r="C126" s="946" t="s">
        <v>434</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v>5799</v>
      </c>
      <c r="AB126" s="989"/>
      <c r="AC126" s="989"/>
      <c r="AD126" s="989"/>
      <c r="AE126" s="990"/>
      <c r="AF126" s="991">
        <v>5721</v>
      </c>
      <c r="AG126" s="989"/>
      <c r="AH126" s="989"/>
      <c r="AI126" s="989"/>
      <c r="AJ126" s="990"/>
      <c r="AK126" s="991">
        <v>5649</v>
      </c>
      <c r="AL126" s="989"/>
      <c r="AM126" s="989"/>
      <c r="AN126" s="989"/>
      <c r="AO126" s="990"/>
      <c r="AP126" s="992">
        <v>0.1</v>
      </c>
      <c r="AQ126" s="993"/>
      <c r="AR126" s="993"/>
      <c r="AS126" s="993"/>
      <c r="AT126" s="994"/>
      <c r="AU126" s="233"/>
      <c r="AV126" s="233"/>
      <c r="AW126" s="233"/>
      <c r="AX126" s="1066" t="s">
        <v>447</v>
      </c>
      <c r="AY126" s="1067"/>
      <c r="AZ126" s="1067"/>
      <c r="BA126" s="1067"/>
      <c r="BB126" s="1067"/>
      <c r="BC126" s="1067"/>
      <c r="BD126" s="1067"/>
      <c r="BE126" s="1068"/>
      <c r="BF126" s="1082" t="s">
        <v>448</v>
      </c>
      <c r="BG126" s="1067"/>
      <c r="BH126" s="1067"/>
      <c r="BI126" s="1067"/>
      <c r="BJ126" s="1067"/>
      <c r="BK126" s="1067"/>
      <c r="BL126" s="1068"/>
      <c r="BM126" s="1082" t="s">
        <v>449</v>
      </c>
      <c r="BN126" s="1067"/>
      <c r="BO126" s="1067"/>
      <c r="BP126" s="1067"/>
      <c r="BQ126" s="1067"/>
      <c r="BR126" s="1067"/>
      <c r="BS126" s="1068"/>
      <c r="BT126" s="1082" t="s">
        <v>450</v>
      </c>
      <c r="BU126" s="1067"/>
      <c r="BV126" s="1067"/>
      <c r="BW126" s="1067"/>
      <c r="BX126" s="1067"/>
      <c r="BY126" s="1067"/>
      <c r="BZ126" s="1083"/>
      <c r="CA126" s="233"/>
      <c r="CB126" s="233"/>
      <c r="CC126" s="233"/>
      <c r="CD126" s="234"/>
      <c r="CE126" s="234"/>
      <c r="CF126" s="234"/>
      <c r="CG126" s="231"/>
      <c r="CH126" s="231"/>
      <c r="CI126" s="231"/>
      <c r="CJ126" s="232"/>
      <c r="CK126" s="1047"/>
      <c r="CL126" s="1047"/>
      <c r="CM126" s="1047"/>
      <c r="CN126" s="1047"/>
      <c r="CO126" s="1048"/>
      <c r="CP126" s="979" t="s">
        <v>451</v>
      </c>
      <c r="CQ126" s="980"/>
      <c r="CR126" s="980"/>
      <c r="CS126" s="980"/>
      <c r="CT126" s="980"/>
      <c r="CU126" s="980"/>
      <c r="CV126" s="980"/>
      <c r="CW126" s="980"/>
      <c r="CX126" s="980"/>
      <c r="CY126" s="980"/>
      <c r="CZ126" s="980"/>
      <c r="DA126" s="980"/>
      <c r="DB126" s="980"/>
      <c r="DC126" s="980"/>
      <c r="DD126" s="980"/>
      <c r="DE126" s="980"/>
      <c r="DF126" s="981"/>
      <c r="DG126" s="949" t="s">
        <v>443</v>
      </c>
      <c r="DH126" s="950"/>
      <c r="DI126" s="950"/>
      <c r="DJ126" s="950"/>
      <c r="DK126" s="950"/>
      <c r="DL126" s="950" t="s">
        <v>443</v>
      </c>
      <c r="DM126" s="950"/>
      <c r="DN126" s="950"/>
      <c r="DO126" s="950"/>
      <c r="DP126" s="950"/>
      <c r="DQ126" s="950" t="s">
        <v>443</v>
      </c>
      <c r="DR126" s="950"/>
      <c r="DS126" s="950"/>
      <c r="DT126" s="950"/>
      <c r="DU126" s="950"/>
      <c r="DV126" s="951" t="s">
        <v>443</v>
      </c>
      <c r="DW126" s="951"/>
      <c r="DX126" s="951"/>
      <c r="DY126" s="951"/>
      <c r="DZ126" s="952"/>
    </row>
    <row r="127" spans="1:130" s="197" customFormat="1" ht="26.25" customHeight="1" thickBot="1">
      <c r="A127" s="1006"/>
      <c r="B127" s="978"/>
      <c r="C127" s="1034" t="s">
        <v>452</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88">
        <v>6705</v>
      </c>
      <c r="AB127" s="989"/>
      <c r="AC127" s="989"/>
      <c r="AD127" s="989"/>
      <c r="AE127" s="990"/>
      <c r="AF127" s="991">
        <v>5018</v>
      </c>
      <c r="AG127" s="989"/>
      <c r="AH127" s="989"/>
      <c r="AI127" s="989"/>
      <c r="AJ127" s="990"/>
      <c r="AK127" s="991">
        <v>3829</v>
      </c>
      <c r="AL127" s="989"/>
      <c r="AM127" s="989"/>
      <c r="AN127" s="989"/>
      <c r="AO127" s="990"/>
      <c r="AP127" s="992">
        <v>0.1</v>
      </c>
      <c r="AQ127" s="993"/>
      <c r="AR127" s="993"/>
      <c r="AS127" s="993"/>
      <c r="AT127" s="994"/>
      <c r="AU127" s="233"/>
      <c r="AV127" s="233"/>
      <c r="AW127" s="233"/>
      <c r="AX127" s="916" t="s">
        <v>453</v>
      </c>
      <c r="AY127" s="917"/>
      <c r="AZ127" s="917"/>
      <c r="BA127" s="917"/>
      <c r="BB127" s="917"/>
      <c r="BC127" s="917"/>
      <c r="BD127" s="917"/>
      <c r="BE127" s="918"/>
      <c r="BF127" s="1071" t="s">
        <v>443</v>
      </c>
      <c r="BG127" s="1072"/>
      <c r="BH127" s="1072"/>
      <c r="BI127" s="1072"/>
      <c r="BJ127" s="1072"/>
      <c r="BK127" s="1072"/>
      <c r="BL127" s="1081"/>
      <c r="BM127" s="1071">
        <v>13.74</v>
      </c>
      <c r="BN127" s="1072"/>
      <c r="BO127" s="1072"/>
      <c r="BP127" s="1072"/>
      <c r="BQ127" s="1072"/>
      <c r="BR127" s="1072"/>
      <c r="BS127" s="1081"/>
      <c r="BT127" s="1071">
        <v>20</v>
      </c>
      <c r="BU127" s="1072"/>
      <c r="BV127" s="1072"/>
      <c r="BW127" s="1072"/>
      <c r="BX127" s="1072"/>
      <c r="BY127" s="1072"/>
      <c r="BZ127" s="1073"/>
      <c r="CA127" s="234"/>
      <c r="CB127" s="234"/>
      <c r="CC127" s="234"/>
      <c r="CD127" s="234"/>
      <c r="CE127" s="234"/>
      <c r="CF127" s="234"/>
      <c r="CG127" s="231"/>
      <c r="CH127" s="231"/>
      <c r="CI127" s="231"/>
      <c r="CJ127" s="232"/>
      <c r="CK127" s="1069"/>
      <c r="CL127" s="1069"/>
      <c r="CM127" s="1069"/>
      <c r="CN127" s="1069"/>
      <c r="CO127" s="1070"/>
      <c r="CP127" s="1074" t="s">
        <v>454</v>
      </c>
      <c r="CQ127" s="1075"/>
      <c r="CR127" s="1075"/>
      <c r="CS127" s="1075"/>
      <c r="CT127" s="1075"/>
      <c r="CU127" s="1075"/>
      <c r="CV127" s="1075"/>
      <c r="CW127" s="1075"/>
      <c r="CX127" s="1075"/>
      <c r="CY127" s="1075"/>
      <c r="CZ127" s="1075"/>
      <c r="DA127" s="1075"/>
      <c r="DB127" s="1075"/>
      <c r="DC127" s="1075"/>
      <c r="DD127" s="1075"/>
      <c r="DE127" s="1075"/>
      <c r="DF127" s="1076"/>
      <c r="DG127" s="1077" t="s">
        <v>455</v>
      </c>
      <c r="DH127" s="1078"/>
      <c r="DI127" s="1078"/>
      <c r="DJ127" s="1078"/>
      <c r="DK127" s="1078"/>
      <c r="DL127" s="1078" t="s">
        <v>110</v>
      </c>
      <c r="DM127" s="1078"/>
      <c r="DN127" s="1078"/>
      <c r="DO127" s="1078"/>
      <c r="DP127" s="1078"/>
      <c r="DQ127" s="1078" t="s">
        <v>110</v>
      </c>
      <c r="DR127" s="1078"/>
      <c r="DS127" s="1078"/>
      <c r="DT127" s="1078"/>
      <c r="DU127" s="1078"/>
      <c r="DV127" s="1079" t="s">
        <v>110</v>
      </c>
      <c r="DW127" s="1079"/>
      <c r="DX127" s="1079"/>
      <c r="DY127" s="1079"/>
      <c r="DZ127" s="1080"/>
    </row>
    <row r="128" spans="1:130" s="197" customFormat="1" ht="26.25" customHeight="1">
      <c r="A128" s="1101" t="s">
        <v>456</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457</v>
      </c>
      <c r="X128" s="1103"/>
      <c r="Y128" s="1103"/>
      <c r="Z128" s="1104"/>
      <c r="AA128" s="1119">
        <v>187341</v>
      </c>
      <c r="AB128" s="1120"/>
      <c r="AC128" s="1120"/>
      <c r="AD128" s="1120"/>
      <c r="AE128" s="1121"/>
      <c r="AF128" s="1122">
        <v>170089</v>
      </c>
      <c r="AG128" s="1120"/>
      <c r="AH128" s="1120"/>
      <c r="AI128" s="1120"/>
      <c r="AJ128" s="1121"/>
      <c r="AK128" s="1122">
        <v>168896</v>
      </c>
      <c r="AL128" s="1120"/>
      <c r="AM128" s="1120"/>
      <c r="AN128" s="1120"/>
      <c r="AO128" s="1121"/>
      <c r="AP128" s="1123"/>
      <c r="AQ128" s="1124"/>
      <c r="AR128" s="1124"/>
      <c r="AS128" s="1124"/>
      <c r="AT128" s="1125"/>
      <c r="AU128" s="235"/>
      <c r="AV128" s="235"/>
      <c r="AW128" s="235"/>
      <c r="AX128" s="1084" t="s">
        <v>458</v>
      </c>
      <c r="AY128" s="980"/>
      <c r="AZ128" s="980"/>
      <c r="BA128" s="980"/>
      <c r="BB128" s="980"/>
      <c r="BC128" s="980"/>
      <c r="BD128" s="980"/>
      <c r="BE128" s="981"/>
      <c r="BF128" s="1096" t="s">
        <v>459</v>
      </c>
      <c r="BG128" s="1097"/>
      <c r="BH128" s="1097"/>
      <c r="BI128" s="1097"/>
      <c r="BJ128" s="1097"/>
      <c r="BK128" s="1097"/>
      <c r="BL128" s="1098"/>
      <c r="BM128" s="1096">
        <v>18.739999999999998</v>
      </c>
      <c r="BN128" s="1097"/>
      <c r="BO128" s="1097"/>
      <c r="BP128" s="1097"/>
      <c r="BQ128" s="1097"/>
      <c r="BR128" s="1097"/>
      <c r="BS128" s="1098"/>
      <c r="BT128" s="1096">
        <v>30</v>
      </c>
      <c r="BU128" s="1099"/>
      <c r="BV128" s="1099"/>
      <c r="BW128" s="1099"/>
      <c r="BX128" s="1099"/>
      <c r="BY128" s="1099"/>
      <c r="BZ128" s="110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60" t="s">
        <v>90</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0" t="s">
        <v>460</v>
      </c>
      <c r="X129" s="1091"/>
      <c r="Y129" s="1091"/>
      <c r="Z129" s="1092"/>
      <c r="AA129" s="988">
        <v>7941840</v>
      </c>
      <c r="AB129" s="989"/>
      <c r="AC129" s="989"/>
      <c r="AD129" s="989"/>
      <c r="AE129" s="990"/>
      <c r="AF129" s="991">
        <v>7912534</v>
      </c>
      <c r="AG129" s="989"/>
      <c r="AH129" s="989"/>
      <c r="AI129" s="989"/>
      <c r="AJ129" s="990"/>
      <c r="AK129" s="991">
        <v>8048446</v>
      </c>
      <c r="AL129" s="989"/>
      <c r="AM129" s="989"/>
      <c r="AN129" s="989"/>
      <c r="AO129" s="990"/>
      <c r="AP129" s="1093"/>
      <c r="AQ129" s="1094"/>
      <c r="AR129" s="1094"/>
      <c r="AS129" s="1094"/>
      <c r="AT129" s="1095"/>
      <c r="AU129" s="235"/>
      <c r="AV129" s="235"/>
      <c r="AW129" s="235"/>
      <c r="AX129" s="1084" t="s">
        <v>461</v>
      </c>
      <c r="AY129" s="980"/>
      <c r="AZ129" s="980"/>
      <c r="BA129" s="980"/>
      <c r="BB129" s="980"/>
      <c r="BC129" s="980"/>
      <c r="BD129" s="980"/>
      <c r="BE129" s="981"/>
      <c r="BF129" s="1085">
        <v>9.8000000000000007</v>
      </c>
      <c r="BG129" s="1086"/>
      <c r="BH129" s="1086"/>
      <c r="BI129" s="1086"/>
      <c r="BJ129" s="1086"/>
      <c r="BK129" s="1086"/>
      <c r="BL129" s="1087"/>
      <c r="BM129" s="1085">
        <v>25</v>
      </c>
      <c r="BN129" s="1086"/>
      <c r="BO129" s="1086"/>
      <c r="BP129" s="1086"/>
      <c r="BQ129" s="1086"/>
      <c r="BR129" s="1086"/>
      <c r="BS129" s="1087"/>
      <c r="BT129" s="1085">
        <v>35</v>
      </c>
      <c r="BU129" s="1088"/>
      <c r="BV129" s="1088"/>
      <c r="BW129" s="1088"/>
      <c r="BX129" s="1088"/>
      <c r="BY129" s="1088"/>
      <c r="BZ129" s="108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60" t="s">
        <v>462</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0" t="s">
        <v>463</v>
      </c>
      <c r="X130" s="1091"/>
      <c r="Y130" s="1091"/>
      <c r="Z130" s="1092"/>
      <c r="AA130" s="988">
        <v>959896</v>
      </c>
      <c r="AB130" s="989"/>
      <c r="AC130" s="989"/>
      <c r="AD130" s="989"/>
      <c r="AE130" s="990"/>
      <c r="AF130" s="991">
        <v>1007086</v>
      </c>
      <c r="AG130" s="989"/>
      <c r="AH130" s="989"/>
      <c r="AI130" s="989"/>
      <c r="AJ130" s="990"/>
      <c r="AK130" s="991">
        <v>995469</v>
      </c>
      <c r="AL130" s="989"/>
      <c r="AM130" s="989"/>
      <c r="AN130" s="989"/>
      <c r="AO130" s="990"/>
      <c r="AP130" s="1093"/>
      <c r="AQ130" s="1094"/>
      <c r="AR130" s="1094"/>
      <c r="AS130" s="1094"/>
      <c r="AT130" s="1095"/>
      <c r="AU130" s="235"/>
      <c r="AV130" s="235"/>
      <c r="AW130" s="235"/>
      <c r="AX130" s="1143" t="s">
        <v>464</v>
      </c>
      <c r="AY130" s="1075"/>
      <c r="AZ130" s="1075"/>
      <c r="BA130" s="1075"/>
      <c r="BB130" s="1075"/>
      <c r="BC130" s="1075"/>
      <c r="BD130" s="1075"/>
      <c r="BE130" s="1076"/>
      <c r="BF130" s="1105">
        <v>121.6</v>
      </c>
      <c r="BG130" s="1106"/>
      <c r="BH130" s="1106"/>
      <c r="BI130" s="1106"/>
      <c r="BJ130" s="1106"/>
      <c r="BK130" s="1106"/>
      <c r="BL130" s="1107"/>
      <c r="BM130" s="1105">
        <v>350</v>
      </c>
      <c r="BN130" s="1106"/>
      <c r="BO130" s="1106"/>
      <c r="BP130" s="1106"/>
      <c r="BQ130" s="1106"/>
      <c r="BR130" s="1106"/>
      <c r="BS130" s="1107"/>
      <c r="BT130" s="1108"/>
      <c r="BU130" s="1109"/>
      <c r="BV130" s="1109"/>
      <c r="BW130" s="1109"/>
      <c r="BX130" s="1109"/>
      <c r="BY130" s="1109"/>
      <c r="BZ130" s="11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465</v>
      </c>
      <c r="X131" s="1114"/>
      <c r="Y131" s="1114"/>
      <c r="Z131" s="1115"/>
      <c r="AA131" s="1027">
        <v>6981944</v>
      </c>
      <c r="AB131" s="1028"/>
      <c r="AC131" s="1028"/>
      <c r="AD131" s="1028"/>
      <c r="AE131" s="1029"/>
      <c r="AF131" s="1030">
        <v>6905448</v>
      </c>
      <c r="AG131" s="1028"/>
      <c r="AH131" s="1028"/>
      <c r="AI131" s="1028"/>
      <c r="AJ131" s="1029"/>
      <c r="AK131" s="1030">
        <v>7052977</v>
      </c>
      <c r="AL131" s="1028"/>
      <c r="AM131" s="1028"/>
      <c r="AN131" s="1028"/>
      <c r="AO131" s="1029"/>
      <c r="AP131" s="1116"/>
      <c r="AQ131" s="1117"/>
      <c r="AR131" s="1117"/>
      <c r="AS131" s="1117"/>
      <c r="AT131" s="111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127" t="s">
        <v>466</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467</v>
      </c>
      <c r="W132" s="1131"/>
      <c r="X132" s="1131"/>
      <c r="Y132" s="1131"/>
      <c r="Z132" s="1132"/>
      <c r="AA132" s="1133">
        <v>10.412343610000001</v>
      </c>
      <c r="AB132" s="1134"/>
      <c r="AC132" s="1134"/>
      <c r="AD132" s="1134"/>
      <c r="AE132" s="1135"/>
      <c r="AF132" s="1136">
        <v>9.7974961220000001</v>
      </c>
      <c r="AG132" s="1134"/>
      <c r="AH132" s="1134"/>
      <c r="AI132" s="1134"/>
      <c r="AJ132" s="1135"/>
      <c r="AK132" s="1136">
        <v>9.4548018519999992</v>
      </c>
      <c r="AL132" s="1134"/>
      <c r="AM132" s="1134"/>
      <c r="AN132" s="1134"/>
      <c r="AO132" s="1135"/>
      <c r="AP132" s="1017"/>
      <c r="AQ132" s="1018"/>
      <c r="AR132" s="1018"/>
      <c r="AS132" s="1018"/>
      <c r="AT132" s="113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38" t="s">
        <v>468</v>
      </c>
      <c r="W133" s="1138"/>
      <c r="X133" s="1138"/>
      <c r="Y133" s="1138"/>
      <c r="Z133" s="1139"/>
      <c r="AA133" s="1140">
        <v>10.6</v>
      </c>
      <c r="AB133" s="1141"/>
      <c r="AC133" s="1141"/>
      <c r="AD133" s="1141"/>
      <c r="AE133" s="1142"/>
      <c r="AF133" s="1140">
        <v>10.199999999999999</v>
      </c>
      <c r="AG133" s="1141"/>
      <c r="AH133" s="1141"/>
      <c r="AI133" s="1141"/>
      <c r="AJ133" s="1142"/>
      <c r="AK133" s="1140">
        <v>9.8000000000000007</v>
      </c>
      <c r="AL133" s="1141"/>
      <c r="AM133" s="1141"/>
      <c r="AN133" s="1141"/>
      <c r="AO133" s="1142"/>
      <c r="AP133" s="1058"/>
      <c r="AQ133" s="1059"/>
      <c r="AR133" s="1059"/>
      <c r="AS133" s="1059"/>
      <c r="AT133" s="112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469</v>
      </c>
      <c r="B5" s="246"/>
      <c r="C5" s="246"/>
      <c r="D5" s="246"/>
      <c r="E5" s="246"/>
      <c r="F5" s="246"/>
      <c r="G5" s="246"/>
      <c r="H5" s="246"/>
      <c r="I5" s="246"/>
      <c r="J5" s="246"/>
      <c r="K5" s="246"/>
      <c r="L5" s="246"/>
      <c r="M5" s="246"/>
      <c r="N5" s="246"/>
      <c r="O5" s="247"/>
    </row>
    <row r="6" spans="1:16">
      <c r="A6" s="248"/>
      <c r="B6" s="244"/>
      <c r="C6" s="244"/>
      <c r="D6" s="244"/>
      <c r="E6" s="244"/>
      <c r="F6" s="244"/>
      <c r="G6" s="249" t="s">
        <v>470</v>
      </c>
      <c r="H6" s="249"/>
      <c r="I6" s="249"/>
      <c r="J6" s="249"/>
      <c r="K6" s="244"/>
      <c r="L6" s="244"/>
      <c r="M6" s="244"/>
      <c r="N6" s="244"/>
    </row>
    <row r="7" spans="1:16">
      <c r="A7" s="248"/>
      <c r="B7" s="244"/>
      <c r="C7" s="244"/>
      <c r="D7" s="244"/>
      <c r="E7" s="244"/>
      <c r="F7" s="244"/>
      <c r="G7" s="251"/>
      <c r="H7" s="252"/>
      <c r="I7" s="252"/>
      <c r="J7" s="253"/>
      <c r="K7" s="1147" t="s">
        <v>471</v>
      </c>
      <c r="L7" s="254"/>
      <c r="M7" s="255" t="s">
        <v>472</v>
      </c>
      <c r="N7" s="256"/>
    </row>
    <row r="8" spans="1:16">
      <c r="A8" s="248"/>
      <c r="B8" s="244"/>
      <c r="C8" s="244"/>
      <c r="D8" s="244"/>
      <c r="E8" s="244"/>
      <c r="F8" s="244"/>
      <c r="G8" s="257"/>
      <c r="H8" s="258"/>
      <c r="I8" s="258"/>
      <c r="J8" s="259"/>
      <c r="K8" s="1148"/>
      <c r="L8" s="260" t="s">
        <v>473</v>
      </c>
      <c r="M8" s="261" t="s">
        <v>474</v>
      </c>
      <c r="N8" s="262" t="s">
        <v>475</v>
      </c>
    </row>
    <row r="9" spans="1:16">
      <c r="A9" s="248"/>
      <c r="B9" s="244"/>
      <c r="C9" s="244"/>
      <c r="D9" s="244"/>
      <c r="E9" s="244"/>
      <c r="F9" s="244"/>
      <c r="G9" s="1149" t="s">
        <v>476</v>
      </c>
      <c r="H9" s="1150"/>
      <c r="I9" s="1150"/>
      <c r="J9" s="1151"/>
      <c r="K9" s="263">
        <v>2614073</v>
      </c>
      <c r="L9" s="264">
        <v>82116</v>
      </c>
      <c r="M9" s="265">
        <v>88578</v>
      </c>
      <c r="N9" s="266">
        <v>-7.3</v>
      </c>
    </row>
    <row r="10" spans="1:16">
      <c r="A10" s="248"/>
      <c r="B10" s="244"/>
      <c r="C10" s="244"/>
      <c r="D10" s="244"/>
      <c r="E10" s="244"/>
      <c r="F10" s="244"/>
      <c r="G10" s="1149" t="s">
        <v>477</v>
      </c>
      <c r="H10" s="1150"/>
      <c r="I10" s="1150"/>
      <c r="J10" s="1151"/>
      <c r="K10" s="267">
        <v>105012</v>
      </c>
      <c r="L10" s="268">
        <v>3299</v>
      </c>
      <c r="M10" s="269">
        <v>7040</v>
      </c>
      <c r="N10" s="270">
        <v>-53.1</v>
      </c>
    </row>
    <row r="11" spans="1:16" ht="13.5" customHeight="1">
      <c r="A11" s="248"/>
      <c r="B11" s="244"/>
      <c r="C11" s="244"/>
      <c r="D11" s="244"/>
      <c r="E11" s="244"/>
      <c r="F11" s="244"/>
      <c r="G11" s="1149" t="s">
        <v>478</v>
      </c>
      <c r="H11" s="1150"/>
      <c r="I11" s="1150"/>
      <c r="J11" s="1151"/>
      <c r="K11" s="267">
        <v>18320</v>
      </c>
      <c r="L11" s="268">
        <v>575</v>
      </c>
      <c r="M11" s="269">
        <v>8852</v>
      </c>
      <c r="N11" s="270">
        <v>-93.5</v>
      </c>
    </row>
    <row r="12" spans="1:16" ht="13.5" customHeight="1">
      <c r="A12" s="248"/>
      <c r="B12" s="244"/>
      <c r="C12" s="244"/>
      <c r="D12" s="244"/>
      <c r="E12" s="244"/>
      <c r="F12" s="244"/>
      <c r="G12" s="1149" t="s">
        <v>479</v>
      </c>
      <c r="H12" s="1150"/>
      <c r="I12" s="1150"/>
      <c r="J12" s="1151"/>
      <c r="K12" s="267" t="s">
        <v>480</v>
      </c>
      <c r="L12" s="268" t="s">
        <v>480</v>
      </c>
      <c r="M12" s="269">
        <v>853</v>
      </c>
      <c r="N12" s="270" t="s">
        <v>480</v>
      </c>
    </row>
    <row r="13" spans="1:16" ht="13.5" customHeight="1">
      <c r="A13" s="248"/>
      <c r="B13" s="244"/>
      <c r="C13" s="244"/>
      <c r="D13" s="244"/>
      <c r="E13" s="244"/>
      <c r="F13" s="244"/>
      <c r="G13" s="1149" t="s">
        <v>481</v>
      </c>
      <c r="H13" s="1150"/>
      <c r="I13" s="1150"/>
      <c r="J13" s="1151"/>
      <c r="K13" s="267" t="s">
        <v>480</v>
      </c>
      <c r="L13" s="268" t="s">
        <v>480</v>
      </c>
      <c r="M13" s="269">
        <v>12</v>
      </c>
      <c r="N13" s="270" t="s">
        <v>480</v>
      </c>
    </row>
    <row r="14" spans="1:16" ht="13.5" customHeight="1">
      <c r="A14" s="248"/>
      <c r="B14" s="244"/>
      <c r="C14" s="244"/>
      <c r="D14" s="244"/>
      <c r="E14" s="244"/>
      <c r="F14" s="244"/>
      <c r="G14" s="1149" t="s">
        <v>482</v>
      </c>
      <c r="H14" s="1150"/>
      <c r="I14" s="1150"/>
      <c r="J14" s="1151"/>
      <c r="K14" s="267">
        <v>81273</v>
      </c>
      <c r="L14" s="268">
        <v>2553</v>
      </c>
      <c r="M14" s="269">
        <v>4061</v>
      </c>
      <c r="N14" s="270">
        <v>-37.1</v>
      </c>
    </row>
    <row r="15" spans="1:16" ht="13.5" customHeight="1">
      <c r="A15" s="248"/>
      <c r="B15" s="244"/>
      <c r="C15" s="244"/>
      <c r="D15" s="244"/>
      <c r="E15" s="244"/>
      <c r="F15" s="244"/>
      <c r="G15" s="1149" t="s">
        <v>483</v>
      </c>
      <c r="H15" s="1150"/>
      <c r="I15" s="1150"/>
      <c r="J15" s="1151"/>
      <c r="K15" s="267">
        <v>19080</v>
      </c>
      <c r="L15" s="268">
        <v>599</v>
      </c>
      <c r="M15" s="269">
        <v>2096</v>
      </c>
      <c r="N15" s="270">
        <v>-71.400000000000006</v>
      </c>
    </row>
    <row r="16" spans="1:16">
      <c r="A16" s="248"/>
      <c r="B16" s="244"/>
      <c r="C16" s="244"/>
      <c r="D16" s="244"/>
      <c r="E16" s="244"/>
      <c r="F16" s="244"/>
      <c r="G16" s="1152" t="s">
        <v>484</v>
      </c>
      <c r="H16" s="1153"/>
      <c r="I16" s="1153"/>
      <c r="J16" s="1154"/>
      <c r="K16" s="268">
        <v>-271784</v>
      </c>
      <c r="L16" s="268">
        <v>-8538</v>
      </c>
      <c r="M16" s="269">
        <v>-9609</v>
      </c>
      <c r="N16" s="270">
        <v>-11.1</v>
      </c>
    </row>
    <row r="17" spans="1:16">
      <c r="A17" s="248"/>
      <c r="B17" s="244"/>
      <c r="C17" s="244"/>
      <c r="D17" s="244"/>
      <c r="E17" s="244"/>
      <c r="F17" s="244"/>
      <c r="G17" s="1152" t="s">
        <v>166</v>
      </c>
      <c r="H17" s="1153"/>
      <c r="I17" s="1153"/>
      <c r="J17" s="1154"/>
      <c r="K17" s="268">
        <v>2565974</v>
      </c>
      <c r="L17" s="268">
        <v>80605</v>
      </c>
      <c r="M17" s="269">
        <v>101883</v>
      </c>
      <c r="N17" s="270">
        <v>-20.9</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485</v>
      </c>
      <c r="H19" s="244"/>
      <c r="I19" s="244"/>
      <c r="J19" s="244"/>
      <c r="K19" s="244"/>
      <c r="L19" s="244"/>
      <c r="M19" s="244"/>
      <c r="N19" s="244"/>
    </row>
    <row r="20" spans="1:16">
      <c r="A20" s="248"/>
      <c r="B20" s="244"/>
      <c r="C20" s="244"/>
      <c r="D20" s="244"/>
      <c r="E20" s="244"/>
      <c r="F20" s="244"/>
      <c r="G20" s="272"/>
      <c r="H20" s="273"/>
      <c r="I20" s="273"/>
      <c r="J20" s="274"/>
      <c r="K20" s="275" t="s">
        <v>486</v>
      </c>
      <c r="L20" s="276" t="s">
        <v>487</v>
      </c>
      <c r="M20" s="277" t="s">
        <v>488</v>
      </c>
      <c r="N20" s="278"/>
    </row>
    <row r="21" spans="1:16" s="284" customFormat="1">
      <c r="A21" s="279"/>
      <c r="B21" s="249"/>
      <c r="C21" s="249"/>
      <c r="D21" s="249"/>
      <c r="E21" s="249"/>
      <c r="F21" s="249"/>
      <c r="G21" s="1144" t="s">
        <v>489</v>
      </c>
      <c r="H21" s="1145"/>
      <c r="I21" s="1145"/>
      <c r="J21" s="1146"/>
      <c r="K21" s="280">
        <v>9.4600000000000009</v>
      </c>
      <c r="L21" s="281">
        <v>9.81</v>
      </c>
      <c r="M21" s="282">
        <v>-0.35</v>
      </c>
      <c r="N21" s="249"/>
      <c r="O21" s="283"/>
      <c r="P21" s="279"/>
    </row>
    <row r="22" spans="1:16" s="284" customFormat="1">
      <c r="A22" s="279"/>
      <c r="B22" s="249"/>
      <c r="C22" s="249"/>
      <c r="D22" s="249"/>
      <c r="E22" s="249"/>
      <c r="F22" s="249"/>
      <c r="G22" s="1144" t="s">
        <v>490</v>
      </c>
      <c r="H22" s="1145"/>
      <c r="I22" s="1145"/>
      <c r="J22" s="1146"/>
      <c r="K22" s="285">
        <v>98.6</v>
      </c>
      <c r="L22" s="286">
        <v>97.8</v>
      </c>
      <c r="M22" s="287">
        <v>0.8</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491</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492</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493</v>
      </c>
      <c r="H29" s="249"/>
      <c r="I29" s="249"/>
      <c r="J29" s="249"/>
      <c r="K29" s="244"/>
      <c r="L29" s="244"/>
      <c r="M29" s="244"/>
      <c r="N29" s="244"/>
      <c r="O29" s="293"/>
    </row>
    <row r="30" spans="1:16">
      <c r="A30" s="248"/>
      <c r="B30" s="244"/>
      <c r="C30" s="244"/>
      <c r="D30" s="244"/>
      <c r="E30" s="244"/>
      <c r="F30" s="244"/>
      <c r="G30" s="251"/>
      <c r="H30" s="252"/>
      <c r="I30" s="252"/>
      <c r="J30" s="253"/>
      <c r="K30" s="1147" t="s">
        <v>471</v>
      </c>
      <c r="L30" s="254"/>
      <c r="M30" s="255" t="s">
        <v>472</v>
      </c>
      <c r="N30" s="256"/>
    </row>
    <row r="31" spans="1:16">
      <c r="A31" s="248"/>
      <c r="B31" s="244"/>
      <c r="C31" s="244"/>
      <c r="D31" s="244"/>
      <c r="E31" s="244"/>
      <c r="F31" s="244"/>
      <c r="G31" s="257"/>
      <c r="H31" s="258"/>
      <c r="I31" s="258"/>
      <c r="J31" s="259"/>
      <c r="K31" s="1148"/>
      <c r="L31" s="260" t="s">
        <v>473</v>
      </c>
      <c r="M31" s="261" t="s">
        <v>474</v>
      </c>
      <c r="N31" s="262" t="s">
        <v>475</v>
      </c>
    </row>
    <row r="32" spans="1:16" ht="27" customHeight="1">
      <c r="A32" s="248"/>
      <c r="B32" s="244"/>
      <c r="C32" s="244"/>
      <c r="D32" s="244"/>
      <c r="E32" s="244"/>
      <c r="F32" s="244"/>
      <c r="G32" s="1160" t="s">
        <v>494</v>
      </c>
      <c r="H32" s="1161"/>
      <c r="I32" s="1161"/>
      <c r="J32" s="1162"/>
      <c r="K32" s="294">
        <v>1452947</v>
      </c>
      <c r="L32" s="294">
        <v>45641</v>
      </c>
      <c r="M32" s="295">
        <v>68295</v>
      </c>
      <c r="N32" s="296">
        <v>-33.200000000000003</v>
      </c>
    </row>
    <row r="33" spans="1:16" ht="13.5" customHeight="1">
      <c r="A33" s="248"/>
      <c r="B33" s="244"/>
      <c r="C33" s="244"/>
      <c r="D33" s="244"/>
      <c r="E33" s="244"/>
      <c r="F33" s="244"/>
      <c r="G33" s="1160" t="s">
        <v>495</v>
      </c>
      <c r="H33" s="1161"/>
      <c r="I33" s="1161"/>
      <c r="J33" s="1162"/>
      <c r="K33" s="294" t="s">
        <v>480</v>
      </c>
      <c r="L33" s="294" t="s">
        <v>480</v>
      </c>
      <c r="M33" s="295" t="s">
        <v>480</v>
      </c>
      <c r="N33" s="296" t="s">
        <v>480</v>
      </c>
    </row>
    <row r="34" spans="1:16" ht="27" customHeight="1">
      <c r="A34" s="248"/>
      <c r="B34" s="244"/>
      <c r="C34" s="244"/>
      <c r="D34" s="244"/>
      <c r="E34" s="244"/>
      <c r="F34" s="244"/>
      <c r="G34" s="1160" t="s">
        <v>496</v>
      </c>
      <c r="H34" s="1161"/>
      <c r="I34" s="1161"/>
      <c r="J34" s="1162"/>
      <c r="K34" s="294" t="s">
        <v>480</v>
      </c>
      <c r="L34" s="294" t="s">
        <v>480</v>
      </c>
      <c r="M34" s="295">
        <v>20</v>
      </c>
      <c r="N34" s="296" t="s">
        <v>480</v>
      </c>
    </row>
    <row r="35" spans="1:16" ht="27" customHeight="1">
      <c r="A35" s="248"/>
      <c r="B35" s="244"/>
      <c r="C35" s="244"/>
      <c r="D35" s="244"/>
      <c r="E35" s="244"/>
      <c r="F35" s="244"/>
      <c r="G35" s="1160" t="s">
        <v>497</v>
      </c>
      <c r="H35" s="1161"/>
      <c r="I35" s="1161"/>
      <c r="J35" s="1162"/>
      <c r="K35" s="294">
        <v>256182</v>
      </c>
      <c r="L35" s="294">
        <v>8047</v>
      </c>
      <c r="M35" s="295">
        <v>17270</v>
      </c>
      <c r="N35" s="296">
        <v>-53.4</v>
      </c>
    </row>
    <row r="36" spans="1:16" ht="27" customHeight="1">
      <c r="A36" s="248"/>
      <c r="B36" s="244"/>
      <c r="C36" s="244"/>
      <c r="D36" s="244"/>
      <c r="E36" s="244"/>
      <c r="F36" s="244"/>
      <c r="G36" s="1160" t="s">
        <v>498</v>
      </c>
      <c r="H36" s="1161"/>
      <c r="I36" s="1161"/>
      <c r="J36" s="1162"/>
      <c r="K36" s="294">
        <v>768</v>
      </c>
      <c r="L36" s="294">
        <v>24</v>
      </c>
      <c r="M36" s="295">
        <v>2908</v>
      </c>
      <c r="N36" s="296">
        <v>-99.2</v>
      </c>
    </row>
    <row r="37" spans="1:16" ht="13.5" customHeight="1">
      <c r="A37" s="248"/>
      <c r="B37" s="244"/>
      <c r="C37" s="244"/>
      <c r="D37" s="244"/>
      <c r="E37" s="244"/>
      <c r="F37" s="244"/>
      <c r="G37" s="1160" t="s">
        <v>499</v>
      </c>
      <c r="H37" s="1161"/>
      <c r="I37" s="1161"/>
      <c r="J37" s="1162"/>
      <c r="K37" s="294">
        <v>121131</v>
      </c>
      <c r="L37" s="294">
        <v>3805</v>
      </c>
      <c r="M37" s="295">
        <v>1444</v>
      </c>
      <c r="N37" s="296">
        <v>163.5</v>
      </c>
    </row>
    <row r="38" spans="1:16" ht="27" customHeight="1">
      <c r="A38" s="248"/>
      <c r="B38" s="244"/>
      <c r="C38" s="244"/>
      <c r="D38" s="244"/>
      <c r="E38" s="244"/>
      <c r="F38" s="244"/>
      <c r="G38" s="1163" t="s">
        <v>500</v>
      </c>
      <c r="H38" s="1164"/>
      <c r="I38" s="1164"/>
      <c r="J38" s="1165"/>
      <c r="K38" s="297">
        <v>182</v>
      </c>
      <c r="L38" s="297">
        <v>6</v>
      </c>
      <c r="M38" s="298">
        <v>7</v>
      </c>
      <c r="N38" s="299">
        <v>-14.3</v>
      </c>
      <c r="O38" s="293"/>
    </row>
    <row r="39" spans="1:16">
      <c r="A39" s="248"/>
      <c r="B39" s="244"/>
      <c r="C39" s="244"/>
      <c r="D39" s="244"/>
      <c r="E39" s="244"/>
      <c r="F39" s="244"/>
      <c r="G39" s="1163" t="s">
        <v>501</v>
      </c>
      <c r="H39" s="1164"/>
      <c r="I39" s="1164"/>
      <c r="J39" s="1165"/>
      <c r="K39" s="300">
        <v>-168896</v>
      </c>
      <c r="L39" s="300">
        <v>-5306</v>
      </c>
      <c r="M39" s="301">
        <v>-4412</v>
      </c>
      <c r="N39" s="302">
        <v>20.3</v>
      </c>
      <c r="O39" s="293"/>
    </row>
    <row r="40" spans="1:16" ht="27" customHeight="1">
      <c r="A40" s="248"/>
      <c r="B40" s="244"/>
      <c r="C40" s="244"/>
      <c r="D40" s="244"/>
      <c r="E40" s="244"/>
      <c r="F40" s="244"/>
      <c r="G40" s="1160" t="s">
        <v>502</v>
      </c>
      <c r="H40" s="1161"/>
      <c r="I40" s="1161"/>
      <c r="J40" s="1162"/>
      <c r="K40" s="300">
        <v>-995469</v>
      </c>
      <c r="L40" s="300">
        <v>-31271</v>
      </c>
      <c r="M40" s="301">
        <v>-58381</v>
      </c>
      <c r="N40" s="302">
        <v>-46.4</v>
      </c>
      <c r="O40" s="293"/>
    </row>
    <row r="41" spans="1:16">
      <c r="A41" s="248"/>
      <c r="B41" s="244"/>
      <c r="C41" s="244"/>
      <c r="D41" s="244"/>
      <c r="E41" s="244"/>
      <c r="F41" s="244"/>
      <c r="G41" s="1166" t="s">
        <v>277</v>
      </c>
      <c r="H41" s="1167"/>
      <c r="I41" s="1167"/>
      <c r="J41" s="1168"/>
      <c r="K41" s="294">
        <v>666845</v>
      </c>
      <c r="L41" s="300">
        <v>20948</v>
      </c>
      <c r="M41" s="301">
        <v>27153</v>
      </c>
      <c r="N41" s="302">
        <v>-22.9</v>
      </c>
      <c r="O41" s="293"/>
    </row>
    <row r="42" spans="1:16">
      <c r="A42" s="248"/>
      <c r="B42" s="244"/>
      <c r="C42" s="244"/>
      <c r="D42" s="244"/>
      <c r="E42" s="244"/>
      <c r="F42" s="244"/>
      <c r="G42" s="303" t="s">
        <v>503</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504</v>
      </c>
      <c r="B47" s="244"/>
      <c r="C47" s="244"/>
      <c r="D47" s="244"/>
      <c r="E47" s="244"/>
      <c r="F47" s="244"/>
      <c r="G47" s="244"/>
      <c r="H47" s="244"/>
      <c r="I47" s="244"/>
      <c r="J47" s="244"/>
      <c r="K47" s="244"/>
      <c r="L47" s="244"/>
      <c r="M47" s="244"/>
      <c r="N47" s="244"/>
    </row>
    <row r="48" spans="1:16">
      <c r="A48" s="248"/>
      <c r="B48" s="244"/>
      <c r="C48" s="244"/>
      <c r="D48" s="244"/>
      <c r="E48" s="244"/>
      <c r="F48" s="244"/>
      <c r="G48" s="308" t="s">
        <v>505</v>
      </c>
      <c r="H48" s="308"/>
      <c r="I48" s="308"/>
      <c r="J48" s="308"/>
      <c r="K48" s="308"/>
      <c r="L48" s="308"/>
      <c r="M48" s="309"/>
      <c r="N48" s="308"/>
    </row>
    <row r="49" spans="1:14" ht="13.5" customHeight="1">
      <c r="A49" s="248"/>
      <c r="B49" s="244"/>
      <c r="C49" s="244"/>
      <c r="D49" s="244"/>
      <c r="E49" s="244"/>
      <c r="F49" s="244"/>
      <c r="G49" s="310"/>
      <c r="H49" s="311"/>
      <c r="I49" s="1155" t="s">
        <v>471</v>
      </c>
      <c r="J49" s="1157" t="s">
        <v>506</v>
      </c>
      <c r="K49" s="1158"/>
      <c r="L49" s="1158"/>
      <c r="M49" s="1158"/>
      <c r="N49" s="1159"/>
    </row>
    <row r="50" spans="1:14">
      <c r="A50" s="248"/>
      <c r="B50" s="244"/>
      <c r="C50" s="244"/>
      <c r="D50" s="244"/>
      <c r="E50" s="244"/>
      <c r="F50" s="244"/>
      <c r="G50" s="312"/>
      <c r="H50" s="313"/>
      <c r="I50" s="1156"/>
      <c r="J50" s="314" t="s">
        <v>507</v>
      </c>
      <c r="K50" s="315" t="s">
        <v>508</v>
      </c>
      <c r="L50" s="316" t="s">
        <v>509</v>
      </c>
      <c r="M50" s="317" t="s">
        <v>510</v>
      </c>
      <c r="N50" s="318" t="s">
        <v>511</v>
      </c>
    </row>
    <row r="51" spans="1:14">
      <c r="A51" s="248"/>
      <c r="B51" s="244"/>
      <c r="C51" s="244"/>
      <c r="D51" s="244"/>
      <c r="E51" s="244"/>
      <c r="F51" s="244"/>
      <c r="G51" s="310" t="s">
        <v>512</v>
      </c>
      <c r="H51" s="311"/>
      <c r="I51" s="319">
        <v>774501</v>
      </c>
      <c r="J51" s="320">
        <v>23209</v>
      </c>
      <c r="K51" s="321">
        <v>25.4</v>
      </c>
      <c r="L51" s="322">
        <v>67201</v>
      </c>
      <c r="M51" s="323">
        <v>-14.6</v>
      </c>
      <c r="N51" s="324">
        <v>40</v>
      </c>
    </row>
    <row r="52" spans="1:14">
      <c r="A52" s="248"/>
      <c r="B52" s="244"/>
      <c r="C52" s="244"/>
      <c r="D52" s="244"/>
      <c r="E52" s="244"/>
      <c r="F52" s="244"/>
      <c r="G52" s="325"/>
      <c r="H52" s="326" t="s">
        <v>513</v>
      </c>
      <c r="I52" s="327">
        <v>507958</v>
      </c>
      <c r="J52" s="328">
        <v>15222</v>
      </c>
      <c r="K52" s="329">
        <v>-6.4</v>
      </c>
      <c r="L52" s="330">
        <v>35210</v>
      </c>
      <c r="M52" s="331">
        <v>-7.6</v>
      </c>
      <c r="N52" s="332">
        <v>1.2</v>
      </c>
    </row>
    <row r="53" spans="1:14">
      <c r="A53" s="248"/>
      <c r="B53" s="244"/>
      <c r="C53" s="244"/>
      <c r="D53" s="244"/>
      <c r="E53" s="244"/>
      <c r="F53" s="244"/>
      <c r="G53" s="310" t="s">
        <v>514</v>
      </c>
      <c r="H53" s="311"/>
      <c r="I53" s="319">
        <v>1936339</v>
      </c>
      <c r="J53" s="320">
        <v>58613</v>
      </c>
      <c r="K53" s="321">
        <v>152.5</v>
      </c>
      <c r="L53" s="322">
        <v>75709</v>
      </c>
      <c r="M53" s="323">
        <v>12.7</v>
      </c>
      <c r="N53" s="324">
        <v>139.80000000000001</v>
      </c>
    </row>
    <row r="54" spans="1:14">
      <c r="A54" s="248"/>
      <c r="B54" s="244"/>
      <c r="C54" s="244"/>
      <c r="D54" s="244"/>
      <c r="E54" s="244"/>
      <c r="F54" s="244"/>
      <c r="G54" s="325"/>
      <c r="H54" s="326" t="s">
        <v>513</v>
      </c>
      <c r="I54" s="327">
        <v>1244626</v>
      </c>
      <c r="J54" s="328">
        <v>37675</v>
      </c>
      <c r="K54" s="329">
        <v>147.5</v>
      </c>
      <c r="L54" s="330">
        <v>35212</v>
      </c>
      <c r="M54" s="331">
        <v>0</v>
      </c>
      <c r="N54" s="332">
        <v>147.5</v>
      </c>
    </row>
    <row r="55" spans="1:14">
      <c r="A55" s="248"/>
      <c r="B55" s="244"/>
      <c r="C55" s="244"/>
      <c r="D55" s="244"/>
      <c r="E55" s="244"/>
      <c r="F55" s="244"/>
      <c r="G55" s="310" t="s">
        <v>515</v>
      </c>
      <c r="H55" s="311"/>
      <c r="I55" s="319">
        <v>2398145</v>
      </c>
      <c r="J55" s="320">
        <v>73233</v>
      </c>
      <c r="K55" s="321">
        <v>24.9</v>
      </c>
      <c r="L55" s="322">
        <v>90961</v>
      </c>
      <c r="M55" s="323">
        <v>20.100000000000001</v>
      </c>
      <c r="N55" s="324">
        <v>4.8</v>
      </c>
    </row>
    <row r="56" spans="1:14">
      <c r="A56" s="248"/>
      <c r="B56" s="244"/>
      <c r="C56" s="244"/>
      <c r="D56" s="244"/>
      <c r="E56" s="244"/>
      <c r="F56" s="244"/>
      <c r="G56" s="325"/>
      <c r="H56" s="326" t="s">
        <v>513</v>
      </c>
      <c r="I56" s="327">
        <v>814628</v>
      </c>
      <c r="J56" s="328">
        <v>24876</v>
      </c>
      <c r="K56" s="329">
        <v>-34</v>
      </c>
      <c r="L56" s="330">
        <v>37720</v>
      </c>
      <c r="M56" s="331">
        <v>7.1</v>
      </c>
      <c r="N56" s="332">
        <v>-41.1</v>
      </c>
    </row>
    <row r="57" spans="1:14">
      <c r="A57" s="248"/>
      <c r="B57" s="244"/>
      <c r="C57" s="244"/>
      <c r="D57" s="244"/>
      <c r="E57" s="244"/>
      <c r="F57" s="244"/>
      <c r="G57" s="310" t="s">
        <v>516</v>
      </c>
      <c r="H57" s="311"/>
      <c r="I57" s="319">
        <v>2771453</v>
      </c>
      <c r="J57" s="320">
        <v>85830</v>
      </c>
      <c r="K57" s="321">
        <v>17.2</v>
      </c>
      <c r="L57" s="322">
        <v>106614</v>
      </c>
      <c r="M57" s="323">
        <v>17.2</v>
      </c>
      <c r="N57" s="324">
        <v>0</v>
      </c>
    </row>
    <row r="58" spans="1:14">
      <c r="A58" s="248"/>
      <c r="B58" s="244"/>
      <c r="C58" s="244"/>
      <c r="D58" s="244"/>
      <c r="E58" s="244"/>
      <c r="F58" s="244"/>
      <c r="G58" s="325"/>
      <c r="H58" s="326" t="s">
        <v>513</v>
      </c>
      <c r="I58" s="327">
        <v>1016935</v>
      </c>
      <c r="J58" s="328">
        <v>31494</v>
      </c>
      <c r="K58" s="329">
        <v>26.6</v>
      </c>
      <c r="L58" s="330">
        <v>45545</v>
      </c>
      <c r="M58" s="331">
        <v>20.7</v>
      </c>
      <c r="N58" s="332">
        <v>5.9</v>
      </c>
    </row>
    <row r="59" spans="1:14">
      <c r="A59" s="248"/>
      <c r="B59" s="244"/>
      <c r="C59" s="244"/>
      <c r="D59" s="244"/>
      <c r="E59" s="244"/>
      <c r="F59" s="244"/>
      <c r="G59" s="310" t="s">
        <v>517</v>
      </c>
      <c r="H59" s="311"/>
      <c r="I59" s="319">
        <v>2423722</v>
      </c>
      <c r="J59" s="320">
        <v>76136</v>
      </c>
      <c r="K59" s="321">
        <v>-11.3</v>
      </c>
      <c r="L59" s="322">
        <v>85459</v>
      </c>
      <c r="M59" s="323">
        <v>-19.8</v>
      </c>
      <c r="N59" s="324">
        <v>8.5</v>
      </c>
    </row>
    <row r="60" spans="1:14">
      <c r="A60" s="248"/>
      <c r="B60" s="244"/>
      <c r="C60" s="244"/>
      <c r="D60" s="244"/>
      <c r="E60" s="244"/>
      <c r="F60" s="244"/>
      <c r="G60" s="325"/>
      <c r="H60" s="326" t="s">
        <v>513</v>
      </c>
      <c r="I60" s="333">
        <v>1349017</v>
      </c>
      <c r="J60" s="328">
        <v>42377</v>
      </c>
      <c r="K60" s="329">
        <v>34.6</v>
      </c>
      <c r="L60" s="330">
        <v>44378</v>
      </c>
      <c r="M60" s="331">
        <v>-2.6</v>
      </c>
      <c r="N60" s="332">
        <v>37.200000000000003</v>
      </c>
    </row>
    <row r="61" spans="1:14">
      <c r="A61" s="248"/>
      <c r="B61" s="244"/>
      <c r="C61" s="244"/>
      <c r="D61" s="244"/>
      <c r="E61" s="244"/>
      <c r="F61" s="244"/>
      <c r="G61" s="310" t="s">
        <v>518</v>
      </c>
      <c r="H61" s="334"/>
      <c r="I61" s="335">
        <v>2060832</v>
      </c>
      <c r="J61" s="336">
        <v>63404</v>
      </c>
      <c r="K61" s="337">
        <v>41.7</v>
      </c>
      <c r="L61" s="338">
        <v>85189</v>
      </c>
      <c r="M61" s="339">
        <v>3.1</v>
      </c>
      <c r="N61" s="324">
        <v>38.6</v>
      </c>
    </row>
    <row r="62" spans="1:14">
      <c r="A62" s="248"/>
      <c r="B62" s="244"/>
      <c r="C62" s="244"/>
      <c r="D62" s="244"/>
      <c r="E62" s="244"/>
      <c r="F62" s="244"/>
      <c r="G62" s="325"/>
      <c r="H62" s="326" t="s">
        <v>513</v>
      </c>
      <c r="I62" s="327">
        <v>986633</v>
      </c>
      <c r="J62" s="328">
        <v>30329</v>
      </c>
      <c r="K62" s="329">
        <v>33.700000000000003</v>
      </c>
      <c r="L62" s="330">
        <v>39613</v>
      </c>
      <c r="M62" s="331">
        <v>3.5</v>
      </c>
      <c r="N62" s="332">
        <v>30.2</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520</v>
      </c>
      <c r="G46" s="8" t="s">
        <v>521</v>
      </c>
      <c r="H46" s="8" t="s">
        <v>522</v>
      </c>
      <c r="I46" s="8" t="s">
        <v>523</v>
      </c>
      <c r="J46" s="9" t="s">
        <v>524</v>
      </c>
    </row>
    <row r="47" spans="2:10" ht="57.75" customHeight="1">
      <c r="B47" s="10"/>
      <c r="C47" s="1169" t="s">
        <v>3</v>
      </c>
      <c r="D47" s="1169"/>
      <c r="E47" s="1170"/>
      <c r="F47" s="11">
        <v>11.59</v>
      </c>
      <c r="G47" s="12">
        <v>12.47</v>
      </c>
      <c r="H47" s="12">
        <v>14.96</v>
      </c>
      <c r="I47" s="12">
        <v>12.5</v>
      </c>
      <c r="J47" s="13">
        <v>13.69</v>
      </c>
    </row>
    <row r="48" spans="2:10" ht="57.75" customHeight="1">
      <c r="B48" s="14"/>
      <c r="C48" s="1171" t="s">
        <v>4</v>
      </c>
      <c r="D48" s="1171"/>
      <c r="E48" s="1172"/>
      <c r="F48" s="15">
        <v>8.07</v>
      </c>
      <c r="G48" s="16">
        <v>7.78</v>
      </c>
      <c r="H48" s="16">
        <v>6.05</v>
      </c>
      <c r="I48" s="16">
        <v>6.64</v>
      </c>
      <c r="J48" s="17">
        <v>9.61</v>
      </c>
    </row>
    <row r="49" spans="2:10" ht="57.75" customHeight="1" thickBot="1">
      <c r="B49" s="18"/>
      <c r="C49" s="1173" t="s">
        <v>5</v>
      </c>
      <c r="D49" s="1173"/>
      <c r="E49" s="1174"/>
      <c r="F49" s="19">
        <v>4.88</v>
      </c>
      <c r="G49" s="20">
        <v>0.3</v>
      </c>
      <c r="H49" s="20">
        <v>1.46</v>
      </c>
      <c r="I49" s="20">
        <v>1.84</v>
      </c>
      <c r="J49" s="21">
        <v>3.12</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520</v>
      </c>
      <c r="G33" s="29" t="s">
        <v>521</v>
      </c>
      <c r="H33" s="29" t="s">
        <v>522</v>
      </c>
      <c r="I33" s="29" t="s">
        <v>523</v>
      </c>
      <c r="J33" s="30" t="s">
        <v>524</v>
      </c>
      <c r="K33" s="22"/>
      <c r="L33" s="22"/>
      <c r="M33" s="22"/>
      <c r="N33" s="22"/>
      <c r="O33" s="22"/>
      <c r="P33" s="22"/>
    </row>
    <row r="34" spans="1:16" ht="39" customHeight="1">
      <c r="A34" s="22"/>
      <c r="B34" s="31"/>
      <c r="C34" s="1181" t="s">
        <v>525</v>
      </c>
      <c r="D34" s="1181"/>
      <c r="E34" s="1182"/>
      <c r="F34" s="32">
        <v>7.95</v>
      </c>
      <c r="G34" s="33">
        <v>7.75</v>
      </c>
      <c r="H34" s="33">
        <v>6.02</v>
      </c>
      <c r="I34" s="33">
        <v>6.59</v>
      </c>
      <c r="J34" s="34">
        <v>9.59</v>
      </c>
      <c r="K34" s="22"/>
      <c r="L34" s="22"/>
      <c r="M34" s="22"/>
      <c r="N34" s="22"/>
      <c r="O34" s="22"/>
      <c r="P34" s="22"/>
    </row>
    <row r="35" spans="1:16" ht="39" customHeight="1">
      <c r="A35" s="22"/>
      <c r="B35" s="35"/>
      <c r="C35" s="1175" t="s">
        <v>526</v>
      </c>
      <c r="D35" s="1176"/>
      <c r="E35" s="1177"/>
      <c r="F35" s="36">
        <v>3.94</v>
      </c>
      <c r="G35" s="37">
        <v>4.07</v>
      </c>
      <c r="H35" s="37">
        <v>3.89</v>
      </c>
      <c r="I35" s="37">
        <v>4.68</v>
      </c>
      <c r="J35" s="38">
        <v>5.16</v>
      </c>
      <c r="K35" s="22"/>
      <c r="L35" s="22"/>
      <c r="M35" s="22"/>
      <c r="N35" s="22"/>
      <c r="O35" s="22"/>
      <c r="P35" s="22"/>
    </row>
    <row r="36" spans="1:16" ht="39" customHeight="1">
      <c r="A36" s="22"/>
      <c r="B36" s="35"/>
      <c r="C36" s="1175" t="s">
        <v>527</v>
      </c>
      <c r="D36" s="1176"/>
      <c r="E36" s="1177"/>
      <c r="F36" s="36">
        <v>4.3</v>
      </c>
      <c r="G36" s="37">
        <v>6.62</v>
      </c>
      <c r="H36" s="37">
        <v>3.3</v>
      </c>
      <c r="I36" s="37">
        <v>2.7</v>
      </c>
      <c r="J36" s="38">
        <v>2.4300000000000002</v>
      </c>
      <c r="K36" s="22"/>
      <c r="L36" s="22"/>
      <c r="M36" s="22"/>
      <c r="N36" s="22"/>
      <c r="O36" s="22"/>
      <c r="P36" s="22"/>
    </row>
    <row r="37" spans="1:16" ht="39" customHeight="1">
      <c r="A37" s="22"/>
      <c r="B37" s="35"/>
      <c r="C37" s="1175" t="s">
        <v>528</v>
      </c>
      <c r="D37" s="1176"/>
      <c r="E37" s="1177"/>
      <c r="F37" s="36">
        <v>0.28000000000000003</v>
      </c>
      <c r="G37" s="37">
        <v>0.25</v>
      </c>
      <c r="H37" s="37">
        <v>0.3</v>
      </c>
      <c r="I37" s="37">
        <v>0.34</v>
      </c>
      <c r="J37" s="38">
        <v>0.79</v>
      </c>
      <c r="K37" s="22"/>
      <c r="L37" s="22"/>
      <c r="M37" s="22"/>
      <c r="N37" s="22"/>
      <c r="O37" s="22"/>
      <c r="P37" s="22"/>
    </row>
    <row r="38" spans="1:16" ht="39" customHeight="1">
      <c r="A38" s="22"/>
      <c r="B38" s="35"/>
      <c r="C38" s="1175" t="s">
        <v>529</v>
      </c>
      <c r="D38" s="1176"/>
      <c r="E38" s="1177"/>
      <c r="F38" s="36">
        <v>0.06</v>
      </c>
      <c r="G38" s="37">
        <v>0.11</v>
      </c>
      <c r="H38" s="37">
        <v>0.13</v>
      </c>
      <c r="I38" s="37">
        <v>0.15</v>
      </c>
      <c r="J38" s="38">
        <v>0.15</v>
      </c>
      <c r="K38" s="22"/>
      <c r="L38" s="22"/>
      <c r="M38" s="22"/>
      <c r="N38" s="22"/>
      <c r="O38" s="22"/>
      <c r="P38" s="22"/>
    </row>
    <row r="39" spans="1:16" ht="39" customHeight="1">
      <c r="A39" s="22"/>
      <c r="B39" s="35"/>
      <c r="C39" s="1175" t="s">
        <v>530</v>
      </c>
      <c r="D39" s="1176"/>
      <c r="E39" s="1177"/>
      <c r="F39" s="36">
        <v>0.02</v>
      </c>
      <c r="G39" s="37">
        <v>0.02</v>
      </c>
      <c r="H39" s="37">
        <v>0.04</v>
      </c>
      <c r="I39" s="37">
        <v>7.0000000000000007E-2</v>
      </c>
      <c r="J39" s="38">
        <v>0.05</v>
      </c>
      <c r="K39" s="22"/>
      <c r="L39" s="22"/>
      <c r="M39" s="22"/>
      <c r="N39" s="22"/>
      <c r="O39" s="22"/>
      <c r="P39" s="22"/>
    </row>
    <row r="40" spans="1:16" ht="39" customHeight="1">
      <c r="A40" s="22"/>
      <c r="B40" s="35"/>
      <c r="C40" s="1175" t="s">
        <v>531</v>
      </c>
      <c r="D40" s="1176"/>
      <c r="E40" s="1177"/>
      <c r="F40" s="36">
        <v>0.01</v>
      </c>
      <c r="G40" s="37">
        <v>0.02</v>
      </c>
      <c r="H40" s="37">
        <v>0.02</v>
      </c>
      <c r="I40" s="37">
        <v>0.02</v>
      </c>
      <c r="J40" s="38">
        <v>0.02</v>
      </c>
      <c r="K40" s="22"/>
      <c r="L40" s="22"/>
      <c r="M40" s="22"/>
      <c r="N40" s="22"/>
      <c r="O40" s="22"/>
      <c r="P40" s="22"/>
    </row>
    <row r="41" spans="1:16" ht="39" customHeight="1">
      <c r="A41" s="22"/>
      <c r="B41" s="35"/>
      <c r="C41" s="1175" t="s">
        <v>532</v>
      </c>
      <c r="D41" s="1176"/>
      <c r="E41" s="1177"/>
      <c r="F41" s="36">
        <v>0.02</v>
      </c>
      <c r="G41" s="37">
        <v>0.02</v>
      </c>
      <c r="H41" s="37">
        <v>0.01</v>
      </c>
      <c r="I41" s="37">
        <v>0.01</v>
      </c>
      <c r="J41" s="38">
        <v>0.01</v>
      </c>
      <c r="K41" s="22"/>
      <c r="L41" s="22"/>
      <c r="M41" s="22"/>
      <c r="N41" s="22"/>
      <c r="O41" s="22"/>
      <c r="P41" s="22"/>
    </row>
    <row r="42" spans="1:16" ht="39" customHeight="1">
      <c r="A42" s="22"/>
      <c r="B42" s="39"/>
      <c r="C42" s="1175" t="s">
        <v>533</v>
      </c>
      <c r="D42" s="1176"/>
      <c r="E42" s="1177"/>
      <c r="F42" s="36" t="s">
        <v>480</v>
      </c>
      <c r="G42" s="37" t="s">
        <v>480</v>
      </c>
      <c r="H42" s="37" t="s">
        <v>480</v>
      </c>
      <c r="I42" s="37" t="s">
        <v>480</v>
      </c>
      <c r="J42" s="38" t="s">
        <v>480</v>
      </c>
      <c r="K42" s="22"/>
      <c r="L42" s="22"/>
      <c r="M42" s="22"/>
      <c r="N42" s="22"/>
      <c r="O42" s="22"/>
      <c r="P42" s="22"/>
    </row>
    <row r="43" spans="1:16" ht="39" customHeight="1" thickBot="1">
      <c r="A43" s="22"/>
      <c r="B43" s="40"/>
      <c r="C43" s="1178" t="s">
        <v>534</v>
      </c>
      <c r="D43" s="1179"/>
      <c r="E43" s="1180"/>
      <c r="F43" s="41">
        <v>0.12</v>
      </c>
      <c r="G43" s="42">
        <v>0.03</v>
      </c>
      <c r="H43" s="42">
        <v>0.02</v>
      </c>
      <c r="I43" s="42">
        <v>0.06</v>
      </c>
      <c r="J43" s="43">
        <v>0.02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520</v>
      </c>
      <c r="L44" s="56" t="s">
        <v>521</v>
      </c>
      <c r="M44" s="56" t="s">
        <v>522</v>
      </c>
      <c r="N44" s="56" t="s">
        <v>523</v>
      </c>
      <c r="O44" s="57" t="s">
        <v>524</v>
      </c>
      <c r="P44" s="48"/>
      <c r="Q44" s="48"/>
      <c r="R44" s="48"/>
      <c r="S44" s="48"/>
      <c r="T44" s="48"/>
      <c r="U44" s="48"/>
    </row>
    <row r="45" spans="1:21" ht="30.75" customHeight="1">
      <c r="A45" s="48"/>
      <c r="B45" s="1191" t="s">
        <v>11</v>
      </c>
      <c r="C45" s="1192"/>
      <c r="D45" s="58"/>
      <c r="E45" s="1197" t="s">
        <v>12</v>
      </c>
      <c r="F45" s="1197"/>
      <c r="G45" s="1197"/>
      <c r="H45" s="1197"/>
      <c r="I45" s="1197"/>
      <c r="J45" s="1198"/>
      <c r="K45" s="59">
        <v>1436</v>
      </c>
      <c r="L45" s="60">
        <v>1393</v>
      </c>
      <c r="M45" s="60">
        <v>1397</v>
      </c>
      <c r="N45" s="60">
        <v>1461</v>
      </c>
      <c r="O45" s="61">
        <v>1453</v>
      </c>
      <c r="P45" s="48"/>
      <c r="Q45" s="48"/>
      <c r="R45" s="48"/>
      <c r="S45" s="48"/>
      <c r="T45" s="48"/>
      <c r="U45" s="48"/>
    </row>
    <row r="46" spans="1:21" ht="30.75" customHeight="1">
      <c r="A46" s="48"/>
      <c r="B46" s="1193"/>
      <c r="C46" s="1194"/>
      <c r="D46" s="62"/>
      <c r="E46" s="1185" t="s">
        <v>13</v>
      </c>
      <c r="F46" s="1185"/>
      <c r="G46" s="1185"/>
      <c r="H46" s="1185"/>
      <c r="I46" s="1185"/>
      <c r="J46" s="1186"/>
      <c r="K46" s="63" t="s">
        <v>480</v>
      </c>
      <c r="L46" s="64" t="s">
        <v>480</v>
      </c>
      <c r="M46" s="64" t="s">
        <v>480</v>
      </c>
      <c r="N46" s="64" t="s">
        <v>480</v>
      </c>
      <c r="O46" s="65" t="s">
        <v>480</v>
      </c>
      <c r="P46" s="48"/>
      <c r="Q46" s="48"/>
      <c r="R46" s="48"/>
      <c r="S46" s="48"/>
      <c r="T46" s="48"/>
      <c r="U46" s="48"/>
    </row>
    <row r="47" spans="1:21" ht="30.75" customHeight="1">
      <c r="A47" s="48"/>
      <c r="B47" s="1193"/>
      <c r="C47" s="1194"/>
      <c r="D47" s="62"/>
      <c r="E47" s="1185" t="s">
        <v>14</v>
      </c>
      <c r="F47" s="1185"/>
      <c r="G47" s="1185"/>
      <c r="H47" s="1185"/>
      <c r="I47" s="1185"/>
      <c r="J47" s="1186"/>
      <c r="K47" s="63" t="s">
        <v>480</v>
      </c>
      <c r="L47" s="64" t="s">
        <v>480</v>
      </c>
      <c r="M47" s="64" t="s">
        <v>480</v>
      </c>
      <c r="N47" s="64" t="s">
        <v>480</v>
      </c>
      <c r="O47" s="65" t="s">
        <v>480</v>
      </c>
      <c r="P47" s="48"/>
      <c r="Q47" s="48"/>
      <c r="R47" s="48"/>
      <c r="S47" s="48"/>
      <c r="T47" s="48"/>
      <c r="U47" s="48"/>
    </row>
    <row r="48" spans="1:21" ht="30.75" customHeight="1">
      <c r="A48" s="48"/>
      <c r="B48" s="1193"/>
      <c r="C48" s="1194"/>
      <c r="D48" s="62"/>
      <c r="E48" s="1185" t="s">
        <v>15</v>
      </c>
      <c r="F48" s="1185"/>
      <c r="G48" s="1185"/>
      <c r="H48" s="1185"/>
      <c r="I48" s="1185"/>
      <c r="J48" s="1186"/>
      <c r="K48" s="63">
        <v>303</v>
      </c>
      <c r="L48" s="64">
        <v>326</v>
      </c>
      <c r="M48" s="64">
        <v>345</v>
      </c>
      <c r="N48" s="64">
        <v>262</v>
      </c>
      <c r="O48" s="65">
        <v>256</v>
      </c>
      <c r="P48" s="48"/>
      <c r="Q48" s="48"/>
      <c r="R48" s="48"/>
      <c r="S48" s="48"/>
      <c r="T48" s="48"/>
      <c r="U48" s="48"/>
    </row>
    <row r="49" spans="1:21" ht="30.75" customHeight="1">
      <c r="A49" s="48"/>
      <c r="B49" s="1193"/>
      <c r="C49" s="1194"/>
      <c r="D49" s="62"/>
      <c r="E49" s="1185" t="s">
        <v>16</v>
      </c>
      <c r="F49" s="1185"/>
      <c r="G49" s="1185"/>
      <c r="H49" s="1185"/>
      <c r="I49" s="1185"/>
      <c r="J49" s="1186"/>
      <c r="K49" s="63">
        <v>1</v>
      </c>
      <c r="L49" s="64">
        <v>1</v>
      </c>
      <c r="M49" s="64">
        <v>1</v>
      </c>
      <c r="N49" s="64">
        <v>1</v>
      </c>
      <c r="O49" s="65">
        <v>1</v>
      </c>
      <c r="P49" s="48"/>
      <c r="Q49" s="48"/>
      <c r="R49" s="48"/>
      <c r="S49" s="48"/>
      <c r="T49" s="48"/>
      <c r="U49" s="48"/>
    </row>
    <row r="50" spans="1:21" ht="30.75" customHeight="1">
      <c r="A50" s="48"/>
      <c r="B50" s="1193"/>
      <c r="C50" s="1194"/>
      <c r="D50" s="62"/>
      <c r="E50" s="1185" t="s">
        <v>17</v>
      </c>
      <c r="F50" s="1185"/>
      <c r="G50" s="1185"/>
      <c r="H50" s="1185"/>
      <c r="I50" s="1185"/>
      <c r="J50" s="1186"/>
      <c r="K50" s="63">
        <v>139</v>
      </c>
      <c r="L50" s="64">
        <v>134</v>
      </c>
      <c r="M50" s="64">
        <v>131</v>
      </c>
      <c r="N50" s="64">
        <v>130</v>
      </c>
      <c r="O50" s="65">
        <v>121</v>
      </c>
      <c r="P50" s="48"/>
      <c r="Q50" s="48"/>
      <c r="R50" s="48"/>
      <c r="S50" s="48"/>
      <c r="T50" s="48"/>
      <c r="U50" s="48"/>
    </row>
    <row r="51" spans="1:21" ht="30.75" customHeight="1">
      <c r="A51" s="48"/>
      <c r="B51" s="1195"/>
      <c r="C51" s="1196"/>
      <c r="D51" s="66"/>
      <c r="E51" s="1185" t="s">
        <v>18</v>
      </c>
      <c r="F51" s="1185"/>
      <c r="G51" s="1185"/>
      <c r="H51" s="1185"/>
      <c r="I51" s="1185"/>
      <c r="J51" s="1186"/>
      <c r="K51" s="63">
        <v>0</v>
      </c>
      <c r="L51" s="64">
        <v>0</v>
      </c>
      <c r="M51" s="64">
        <v>1</v>
      </c>
      <c r="N51" s="64">
        <v>1</v>
      </c>
      <c r="O51" s="65">
        <v>0</v>
      </c>
      <c r="P51" s="48"/>
      <c r="Q51" s="48"/>
      <c r="R51" s="48"/>
      <c r="S51" s="48"/>
      <c r="T51" s="48"/>
      <c r="U51" s="48"/>
    </row>
    <row r="52" spans="1:21" ht="30.75" customHeight="1">
      <c r="A52" s="48"/>
      <c r="B52" s="1183" t="s">
        <v>19</v>
      </c>
      <c r="C52" s="1184"/>
      <c r="D52" s="66"/>
      <c r="E52" s="1185" t="s">
        <v>20</v>
      </c>
      <c r="F52" s="1185"/>
      <c r="G52" s="1185"/>
      <c r="H52" s="1185"/>
      <c r="I52" s="1185"/>
      <c r="J52" s="1186"/>
      <c r="K52" s="63">
        <v>1101</v>
      </c>
      <c r="L52" s="64">
        <v>1120</v>
      </c>
      <c r="M52" s="64">
        <v>1148</v>
      </c>
      <c r="N52" s="64">
        <v>1177</v>
      </c>
      <c r="O52" s="65">
        <v>1165</v>
      </c>
      <c r="P52" s="48"/>
      <c r="Q52" s="48"/>
      <c r="R52" s="48"/>
      <c r="S52" s="48"/>
      <c r="T52" s="48"/>
      <c r="U52" s="48"/>
    </row>
    <row r="53" spans="1:21" ht="30.75" customHeight="1" thickBot="1">
      <c r="A53" s="48"/>
      <c r="B53" s="1187" t="s">
        <v>21</v>
      </c>
      <c r="C53" s="1188"/>
      <c r="D53" s="67"/>
      <c r="E53" s="1189" t="s">
        <v>22</v>
      </c>
      <c r="F53" s="1189"/>
      <c r="G53" s="1189"/>
      <c r="H53" s="1189"/>
      <c r="I53" s="1189"/>
      <c r="J53" s="1190"/>
      <c r="K53" s="68">
        <v>778</v>
      </c>
      <c r="L53" s="69">
        <v>734</v>
      </c>
      <c r="M53" s="69">
        <v>727</v>
      </c>
      <c r="N53" s="69">
        <v>678</v>
      </c>
      <c r="O53" s="70">
        <v>666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520</v>
      </c>
      <c r="J40" s="79" t="s">
        <v>521</v>
      </c>
      <c r="K40" s="79" t="s">
        <v>522</v>
      </c>
      <c r="L40" s="79" t="s">
        <v>523</v>
      </c>
      <c r="M40" s="80" t="s">
        <v>524</v>
      </c>
    </row>
    <row r="41" spans="2:13" ht="27.75" customHeight="1">
      <c r="B41" s="1199" t="s">
        <v>24</v>
      </c>
      <c r="C41" s="1200"/>
      <c r="D41" s="81"/>
      <c r="E41" s="1205" t="s">
        <v>25</v>
      </c>
      <c r="F41" s="1205"/>
      <c r="G41" s="1205"/>
      <c r="H41" s="1206"/>
      <c r="I41" s="82">
        <v>16607</v>
      </c>
      <c r="J41" s="83">
        <v>16751</v>
      </c>
      <c r="K41" s="83">
        <v>16693</v>
      </c>
      <c r="L41" s="83">
        <v>16904</v>
      </c>
      <c r="M41" s="84">
        <v>17122</v>
      </c>
    </row>
    <row r="42" spans="2:13" ht="27.75" customHeight="1">
      <c r="B42" s="1201"/>
      <c r="C42" s="1202"/>
      <c r="D42" s="85"/>
      <c r="E42" s="1207" t="s">
        <v>26</v>
      </c>
      <c r="F42" s="1207"/>
      <c r="G42" s="1207"/>
      <c r="H42" s="1208"/>
      <c r="I42" s="86">
        <v>1642</v>
      </c>
      <c r="J42" s="87">
        <v>1476</v>
      </c>
      <c r="K42" s="87">
        <v>1299</v>
      </c>
      <c r="L42" s="87">
        <v>1217</v>
      </c>
      <c r="M42" s="88">
        <v>1070</v>
      </c>
    </row>
    <row r="43" spans="2:13" ht="27.75" customHeight="1">
      <c r="B43" s="1201"/>
      <c r="C43" s="1202"/>
      <c r="D43" s="85"/>
      <c r="E43" s="1207" t="s">
        <v>27</v>
      </c>
      <c r="F43" s="1207"/>
      <c r="G43" s="1207"/>
      <c r="H43" s="1208"/>
      <c r="I43" s="86">
        <v>3241</v>
      </c>
      <c r="J43" s="87">
        <v>3539</v>
      </c>
      <c r="K43" s="87">
        <v>3567</v>
      </c>
      <c r="L43" s="87">
        <v>3682</v>
      </c>
      <c r="M43" s="88">
        <v>3701</v>
      </c>
    </row>
    <row r="44" spans="2:13" ht="27.75" customHeight="1">
      <c r="B44" s="1201"/>
      <c r="C44" s="1202"/>
      <c r="D44" s="85"/>
      <c r="E44" s="1207" t="s">
        <v>28</v>
      </c>
      <c r="F44" s="1207"/>
      <c r="G44" s="1207"/>
      <c r="H44" s="1208"/>
      <c r="I44" s="86">
        <v>4</v>
      </c>
      <c r="J44" s="87">
        <v>3</v>
      </c>
      <c r="K44" s="87">
        <v>2</v>
      </c>
      <c r="L44" s="87">
        <v>28</v>
      </c>
      <c r="M44" s="88">
        <v>98</v>
      </c>
    </row>
    <row r="45" spans="2:13" ht="27.75" customHeight="1">
      <c r="B45" s="1201"/>
      <c r="C45" s="1202"/>
      <c r="D45" s="85"/>
      <c r="E45" s="1207" t="s">
        <v>29</v>
      </c>
      <c r="F45" s="1207"/>
      <c r="G45" s="1207"/>
      <c r="H45" s="1208"/>
      <c r="I45" s="86">
        <v>3447</v>
      </c>
      <c r="J45" s="87">
        <v>3321</v>
      </c>
      <c r="K45" s="87">
        <v>3180</v>
      </c>
      <c r="L45" s="87">
        <v>2961</v>
      </c>
      <c r="M45" s="88">
        <v>2847</v>
      </c>
    </row>
    <row r="46" spans="2:13" ht="27.75" customHeight="1">
      <c r="B46" s="1201"/>
      <c r="C46" s="1202"/>
      <c r="D46" s="85"/>
      <c r="E46" s="1207" t="s">
        <v>30</v>
      </c>
      <c r="F46" s="1207"/>
      <c r="G46" s="1207"/>
      <c r="H46" s="1208"/>
      <c r="I46" s="86" t="s">
        <v>480</v>
      </c>
      <c r="J46" s="87" t="s">
        <v>480</v>
      </c>
      <c r="K46" s="87" t="s">
        <v>480</v>
      </c>
      <c r="L46" s="87" t="s">
        <v>480</v>
      </c>
      <c r="M46" s="88" t="s">
        <v>480</v>
      </c>
    </row>
    <row r="47" spans="2:13" ht="27.75" customHeight="1">
      <c r="B47" s="1201"/>
      <c r="C47" s="1202"/>
      <c r="D47" s="85"/>
      <c r="E47" s="1207" t="s">
        <v>31</v>
      </c>
      <c r="F47" s="1207"/>
      <c r="G47" s="1207"/>
      <c r="H47" s="1208"/>
      <c r="I47" s="86" t="s">
        <v>480</v>
      </c>
      <c r="J47" s="87" t="s">
        <v>480</v>
      </c>
      <c r="K47" s="87" t="s">
        <v>480</v>
      </c>
      <c r="L47" s="87" t="s">
        <v>480</v>
      </c>
      <c r="M47" s="88" t="s">
        <v>480</v>
      </c>
    </row>
    <row r="48" spans="2:13" ht="27.75" customHeight="1">
      <c r="B48" s="1203"/>
      <c r="C48" s="1204"/>
      <c r="D48" s="85"/>
      <c r="E48" s="1207" t="s">
        <v>32</v>
      </c>
      <c r="F48" s="1207"/>
      <c r="G48" s="1207"/>
      <c r="H48" s="1208"/>
      <c r="I48" s="86" t="s">
        <v>480</v>
      </c>
      <c r="J48" s="87" t="s">
        <v>480</v>
      </c>
      <c r="K48" s="87" t="s">
        <v>480</v>
      </c>
      <c r="L48" s="87" t="s">
        <v>480</v>
      </c>
      <c r="M48" s="88" t="s">
        <v>480</v>
      </c>
    </row>
    <row r="49" spans="2:13" ht="27.75" customHeight="1">
      <c r="B49" s="1209" t="s">
        <v>33</v>
      </c>
      <c r="C49" s="1210"/>
      <c r="D49" s="89"/>
      <c r="E49" s="1207" t="s">
        <v>34</v>
      </c>
      <c r="F49" s="1207"/>
      <c r="G49" s="1207"/>
      <c r="H49" s="1208"/>
      <c r="I49" s="86">
        <v>2248</v>
      </c>
      <c r="J49" s="87">
        <v>2095</v>
      </c>
      <c r="K49" s="87">
        <v>2877</v>
      </c>
      <c r="L49" s="87">
        <v>2524</v>
      </c>
      <c r="M49" s="88">
        <v>2745</v>
      </c>
    </row>
    <row r="50" spans="2:13" ht="27.75" customHeight="1">
      <c r="B50" s="1201"/>
      <c r="C50" s="1202"/>
      <c r="D50" s="85"/>
      <c r="E50" s="1207" t="s">
        <v>35</v>
      </c>
      <c r="F50" s="1207"/>
      <c r="G50" s="1207"/>
      <c r="H50" s="1208"/>
      <c r="I50" s="86">
        <v>1509</v>
      </c>
      <c r="J50" s="87">
        <v>1559</v>
      </c>
      <c r="K50" s="87">
        <v>1622</v>
      </c>
      <c r="L50" s="87">
        <v>1699</v>
      </c>
      <c r="M50" s="88">
        <v>1978</v>
      </c>
    </row>
    <row r="51" spans="2:13" ht="27.75" customHeight="1">
      <c r="B51" s="1203"/>
      <c r="C51" s="1204"/>
      <c r="D51" s="85"/>
      <c r="E51" s="1207" t="s">
        <v>36</v>
      </c>
      <c r="F51" s="1207"/>
      <c r="G51" s="1207"/>
      <c r="H51" s="1208"/>
      <c r="I51" s="86">
        <v>10390</v>
      </c>
      <c r="J51" s="87">
        <v>10779</v>
      </c>
      <c r="K51" s="87">
        <v>11640</v>
      </c>
      <c r="L51" s="87">
        <v>11472</v>
      </c>
      <c r="M51" s="88">
        <v>11539</v>
      </c>
    </row>
    <row r="52" spans="2:13" ht="27.75" customHeight="1" thickBot="1">
      <c r="B52" s="1211" t="s">
        <v>37</v>
      </c>
      <c r="C52" s="1212"/>
      <c r="D52" s="90"/>
      <c r="E52" s="1213" t="s">
        <v>38</v>
      </c>
      <c r="F52" s="1213"/>
      <c r="G52" s="1213"/>
      <c r="H52" s="1214"/>
      <c r="I52" s="91">
        <v>10793</v>
      </c>
      <c r="J52" s="92">
        <v>10656</v>
      </c>
      <c r="K52" s="92">
        <v>8602</v>
      </c>
      <c r="L52" s="92">
        <v>9097</v>
      </c>
      <c r="M52" s="93">
        <v>8577</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zoomScale="75" zoomScaleNormal="75" zoomScaleSheetLayoutView="55" workbookViewId="0">
      <selection activeCell="G48" sqref="G48"/>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551</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551</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552</v>
      </c>
      <c r="C41" s="246"/>
      <c r="D41" s="246"/>
      <c r="E41" s="246"/>
      <c r="F41" s="246"/>
      <c r="G41" s="246"/>
      <c r="H41" s="246"/>
      <c r="I41" s="246"/>
      <c r="J41" s="246"/>
      <c r="K41" s="246"/>
      <c r="L41" s="246"/>
      <c r="M41" s="246"/>
      <c r="N41" s="246"/>
      <c r="O41" s="246"/>
      <c r="P41" s="247"/>
    </row>
    <row r="42" spans="2:17">
      <c r="B42" s="248"/>
      <c r="C42" s="244"/>
      <c r="D42" s="244"/>
      <c r="E42" s="244"/>
      <c r="F42" s="244"/>
      <c r="G42" s="351" t="s">
        <v>553</v>
      </c>
      <c r="I42" s="352"/>
      <c r="J42" s="352"/>
      <c r="K42" s="352"/>
      <c r="L42" s="244"/>
      <c r="M42" s="244"/>
      <c r="N42" s="244"/>
      <c r="O42" s="244"/>
    </row>
    <row r="43" spans="2:17">
      <c r="B43" s="248"/>
      <c r="C43" s="244"/>
      <c r="D43" s="244"/>
      <c r="E43" s="244"/>
      <c r="F43" s="244"/>
      <c r="G43" s="1229" t="s">
        <v>554</v>
      </c>
      <c r="H43" s="1230"/>
      <c r="I43" s="1230"/>
      <c r="J43" s="1230"/>
      <c r="K43" s="1230"/>
      <c r="L43" s="1230"/>
      <c r="M43" s="1230"/>
      <c r="N43" s="1230"/>
      <c r="O43" s="1231"/>
    </row>
    <row r="44" spans="2:17">
      <c r="B44" s="248"/>
      <c r="C44" s="244"/>
      <c r="D44" s="244"/>
      <c r="E44" s="244"/>
      <c r="F44" s="244"/>
      <c r="G44" s="1232"/>
      <c r="H44" s="1233"/>
      <c r="I44" s="1233"/>
      <c r="J44" s="1233"/>
      <c r="K44" s="1233"/>
      <c r="L44" s="1233"/>
      <c r="M44" s="1233"/>
      <c r="N44" s="1233"/>
      <c r="O44" s="1234"/>
    </row>
    <row r="45" spans="2:17">
      <c r="B45" s="248"/>
      <c r="C45" s="244"/>
      <c r="D45" s="244"/>
      <c r="E45" s="244"/>
      <c r="F45" s="244"/>
      <c r="G45" s="1232"/>
      <c r="H45" s="1233"/>
      <c r="I45" s="1233"/>
      <c r="J45" s="1233"/>
      <c r="K45" s="1233"/>
      <c r="L45" s="1233"/>
      <c r="M45" s="1233"/>
      <c r="N45" s="1233"/>
      <c r="O45" s="1234"/>
    </row>
    <row r="46" spans="2:17">
      <c r="B46" s="248"/>
      <c r="C46" s="244"/>
      <c r="D46" s="244"/>
      <c r="E46" s="244"/>
      <c r="F46" s="244"/>
      <c r="G46" s="1232"/>
      <c r="H46" s="1233"/>
      <c r="I46" s="1233"/>
      <c r="J46" s="1233"/>
      <c r="K46" s="1233"/>
      <c r="L46" s="1233"/>
      <c r="M46" s="1233"/>
      <c r="N46" s="1233"/>
      <c r="O46" s="1234"/>
    </row>
    <row r="47" spans="2:17">
      <c r="B47" s="248"/>
      <c r="C47" s="244"/>
      <c r="D47" s="244"/>
      <c r="E47" s="244"/>
      <c r="F47" s="244"/>
      <c r="G47" s="1235"/>
      <c r="H47" s="1236"/>
      <c r="I47" s="1236"/>
      <c r="J47" s="1236"/>
      <c r="K47" s="1236"/>
      <c r="L47" s="1236"/>
      <c r="M47" s="1236"/>
      <c r="N47" s="1236"/>
      <c r="O47" s="1237"/>
    </row>
    <row r="48" spans="2:17">
      <c r="B48" s="248"/>
      <c r="C48" s="244"/>
      <c r="D48" s="244"/>
      <c r="E48" s="244"/>
      <c r="F48" s="244"/>
      <c r="G48" s="244"/>
      <c r="H48" s="353"/>
      <c r="I48" s="353"/>
      <c r="J48" s="353"/>
    </row>
    <row r="49" spans="1:17">
      <c r="B49" s="248"/>
      <c r="C49" s="244"/>
      <c r="D49" s="244"/>
      <c r="E49" s="244"/>
      <c r="F49" s="244"/>
      <c r="G49" s="243" t="s">
        <v>555</v>
      </c>
    </row>
    <row r="50" spans="1:17">
      <c r="B50" s="248"/>
      <c r="C50" s="244"/>
      <c r="D50" s="244"/>
      <c r="E50" s="244"/>
      <c r="F50" s="244"/>
      <c r="G50" s="1238"/>
      <c r="H50" s="1239"/>
      <c r="I50" s="1239"/>
      <c r="J50" s="1240"/>
      <c r="K50" s="354" t="s">
        <v>520</v>
      </c>
      <c r="L50" s="354" t="s">
        <v>521</v>
      </c>
      <c r="M50" s="354" t="s">
        <v>522</v>
      </c>
      <c r="N50" s="354" t="s">
        <v>523</v>
      </c>
      <c r="O50" s="354" t="s">
        <v>524</v>
      </c>
    </row>
    <row r="51" spans="1:17">
      <c r="B51" s="248"/>
      <c r="C51" s="244"/>
      <c r="D51" s="244"/>
      <c r="E51" s="244"/>
      <c r="F51" s="244"/>
      <c r="G51" s="1241" t="s">
        <v>556</v>
      </c>
      <c r="H51" s="1242"/>
      <c r="I51" s="1247" t="s">
        <v>557</v>
      </c>
      <c r="J51" s="1247"/>
      <c r="K51" s="1249"/>
      <c r="L51" s="1249"/>
      <c r="M51" s="1249"/>
      <c r="N51" s="1249"/>
      <c r="O51" s="1215">
        <v>121.6</v>
      </c>
    </row>
    <row r="52" spans="1:17">
      <c r="B52" s="248"/>
      <c r="C52" s="244"/>
      <c r="D52" s="244"/>
      <c r="E52" s="244"/>
      <c r="F52" s="244"/>
      <c r="G52" s="1243"/>
      <c r="H52" s="1244"/>
      <c r="I52" s="1248"/>
      <c r="J52" s="1248"/>
      <c r="K52" s="1215"/>
      <c r="L52" s="1215"/>
      <c r="M52" s="1215"/>
      <c r="N52" s="1215"/>
      <c r="O52" s="1215"/>
    </row>
    <row r="53" spans="1:17">
      <c r="A53" s="355"/>
      <c r="B53" s="248"/>
      <c r="C53" s="244"/>
      <c r="D53" s="244"/>
      <c r="E53" s="244"/>
      <c r="F53" s="244"/>
      <c r="G53" s="1243"/>
      <c r="H53" s="1244"/>
      <c r="I53" s="1227" t="s">
        <v>558</v>
      </c>
      <c r="J53" s="1227"/>
      <c r="K53" s="1250"/>
      <c r="L53" s="1250"/>
      <c r="M53" s="1250"/>
      <c r="N53" s="1250"/>
      <c r="O53" s="1219">
        <v>58.9</v>
      </c>
    </row>
    <row r="54" spans="1:17">
      <c r="A54" s="355"/>
      <c r="B54" s="248"/>
      <c r="C54" s="244"/>
      <c r="D54" s="244"/>
      <c r="E54" s="244"/>
      <c r="F54" s="244"/>
      <c r="G54" s="1245"/>
      <c r="H54" s="1246"/>
      <c r="I54" s="1227"/>
      <c r="J54" s="1227"/>
      <c r="K54" s="1220"/>
      <c r="L54" s="1220"/>
      <c r="M54" s="1220"/>
      <c r="N54" s="1220"/>
      <c r="O54" s="1220"/>
    </row>
    <row r="55" spans="1:17">
      <c r="A55" s="355"/>
      <c r="B55" s="248"/>
      <c r="C55" s="244"/>
      <c r="D55" s="244"/>
      <c r="E55" s="244"/>
      <c r="F55" s="244"/>
      <c r="G55" s="1221" t="s">
        <v>559</v>
      </c>
      <c r="H55" s="1222"/>
      <c r="I55" s="1227" t="s">
        <v>557</v>
      </c>
      <c r="J55" s="1227"/>
      <c r="K55" s="1249"/>
      <c r="L55" s="1249"/>
      <c r="M55" s="1249"/>
      <c r="N55" s="1249"/>
      <c r="O55" s="1215">
        <v>58.5</v>
      </c>
    </row>
    <row r="56" spans="1:17">
      <c r="A56" s="355"/>
      <c r="B56" s="248"/>
      <c r="C56" s="244"/>
      <c r="D56" s="244"/>
      <c r="E56" s="244"/>
      <c r="F56" s="244"/>
      <c r="G56" s="1223"/>
      <c r="H56" s="1224"/>
      <c r="I56" s="1227"/>
      <c r="J56" s="1227"/>
      <c r="K56" s="1215"/>
      <c r="L56" s="1215"/>
      <c r="M56" s="1215"/>
      <c r="N56" s="1215"/>
      <c r="O56" s="1215"/>
    </row>
    <row r="57" spans="1:17" s="355" customFormat="1">
      <c r="B57" s="356"/>
      <c r="C57" s="352"/>
      <c r="D57" s="352"/>
      <c r="E57" s="352"/>
      <c r="F57" s="352"/>
      <c r="G57" s="1223"/>
      <c r="H57" s="1224"/>
      <c r="I57" s="1217" t="s">
        <v>558</v>
      </c>
      <c r="J57" s="1217"/>
      <c r="K57" s="1250"/>
      <c r="L57" s="1250"/>
      <c r="M57" s="1250"/>
      <c r="N57" s="1250"/>
      <c r="O57" s="1219">
        <v>49</v>
      </c>
      <c r="P57" s="357"/>
      <c r="Q57" s="356"/>
    </row>
    <row r="58" spans="1:17" s="355" customFormat="1">
      <c r="A58" s="243"/>
      <c r="B58" s="356"/>
      <c r="C58" s="352"/>
      <c r="D58" s="352"/>
      <c r="E58" s="352"/>
      <c r="F58" s="352"/>
      <c r="G58" s="1225"/>
      <c r="H58" s="1226"/>
      <c r="I58" s="1217"/>
      <c r="J58" s="1217"/>
      <c r="K58" s="1220"/>
      <c r="L58" s="1220"/>
      <c r="M58" s="1220"/>
      <c r="N58" s="1220"/>
      <c r="O58" s="1220"/>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560</v>
      </c>
      <c r="C63" s="244"/>
      <c r="D63" s="244"/>
      <c r="E63" s="244"/>
      <c r="F63" s="244"/>
      <c r="G63" s="244"/>
      <c r="H63" s="244"/>
      <c r="I63" s="244"/>
      <c r="J63" s="244"/>
      <c r="K63" s="244"/>
      <c r="L63" s="244"/>
      <c r="M63" s="244"/>
      <c r="N63" s="244"/>
      <c r="O63" s="244"/>
    </row>
    <row r="64" spans="1:17">
      <c r="B64" s="248"/>
      <c r="C64" s="244"/>
      <c r="D64" s="244"/>
      <c r="E64" s="244"/>
      <c r="F64" s="244"/>
      <c r="G64" s="351" t="s">
        <v>553</v>
      </c>
      <c r="I64" s="352"/>
      <c r="J64" s="352"/>
      <c r="K64" s="352"/>
      <c r="L64" s="244"/>
      <c r="M64" s="244"/>
      <c r="N64" s="244"/>
      <c r="O64" s="244"/>
    </row>
    <row r="65" spans="2:30">
      <c r="B65" s="248"/>
      <c r="C65" s="244"/>
      <c r="D65" s="244"/>
      <c r="E65" s="244"/>
      <c r="F65" s="244"/>
      <c r="G65" s="1229" t="s">
        <v>561</v>
      </c>
      <c r="H65" s="1230"/>
      <c r="I65" s="1230"/>
      <c r="J65" s="1230"/>
      <c r="K65" s="1230"/>
      <c r="L65" s="1230"/>
      <c r="M65" s="1230"/>
      <c r="N65" s="1230"/>
      <c r="O65" s="1231"/>
    </row>
    <row r="66" spans="2:30">
      <c r="B66" s="248"/>
      <c r="C66" s="244"/>
      <c r="D66" s="244"/>
      <c r="E66" s="244"/>
      <c r="F66" s="244"/>
      <c r="G66" s="1232"/>
      <c r="H66" s="1233"/>
      <c r="I66" s="1233"/>
      <c r="J66" s="1233"/>
      <c r="K66" s="1233"/>
      <c r="L66" s="1233"/>
      <c r="M66" s="1233"/>
      <c r="N66" s="1233"/>
      <c r="O66" s="1234"/>
    </row>
    <row r="67" spans="2:30">
      <c r="B67" s="248"/>
      <c r="C67" s="244"/>
      <c r="D67" s="244"/>
      <c r="E67" s="244"/>
      <c r="F67" s="244"/>
      <c r="G67" s="1232"/>
      <c r="H67" s="1233"/>
      <c r="I67" s="1233"/>
      <c r="J67" s="1233"/>
      <c r="K67" s="1233"/>
      <c r="L67" s="1233"/>
      <c r="M67" s="1233"/>
      <c r="N67" s="1233"/>
      <c r="O67" s="1234"/>
    </row>
    <row r="68" spans="2:30">
      <c r="B68" s="248"/>
      <c r="C68" s="244"/>
      <c r="D68" s="244"/>
      <c r="E68" s="244"/>
      <c r="F68" s="244"/>
      <c r="G68" s="1232"/>
      <c r="H68" s="1233"/>
      <c r="I68" s="1233"/>
      <c r="J68" s="1233"/>
      <c r="K68" s="1233"/>
      <c r="L68" s="1233"/>
      <c r="M68" s="1233"/>
      <c r="N68" s="1233"/>
      <c r="O68" s="1234"/>
    </row>
    <row r="69" spans="2:30">
      <c r="B69" s="248"/>
      <c r="C69" s="244"/>
      <c r="D69" s="244"/>
      <c r="E69" s="244"/>
      <c r="F69" s="244"/>
      <c r="G69" s="1235"/>
      <c r="H69" s="1236"/>
      <c r="I69" s="1236"/>
      <c r="J69" s="1236"/>
      <c r="K69" s="1236"/>
      <c r="L69" s="1236"/>
      <c r="M69" s="1236"/>
      <c r="N69" s="1236"/>
      <c r="O69" s="1237"/>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562</v>
      </c>
      <c r="I71" s="368"/>
      <c r="J71" s="364"/>
      <c r="K71" s="364"/>
      <c r="L71" s="365"/>
      <c r="M71" s="364"/>
      <c r="N71" s="365"/>
      <c r="O71" s="366"/>
    </row>
    <row r="72" spans="2:30">
      <c r="B72" s="248"/>
      <c r="C72" s="244"/>
      <c r="D72" s="244"/>
      <c r="E72" s="244"/>
      <c r="F72" s="244"/>
      <c r="G72" s="1238"/>
      <c r="H72" s="1239"/>
      <c r="I72" s="1239"/>
      <c r="J72" s="1240"/>
      <c r="K72" s="354" t="s">
        <v>520</v>
      </c>
      <c r="L72" s="354" t="s">
        <v>521</v>
      </c>
      <c r="M72" s="354" t="s">
        <v>522</v>
      </c>
      <c r="N72" s="354" t="s">
        <v>523</v>
      </c>
      <c r="O72" s="354" t="s">
        <v>524</v>
      </c>
    </row>
    <row r="73" spans="2:30">
      <c r="B73" s="248"/>
      <c r="C73" s="244"/>
      <c r="D73" s="244"/>
      <c r="E73" s="244"/>
      <c r="F73" s="244"/>
      <c r="G73" s="1241" t="s">
        <v>556</v>
      </c>
      <c r="H73" s="1242"/>
      <c r="I73" s="1247" t="s">
        <v>557</v>
      </c>
      <c r="J73" s="1247"/>
      <c r="K73" s="1228">
        <v>151.9</v>
      </c>
      <c r="L73" s="1228">
        <v>155</v>
      </c>
      <c r="M73" s="1215">
        <v>123.1</v>
      </c>
      <c r="N73" s="1215">
        <v>131.69999999999999</v>
      </c>
      <c r="O73" s="1215">
        <v>121.6</v>
      </c>
      <c r="S73" s="243">
        <v>9.9</v>
      </c>
    </row>
    <row r="74" spans="2:30">
      <c r="B74" s="248"/>
      <c r="C74" s="244"/>
      <c r="D74" s="244"/>
      <c r="E74" s="244"/>
      <c r="F74" s="244"/>
      <c r="G74" s="1243"/>
      <c r="H74" s="1244"/>
      <c r="I74" s="1248"/>
      <c r="J74" s="1248"/>
      <c r="K74" s="1228"/>
      <c r="L74" s="1228"/>
      <c r="M74" s="1215"/>
      <c r="N74" s="1215"/>
      <c r="O74" s="1215"/>
    </row>
    <row r="75" spans="2:30">
      <c r="B75" s="248"/>
      <c r="C75" s="244"/>
      <c r="D75" s="244"/>
      <c r="E75" s="244"/>
      <c r="F75" s="244"/>
      <c r="G75" s="1243"/>
      <c r="H75" s="1244"/>
      <c r="I75" s="1227" t="s">
        <v>563</v>
      </c>
      <c r="J75" s="1227"/>
      <c r="K75" s="1219">
        <v>12.4</v>
      </c>
      <c r="L75" s="1219">
        <v>11.3</v>
      </c>
      <c r="M75" s="1219">
        <v>10.6</v>
      </c>
      <c r="N75" s="1219">
        <v>10.199999999999999</v>
      </c>
      <c r="O75" s="1219">
        <v>9.8000000000000007</v>
      </c>
      <c r="U75" s="243">
        <v>81.2</v>
      </c>
      <c r="W75" s="243">
        <v>87.2</v>
      </c>
      <c r="Y75" s="243">
        <v>99.8</v>
      </c>
      <c r="AA75" s="243">
        <v>109.5</v>
      </c>
      <c r="AC75" s="243">
        <v>115.2</v>
      </c>
    </row>
    <row r="76" spans="2:30">
      <c r="B76" s="248"/>
      <c r="C76" s="244"/>
      <c r="D76" s="244"/>
      <c r="E76" s="244"/>
      <c r="F76" s="244"/>
      <c r="G76" s="1245"/>
      <c r="H76" s="1246"/>
      <c r="I76" s="1227"/>
      <c r="J76" s="1227"/>
      <c r="K76" s="1220"/>
      <c r="L76" s="1220"/>
      <c r="M76" s="1220"/>
      <c r="N76" s="1220"/>
      <c r="O76" s="1220"/>
    </row>
    <row r="77" spans="2:30">
      <c r="B77" s="248"/>
      <c r="C77" s="244"/>
      <c r="D77" s="244"/>
      <c r="E77" s="244"/>
      <c r="F77" s="244"/>
      <c r="G77" s="1221" t="s">
        <v>559</v>
      </c>
      <c r="H77" s="1222"/>
      <c r="I77" s="1227" t="s">
        <v>557</v>
      </c>
      <c r="J77" s="1227"/>
      <c r="K77" s="1228">
        <v>88.3</v>
      </c>
      <c r="L77" s="1228">
        <v>76.2</v>
      </c>
      <c r="M77" s="1215">
        <v>65.3</v>
      </c>
      <c r="N77" s="1215">
        <v>60.8</v>
      </c>
      <c r="O77" s="1215">
        <v>58.5</v>
      </c>
      <c r="R77" s="243">
        <v>12.3</v>
      </c>
      <c r="T77" s="243">
        <v>11.1</v>
      </c>
    </row>
    <row r="78" spans="2:30">
      <c r="B78" s="248"/>
      <c r="C78" s="244"/>
      <c r="D78" s="244"/>
      <c r="E78" s="244"/>
      <c r="F78" s="244"/>
      <c r="G78" s="1223"/>
      <c r="H78" s="1224"/>
      <c r="I78" s="1227"/>
      <c r="J78" s="1227"/>
      <c r="K78" s="1228"/>
      <c r="L78" s="1228"/>
      <c r="M78" s="1215"/>
      <c r="N78" s="1215"/>
      <c r="O78" s="1215"/>
    </row>
    <row r="79" spans="2:30">
      <c r="B79" s="248"/>
      <c r="C79" s="244"/>
      <c r="D79" s="244"/>
      <c r="E79" s="244"/>
      <c r="F79" s="244"/>
      <c r="G79" s="1223"/>
      <c r="H79" s="1224"/>
      <c r="I79" s="1216" t="s">
        <v>563</v>
      </c>
      <c r="J79" s="1217"/>
      <c r="K79" s="1218">
        <v>13.8</v>
      </c>
      <c r="L79" s="1218">
        <v>12.8</v>
      </c>
      <c r="M79" s="1218">
        <v>12</v>
      </c>
      <c r="N79" s="1218">
        <v>11.1</v>
      </c>
      <c r="O79" s="1218">
        <v>10.7</v>
      </c>
      <c r="V79" s="243">
        <v>53.5</v>
      </c>
      <c r="X79" s="243">
        <v>48.2</v>
      </c>
      <c r="Z79" s="243">
        <v>34.200000000000003</v>
      </c>
      <c r="AB79" s="243">
        <v>30.3</v>
      </c>
      <c r="AD79" s="243">
        <v>28.9</v>
      </c>
    </row>
    <row r="80" spans="2:30">
      <c r="B80" s="248"/>
      <c r="C80" s="244"/>
      <c r="D80" s="244"/>
      <c r="E80" s="244"/>
      <c r="F80" s="244"/>
      <c r="G80" s="1225"/>
      <c r="H80" s="1226"/>
      <c r="I80" s="1217"/>
      <c r="J80" s="1217"/>
      <c r="K80" s="1218"/>
      <c r="L80" s="1218"/>
      <c r="M80" s="1218"/>
      <c r="N80" s="1218"/>
      <c r="O80" s="1218"/>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100" zoomScale="75" zoomScaleNormal="75" zoomScaleSheetLayoutView="70" workbookViewId="0">
      <selection activeCell="G48" sqref="G48"/>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75" zoomScaleNormal="75" zoomScaleSheetLayoutView="55" workbookViewId="0">
      <selection activeCell="G48" sqref="G48"/>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519</v>
      </c>
      <c r="G2" s="111"/>
      <c r="H2" s="112"/>
    </row>
    <row r="3" spans="1:8">
      <c r="A3" s="108" t="s">
        <v>512</v>
      </c>
      <c r="B3" s="113"/>
      <c r="C3" s="114"/>
      <c r="D3" s="115">
        <v>23209</v>
      </c>
      <c r="E3" s="116"/>
      <c r="F3" s="117">
        <v>67201</v>
      </c>
      <c r="G3" s="118"/>
      <c r="H3" s="119"/>
    </row>
    <row r="4" spans="1:8">
      <c r="A4" s="120"/>
      <c r="B4" s="121"/>
      <c r="C4" s="122"/>
      <c r="D4" s="123">
        <v>15222</v>
      </c>
      <c r="E4" s="124"/>
      <c r="F4" s="125">
        <v>35210</v>
      </c>
      <c r="G4" s="126"/>
      <c r="H4" s="127"/>
    </row>
    <row r="5" spans="1:8">
      <c r="A5" s="108" t="s">
        <v>514</v>
      </c>
      <c r="B5" s="113"/>
      <c r="C5" s="114"/>
      <c r="D5" s="115">
        <v>58613</v>
      </c>
      <c r="E5" s="116"/>
      <c r="F5" s="117">
        <v>75709</v>
      </c>
      <c r="G5" s="118"/>
      <c r="H5" s="119"/>
    </row>
    <row r="6" spans="1:8">
      <c r="A6" s="120"/>
      <c r="B6" s="121"/>
      <c r="C6" s="122"/>
      <c r="D6" s="123">
        <v>37675</v>
      </c>
      <c r="E6" s="124"/>
      <c r="F6" s="125">
        <v>35212</v>
      </c>
      <c r="G6" s="126"/>
      <c r="H6" s="127"/>
    </row>
    <row r="7" spans="1:8">
      <c r="A7" s="108" t="s">
        <v>515</v>
      </c>
      <c r="B7" s="113"/>
      <c r="C7" s="114"/>
      <c r="D7" s="115">
        <v>73233</v>
      </c>
      <c r="E7" s="116"/>
      <c r="F7" s="117">
        <v>90961</v>
      </c>
      <c r="G7" s="118"/>
      <c r="H7" s="119"/>
    </row>
    <row r="8" spans="1:8">
      <c r="A8" s="120"/>
      <c r="B8" s="121"/>
      <c r="C8" s="122"/>
      <c r="D8" s="123">
        <v>24876</v>
      </c>
      <c r="E8" s="124"/>
      <c r="F8" s="125">
        <v>37720</v>
      </c>
      <c r="G8" s="126"/>
      <c r="H8" s="127"/>
    </row>
    <row r="9" spans="1:8">
      <c r="A9" s="108" t="s">
        <v>516</v>
      </c>
      <c r="B9" s="113"/>
      <c r="C9" s="114"/>
      <c r="D9" s="115">
        <v>85830</v>
      </c>
      <c r="E9" s="116"/>
      <c r="F9" s="117">
        <v>106614</v>
      </c>
      <c r="G9" s="118"/>
      <c r="H9" s="119"/>
    </row>
    <row r="10" spans="1:8">
      <c r="A10" s="120"/>
      <c r="B10" s="121"/>
      <c r="C10" s="122"/>
      <c r="D10" s="123">
        <v>31494</v>
      </c>
      <c r="E10" s="124"/>
      <c r="F10" s="125">
        <v>45545</v>
      </c>
      <c r="G10" s="126"/>
      <c r="H10" s="127"/>
    </row>
    <row r="11" spans="1:8">
      <c r="A11" s="108" t="s">
        <v>517</v>
      </c>
      <c r="B11" s="113"/>
      <c r="C11" s="114"/>
      <c r="D11" s="115">
        <v>76136</v>
      </c>
      <c r="E11" s="116"/>
      <c r="F11" s="117">
        <v>85459</v>
      </c>
      <c r="G11" s="118"/>
      <c r="H11" s="119"/>
    </row>
    <row r="12" spans="1:8">
      <c r="A12" s="120"/>
      <c r="B12" s="121"/>
      <c r="C12" s="128"/>
      <c r="D12" s="123">
        <v>42377</v>
      </c>
      <c r="E12" s="124"/>
      <c r="F12" s="125">
        <v>44378</v>
      </c>
      <c r="G12" s="126"/>
      <c r="H12" s="127"/>
    </row>
    <row r="13" spans="1:8">
      <c r="A13" s="108"/>
      <c r="B13" s="113"/>
      <c r="C13" s="129"/>
      <c r="D13" s="130">
        <v>63404</v>
      </c>
      <c r="E13" s="131"/>
      <c r="F13" s="132">
        <v>85189</v>
      </c>
      <c r="G13" s="133"/>
      <c r="H13" s="119"/>
    </row>
    <row r="14" spans="1:8">
      <c r="A14" s="120"/>
      <c r="B14" s="121"/>
      <c r="C14" s="122"/>
      <c r="D14" s="123">
        <v>30329</v>
      </c>
      <c r="E14" s="124"/>
      <c r="F14" s="125">
        <v>39613</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8.07</v>
      </c>
      <c r="C19" s="134">
        <f>ROUND(VALUE(SUBSTITUTE(実質収支比率等に係る経年分析!G$48,"▲","-")),2)</f>
        <v>7.78</v>
      </c>
      <c r="D19" s="134">
        <f>ROUND(VALUE(SUBSTITUTE(実質収支比率等に係る経年分析!H$48,"▲","-")),2)</f>
        <v>6.05</v>
      </c>
      <c r="E19" s="134">
        <f>ROUND(VALUE(SUBSTITUTE(実質収支比率等に係る経年分析!I$48,"▲","-")),2)</f>
        <v>6.64</v>
      </c>
      <c r="F19" s="134">
        <f>ROUND(VALUE(SUBSTITUTE(実質収支比率等に係る経年分析!J$48,"▲","-")),2)</f>
        <v>9.61</v>
      </c>
    </row>
    <row r="20" spans="1:11">
      <c r="A20" s="134" t="s">
        <v>43</v>
      </c>
      <c r="B20" s="134">
        <f>ROUND(VALUE(SUBSTITUTE(実質収支比率等に係る経年分析!F$47,"▲","-")),2)</f>
        <v>11.59</v>
      </c>
      <c r="C20" s="134">
        <f>ROUND(VALUE(SUBSTITUTE(実質収支比率等に係る経年分析!G$47,"▲","-")),2)</f>
        <v>12.47</v>
      </c>
      <c r="D20" s="134">
        <f>ROUND(VALUE(SUBSTITUTE(実質収支比率等に係る経年分析!H$47,"▲","-")),2)</f>
        <v>14.96</v>
      </c>
      <c r="E20" s="134">
        <f>ROUND(VALUE(SUBSTITUTE(実質収支比率等に係る経年分析!I$47,"▲","-")),2)</f>
        <v>12.5</v>
      </c>
      <c r="F20" s="134">
        <f>ROUND(VALUE(SUBSTITUTE(実質収支比率等に係る経年分析!J$47,"▲","-")),2)</f>
        <v>13.69</v>
      </c>
    </row>
    <row r="21" spans="1:11">
      <c r="A21" s="134" t="s">
        <v>44</v>
      </c>
      <c r="B21" s="134">
        <f>IF(ISNUMBER(VALUE(SUBSTITUTE(実質収支比率等に係る経年分析!F$49,"▲","-"))),ROUND(VALUE(SUBSTITUTE(実質収支比率等に係る経年分析!F$49,"▲","-")),2),NA())</f>
        <v>4.88</v>
      </c>
      <c r="C21" s="134">
        <f>IF(ISNUMBER(VALUE(SUBSTITUTE(実質収支比率等に係る経年分析!G$49,"▲","-"))),ROUND(VALUE(SUBSTITUTE(実質収支比率等に係る経年分析!G$49,"▲","-")),2),NA())</f>
        <v>0.3</v>
      </c>
      <c r="D21" s="134">
        <f>IF(ISNUMBER(VALUE(SUBSTITUTE(実質収支比率等に係る経年分析!H$49,"▲","-"))),ROUND(VALUE(SUBSTITUTE(実質収支比率等に係る経年分析!H$49,"▲","-")),2),NA())</f>
        <v>1.46</v>
      </c>
      <c r="E21" s="134">
        <f>IF(ISNUMBER(VALUE(SUBSTITUTE(実質収支比率等に係る経年分析!I$49,"▲","-"))),ROUND(VALUE(SUBSTITUTE(実質収支比率等に係る経年分析!I$49,"▲","-")),2),NA())</f>
        <v>1.84</v>
      </c>
      <c r="F21" s="134">
        <f>IF(ISNUMBER(VALUE(SUBSTITUTE(実質収支比率等に係る経年分析!J$49,"▲","-"))),ROUND(VALUE(SUBSTITUTE(実質収支比率等に係る経年分析!J$49,"▲","-")),2),NA())</f>
        <v>3.12</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0.12</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0.03</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0.02</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0.06</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0.02</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農業集落排水事業特別会計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0.02</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0.02</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0.01</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0.01</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0.01</v>
      </c>
    </row>
    <row r="30" spans="1:11">
      <c r="A30" s="135" t="str">
        <f>IF(連結実質赤字比率に係る赤字・黒字の構成分析!C$40="",NA(),連結実質赤字比率に係る赤字・黒字の構成分析!C$40)</f>
        <v>浄化槽事業特別会計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0.01</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0.02</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0.02</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0.02</v>
      </c>
    </row>
    <row r="31" spans="1:11">
      <c r="A31" s="135" t="str">
        <f>IF(連結実質赤字比率に係る赤字・黒字の構成分析!C$39="",NA(),連結実質赤字比率に係る赤字・黒字の構成分析!C$39)</f>
        <v>簡易水道事業特別会計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0.02</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0.02</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0.04</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7.0000000000000007E-2</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0.05</v>
      </c>
    </row>
    <row r="32" spans="1:11">
      <c r="A32" s="135" t="str">
        <f>IF(連結実質赤字比率に係る赤字・黒字の構成分析!C$38="",NA(),連結実質赤字比率に係る赤字・黒字の構成分析!C$38)</f>
        <v>公共下水道事業特別会計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0.06</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0.11</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0.13</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0.15</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0.15</v>
      </c>
    </row>
    <row r="33" spans="1:16">
      <c r="A33" s="135" t="str">
        <f>IF(連結実質赤字比率に係る赤字・黒字の構成分析!C$37="",NA(),連結実質赤字比率に係る赤字・黒字の構成分析!C$37)</f>
        <v>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0.28000000000000003</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0.25</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0.3</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0.34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0.79</v>
      </c>
    </row>
    <row r="34" spans="1:16">
      <c r="A34" s="135" t="str">
        <f>IF(連結実質赤字比率に係る赤字・黒字の構成分析!C$36="",NA(),連結実質赤字比率に係る赤字・黒字の構成分析!C$36)</f>
        <v>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4.3</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6.62</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3.3</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2.7</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2.4300000000000002</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3.94</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4.07</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3.89</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4.68</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5.16</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7.95</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7.75</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6.02</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6.59</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9.59</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1101</v>
      </c>
      <c r="E42" s="136"/>
      <c r="F42" s="136"/>
      <c r="G42" s="136">
        <f>'実質公債費比率（分子）の構造'!L$52</f>
        <v>1120</v>
      </c>
      <c r="H42" s="136"/>
      <c r="I42" s="136"/>
      <c r="J42" s="136">
        <f>'実質公債費比率（分子）の構造'!M$52</f>
        <v>1148</v>
      </c>
      <c r="K42" s="136"/>
      <c r="L42" s="136"/>
      <c r="M42" s="136">
        <f>'実質公債費比率（分子）の構造'!N$52</f>
        <v>1177</v>
      </c>
      <c r="N42" s="136"/>
      <c r="O42" s="136"/>
      <c r="P42" s="136">
        <f>'実質公債費比率（分子）の構造'!O$52</f>
        <v>1165</v>
      </c>
    </row>
    <row r="43" spans="1:16">
      <c r="A43" s="136" t="s">
        <v>52</v>
      </c>
      <c r="B43" s="136">
        <f>'実質公債費比率（分子）の構造'!K$51</f>
        <v>0</v>
      </c>
      <c r="C43" s="136"/>
      <c r="D43" s="136"/>
      <c r="E43" s="136">
        <f>'実質公債費比率（分子）の構造'!L$51</f>
        <v>0</v>
      </c>
      <c r="F43" s="136"/>
      <c r="G43" s="136"/>
      <c r="H43" s="136">
        <f>'実質公債費比率（分子）の構造'!M$51</f>
        <v>1</v>
      </c>
      <c r="I43" s="136"/>
      <c r="J43" s="136"/>
      <c r="K43" s="136">
        <f>'実質公債費比率（分子）の構造'!N$51</f>
        <v>1</v>
      </c>
      <c r="L43" s="136"/>
      <c r="M43" s="136"/>
      <c r="N43" s="136">
        <f>'実質公債費比率（分子）の構造'!O$51</f>
        <v>0</v>
      </c>
      <c r="O43" s="136"/>
      <c r="P43" s="136"/>
    </row>
    <row r="44" spans="1:16">
      <c r="A44" s="136" t="s">
        <v>53</v>
      </c>
      <c r="B44" s="136">
        <f>'実質公債費比率（分子）の構造'!K$50</f>
        <v>139</v>
      </c>
      <c r="C44" s="136"/>
      <c r="D44" s="136"/>
      <c r="E44" s="136">
        <f>'実質公債費比率（分子）の構造'!L$50</f>
        <v>134</v>
      </c>
      <c r="F44" s="136"/>
      <c r="G44" s="136"/>
      <c r="H44" s="136">
        <f>'実質公債費比率（分子）の構造'!M$50</f>
        <v>131</v>
      </c>
      <c r="I44" s="136"/>
      <c r="J44" s="136"/>
      <c r="K44" s="136">
        <f>'実質公債費比率（分子）の構造'!N$50</f>
        <v>130</v>
      </c>
      <c r="L44" s="136"/>
      <c r="M44" s="136"/>
      <c r="N44" s="136">
        <f>'実質公債費比率（分子）の構造'!O$50</f>
        <v>121</v>
      </c>
      <c r="O44" s="136"/>
      <c r="P44" s="136"/>
    </row>
    <row r="45" spans="1:16">
      <c r="A45" s="136" t="s">
        <v>54</v>
      </c>
      <c r="B45" s="136">
        <f>'実質公債費比率（分子）の構造'!K$49</f>
        <v>1</v>
      </c>
      <c r="C45" s="136"/>
      <c r="D45" s="136"/>
      <c r="E45" s="136">
        <f>'実質公債費比率（分子）の構造'!L$49</f>
        <v>1</v>
      </c>
      <c r="F45" s="136"/>
      <c r="G45" s="136"/>
      <c r="H45" s="136">
        <f>'実質公債費比率（分子）の構造'!M$49</f>
        <v>1</v>
      </c>
      <c r="I45" s="136"/>
      <c r="J45" s="136"/>
      <c r="K45" s="136">
        <f>'実質公債費比率（分子）の構造'!N$49</f>
        <v>1</v>
      </c>
      <c r="L45" s="136"/>
      <c r="M45" s="136"/>
      <c r="N45" s="136">
        <f>'実質公債費比率（分子）の構造'!O$49</f>
        <v>1</v>
      </c>
      <c r="O45" s="136"/>
      <c r="P45" s="136"/>
    </row>
    <row r="46" spans="1:16">
      <c r="A46" s="136" t="s">
        <v>55</v>
      </c>
      <c r="B46" s="136">
        <f>'実質公債費比率（分子）の構造'!K$48</f>
        <v>303</v>
      </c>
      <c r="C46" s="136"/>
      <c r="D46" s="136"/>
      <c r="E46" s="136">
        <f>'実質公債費比率（分子）の構造'!L$48</f>
        <v>326</v>
      </c>
      <c r="F46" s="136"/>
      <c r="G46" s="136"/>
      <c r="H46" s="136">
        <f>'実質公債費比率（分子）の構造'!M$48</f>
        <v>345</v>
      </c>
      <c r="I46" s="136"/>
      <c r="J46" s="136"/>
      <c r="K46" s="136">
        <f>'実質公債費比率（分子）の構造'!N$48</f>
        <v>262</v>
      </c>
      <c r="L46" s="136"/>
      <c r="M46" s="136"/>
      <c r="N46" s="136">
        <f>'実質公債費比率（分子）の構造'!O$48</f>
        <v>256</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1436</v>
      </c>
      <c r="C49" s="136"/>
      <c r="D49" s="136"/>
      <c r="E49" s="136">
        <f>'実質公債費比率（分子）の構造'!L$45</f>
        <v>1393</v>
      </c>
      <c r="F49" s="136"/>
      <c r="G49" s="136"/>
      <c r="H49" s="136">
        <f>'実質公債費比率（分子）の構造'!M$45</f>
        <v>1397</v>
      </c>
      <c r="I49" s="136"/>
      <c r="J49" s="136"/>
      <c r="K49" s="136">
        <f>'実質公債費比率（分子）の構造'!N$45</f>
        <v>1461</v>
      </c>
      <c r="L49" s="136"/>
      <c r="M49" s="136"/>
      <c r="N49" s="136">
        <f>'実質公債費比率（分子）の構造'!O$45</f>
        <v>1453</v>
      </c>
      <c r="O49" s="136"/>
      <c r="P49" s="136"/>
    </row>
    <row r="50" spans="1:16">
      <c r="A50" s="136" t="s">
        <v>59</v>
      </c>
      <c r="B50" s="136" t="e">
        <f>NA()</f>
        <v>#N/A</v>
      </c>
      <c r="C50" s="136">
        <f>IF(ISNUMBER('実質公債費比率（分子）の構造'!K$53),'実質公債費比率（分子）の構造'!K$53,NA())</f>
        <v>778</v>
      </c>
      <c r="D50" s="136" t="e">
        <f>NA()</f>
        <v>#N/A</v>
      </c>
      <c r="E50" s="136" t="e">
        <f>NA()</f>
        <v>#N/A</v>
      </c>
      <c r="F50" s="136">
        <f>IF(ISNUMBER('実質公債費比率（分子）の構造'!L$53),'実質公債費比率（分子）の構造'!L$53,NA())</f>
        <v>734</v>
      </c>
      <c r="G50" s="136" t="e">
        <f>NA()</f>
        <v>#N/A</v>
      </c>
      <c r="H50" s="136" t="e">
        <f>NA()</f>
        <v>#N/A</v>
      </c>
      <c r="I50" s="136">
        <f>IF(ISNUMBER('実質公債費比率（分子）の構造'!M$53),'実質公債費比率（分子）の構造'!M$53,NA())</f>
        <v>727</v>
      </c>
      <c r="J50" s="136" t="e">
        <f>NA()</f>
        <v>#N/A</v>
      </c>
      <c r="K50" s="136" t="e">
        <f>NA()</f>
        <v>#N/A</v>
      </c>
      <c r="L50" s="136">
        <f>IF(ISNUMBER('実質公債費比率（分子）の構造'!N$53),'実質公債費比率（分子）の構造'!N$53,NA())</f>
        <v>678</v>
      </c>
      <c r="M50" s="136" t="e">
        <f>NA()</f>
        <v>#N/A</v>
      </c>
      <c r="N50" s="136" t="e">
        <f>NA()</f>
        <v>#N/A</v>
      </c>
      <c r="O50" s="136">
        <f>IF(ISNUMBER('実質公債費比率（分子）の構造'!O$53),'実質公債費比率（分子）の構造'!O$53,NA())</f>
        <v>666</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10390</v>
      </c>
      <c r="E56" s="135"/>
      <c r="F56" s="135"/>
      <c r="G56" s="135">
        <f>'将来負担比率（分子）の構造'!J$51</f>
        <v>10779</v>
      </c>
      <c r="H56" s="135"/>
      <c r="I56" s="135"/>
      <c r="J56" s="135">
        <f>'将来負担比率（分子）の構造'!K$51</f>
        <v>11640</v>
      </c>
      <c r="K56" s="135"/>
      <c r="L56" s="135"/>
      <c r="M56" s="135">
        <f>'将来負担比率（分子）の構造'!L$51</f>
        <v>11472</v>
      </c>
      <c r="N56" s="135"/>
      <c r="O56" s="135"/>
      <c r="P56" s="135">
        <f>'将来負担比率（分子）の構造'!M$51</f>
        <v>11539</v>
      </c>
    </row>
    <row r="57" spans="1:16">
      <c r="A57" s="135" t="s">
        <v>35</v>
      </c>
      <c r="B57" s="135"/>
      <c r="C57" s="135"/>
      <c r="D57" s="135">
        <f>'将来負担比率（分子）の構造'!I$50</f>
        <v>1509</v>
      </c>
      <c r="E57" s="135"/>
      <c r="F57" s="135"/>
      <c r="G57" s="135">
        <f>'将来負担比率（分子）の構造'!J$50</f>
        <v>1559</v>
      </c>
      <c r="H57" s="135"/>
      <c r="I57" s="135"/>
      <c r="J57" s="135">
        <f>'将来負担比率（分子）の構造'!K$50</f>
        <v>1622</v>
      </c>
      <c r="K57" s="135"/>
      <c r="L57" s="135"/>
      <c r="M57" s="135">
        <f>'将来負担比率（分子）の構造'!L$50</f>
        <v>1699</v>
      </c>
      <c r="N57" s="135"/>
      <c r="O57" s="135"/>
      <c r="P57" s="135">
        <f>'将来負担比率（分子）の構造'!M$50</f>
        <v>1978</v>
      </c>
    </row>
    <row r="58" spans="1:16">
      <c r="A58" s="135" t="s">
        <v>34</v>
      </c>
      <c r="B58" s="135"/>
      <c r="C58" s="135"/>
      <c r="D58" s="135">
        <f>'将来負担比率（分子）の構造'!I$49</f>
        <v>2248</v>
      </c>
      <c r="E58" s="135"/>
      <c r="F58" s="135"/>
      <c r="G58" s="135">
        <f>'将来負担比率（分子）の構造'!J$49</f>
        <v>2095</v>
      </c>
      <c r="H58" s="135"/>
      <c r="I58" s="135"/>
      <c r="J58" s="135">
        <f>'将来負担比率（分子）の構造'!K$49</f>
        <v>2877</v>
      </c>
      <c r="K58" s="135"/>
      <c r="L58" s="135"/>
      <c r="M58" s="135">
        <f>'将来負担比率（分子）の構造'!L$49</f>
        <v>2524</v>
      </c>
      <c r="N58" s="135"/>
      <c r="O58" s="135"/>
      <c r="P58" s="135">
        <f>'将来負担比率（分子）の構造'!M$49</f>
        <v>2745</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3447</v>
      </c>
      <c r="C62" s="135"/>
      <c r="D62" s="135"/>
      <c r="E62" s="135">
        <f>'将来負担比率（分子）の構造'!J$45</f>
        <v>3321</v>
      </c>
      <c r="F62" s="135"/>
      <c r="G62" s="135"/>
      <c r="H62" s="135">
        <f>'将来負担比率（分子）の構造'!K$45</f>
        <v>3180</v>
      </c>
      <c r="I62" s="135"/>
      <c r="J62" s="135"/>
      <c r="K62" s="135">
        <f>'将来負担比率（分子）の構造'!L$45</f>
        <v>2961</v>
      </c>
      <c r="L62" s="135"/>
      <c r="M62" s="135"/>
      <c r="N62" s="135">
        <f>'将来負担比率（分子）の構造'!M$45</f>
        <v>2847</v>
      </c>
      <c r="O62" s="135"/>
      <c r="P62" s="135"/>
    </row>
    <row r="63" spans="1:16">
      <c r="A63" s="135" t="s">
        <v>28</v>
      </c>
      <c r="B63" s="135">
        <f>'将来負担比率（分子）の構造'!I$44</f>
        <v>4</v>
      </c>
      <c r="C63" s="135"/>
      <c r="D63" s="135"/>
      <c r="E63" s="135">
        <f>'将来負担比率（分子）の構造'!J$44</f>
        <v>3</v>
      </c>
      <c r="F63" s="135"/>
      <c r="G63" s="135"/>
      <c r="H63" s="135">
        <f>'将来負担比率（分子）の構造'!K$44</f>
        <v>2</v>
      </c>
      <c r="I63" s="135"/>
      <c r="J63" s="135"/>
      <c r="K63" s="135">
        <f>'将来負担比率（分子）の構造'!L$44</f>
        <v>28</v>
      </c>
      <c r="L63" s="135"/>
      <c r="M63" s="135"/>
      <c r="N63" s="135">
        <f>'将来負担比率（分子）の構造'!M$44</f>
        <v>98</v>
      </c>
      <c r="O63" s="135"/>
      <c r="P63" s="135"/>
    </row>
    <row r="64" spans="1:16">
      <c r="A64" s="135" t="s">
        <v>27</v>
      </c>
      <c r="B64" s="135">
        <f>'将来負担比率（分子）の構造'!I$43</f>
        <v>3241</v>
      </c>
      <c r="C64" s="135"/>
      <c r="D64" s="135"/>
      <c r="E64" s="135">
        <f>'将来負担比率（分子）の構造'!J$43</f>
        <v>3539</v>
      </c>
      <c r="F64" s="135"/>
      <c r="G64" s="135"/>
      <c r="H64" s="135">
        <f>'将来負担比率（分子）の構造'!K$43</f>
        <v>3567</v>
      </c>
      <c r="I64" s="135"/>
      <c r="J64" s="135"/>
      <c r="K64" s="135">
        <f>'将来負担比率（分子）の構造'!L$43</f>
        <v>3682</v>
      </c>
      <c r="L64" s="135"/>
      <c r="M64" s="135"/>
      <c r="N64" s="135">
        <f>'将来負担比率（分子）の構造'!M$43</f>
        <v>3701</v>
      </c>
      <c r="O64" s="135"/>
      <c r="P64" s="135"/>
    </row>
    <row r="65" spans="1:16">
      <c r="A65" s="135" t="s">
        <v>26</v>
      </c>
      <c r="B65" s="135">
        <f>'将来負担比率（分子）の構造'!I$42</f>
        <v>1642</v>
      </c>
      <c r="C65" s="135"/>
      <c r="D65" s="135"/>
      <c r="E65" s="135">
        <f>'将来負担比率（分子）の構造'!J$42</f>
        <v>1476</v>
      </c>
      <c r="F65" s="135"/>
      <c r="G65" s="135"/>
      <c r="H65" s="135">
        <f>'将来負担比率（分子）の構造'!K$42</f>
        <v>1299</v>
      </c>
      <c r="I65" s="135"/>
      <c r="J65" s="135"/>
      <c r="K65" s="135">
        <f>'将来負担比率（分子）の構造'!L$42</f>
        <v>1217</v>
      </c>
      <c r="L65" s="135"/>
      <c r="M65" s="135"/>
      <c r="N65" s="135">
        <f>'将来負担比率（分子）の構造'!M$42</f>
        <v>1070</v>
      </c>
      <c r="O65" s="135"/>
      <c r="P65" s="135"/>
    </row>
    <row r="66" spans="1:16">
      <c r="A66" s="135" t="s">
        <v>25</v>
      </c>
      <c r="B66" s="135">
        <f>'将来負担比率（分子）の構造'!I$41</f>
        <v>16607</v>
      </c>
      <c r="C66" s="135"/>
      <c r="D66" s="135"/>
      <c r="E66" s="135">
        <f>'将来負担比率（分子）の構造'!J$41</f>
        <v>16751</v>
      </c>
      <c r="F66" s="135"/>
      <c r="G66" s="135"/>
      <c r="H66" s="135">
        <f>'将来負担比率（分子）の構造'!K$41</f>
        <v>16693</v>
      </c>
      <c r="I66" s="135"/>
      <c r="J66" s="135"/>
      <c r="K66" s="135">
        <f>'将来負担比率（分子）の構造'!L$41</f>
        <v>16904</v>
      </c>
      <c r="L66" s="135"/>
      <c r="M66" s="135"/>
      <c r="N66" s="135">
        <f>'将来負担比率（分子）の構造'!M$41</f>
        <v>17122</v>
      </c>
      <c r="O66" s="135"/>
      <c r="P66" s="135"/>
    </row>
    <row r="67" spans="1:16">
      <c r="A67" s="135" t="s">
        <v>63</v>
      </c>
      <c r="B67" s="135" t="e">
        <f>NA()</f>
        <v>#N/A</v>
      </c>
      <c r="C67" s="135">
        <f>IF(ISNUMBER('将来負担比率（分子）の構造'!I$52), IF('将来負担比率（分子）の構造'!I$52 &lt; 0, 0, '将来負担比率（分子）の構造'!I$52), NA())</f>
        <v>10793</v>
      </c>
      <c r="D67" s="135" t="e">
        <f>NA()</f>
        <v>#N/A</v>
      </c>
      <c r="E67" s="135" t="e">
        <f>NA()</f>
        <v>#N/A</v>
      </c>
      <c r="F67" s="135">
        <f>IF(ISNUMBER('将来負担比率（分子）の構造'!J$52), IF('将来負担比率（分子）の構造'!J$52 &lt; 0, 0, '将来負担比率（分子）の構造'!J$52), NA())</f>
        <v>10656</v>
      </c>
      <c r="G67" s="135" t="e">
        <f>NA()</f>
        <v>#N/A</v>
      </c>
      <c r="H67" s="135" t="e">
        <f>NA()</f>
        <v>#N/A</v>
      </c>
      <c r="I67" s="135">
        <f>IF(ISNUMBER('将来負担比率（分子）の構造'!K$52), IF('将来負担比率（分子）の構造'!K$52 &lt; 0, 0, '将来負担比率（分子）の構造'!K$52), NA())</f>
        <v>8602</v>
      </c>
      <c r="J67" s="135" t="e">
        <f>NA()</f>
        <v>#N/A</v>
      </c>
      <c r="K67" s="135" t="e">
        <f>NA()</f>
        <v>#N/A</v>
      </c>
      <c r="L67" s="135">
        <f>IF(ISNUMBER('将来負担比率（分子）の構造'!L$52), IF('将来負担比率（分子）の構造'!L$52 &lt; 0, 0, '将来負担比率（分子）の構造'!L$52), NA())</f>
        <v>9097</v>
      </c>
      <c r="M67" s="135" t="e">
        <f>NA()</f>
        <v>#N/A</v>
      </c>
      <c r="N67" s="135" t="e">
        <f>NA()</f>
        <v>#N/A</v>
      </c>
      <c r="O67" s="135">
        <f>IF(ISNUMBER('将来負担比率（分子）の構造'!M$52), IF('将来負担比率（分子）の構造'!M$52 &lt; 0, 0, '将来負担比率（分子）の構造'!M$52), NA())</f>
        <v>8577</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2017-03-02T12:20:09Z</cp:lastPrinted>
  <dcterms:created xsi:type="dcterms:W3CDTF">2017-02-15T15:54:25Z</dcterms:created>
  <dcterms:modified xsi:type="dcterms:W3CDTF">2017-05-18T05:10:21Z</dcterms:modified>
  <cp:category/>
</cp:coreProperties>
</file>