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inas01\shichoson\06 財政係\40決算統計\05財政状況資料集\R4財政状況資料集\12 HP掲載データ（確定）\"/>
    </mc:Choice>
  </mc:AlternateContent>
  <bookViews>
    <workbookView xWindow="2628" yWindow="936" windowWidth="23256" windowHeight="12456"/>
  </bookViews>
  <sheets>
    <sheet name="総括表" sheetId="10" r:id="rId1"/>
    <sheet name="普通会計の状況" sheetId="11" r:id="rId2"/>
    <sheet name="各会計、関係団体の財政状況及び健全化判断比率" sheetId="12" r:id="rId3"/>
    <sheet name="財政比較分析表" sheetId="18"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9"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21" r:id="rId14"/>
    <sheet name="施設類型別ストック情報分析表①" sheetId="22" r:id="rId15"/>
    <sheet name="施設類型別ストック情報分析表②" sheetId="23"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G35" i="10" l="1"/>
  <c r="BG34"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CO35" i="10"/>
  <c r="AM35" i="10"/>
  <c r="C35" i="10"/>
  <c r="CO34" i="10"/>
  <c r="BW34" i="10"/>
  <c r="BW35" i="10" s="1"/>
  <c r="BW36" i="10" s="1"/>
  <c r="BW37" i="10" s="1"/>
  <c r="BW38" i="10" s="1"/>
  <c r="BW39" i="10" s="1"/>
  <c r="BW40" i="10" s="1"/>
  <c r="BW41" i="10" s="1"/>
  <c r="BW42" i="10" s="1"/>
  <c r="BW43" i="10" s="1"/>
  <c r="U34" i="10"/>
  <c r="U35" i="10" s="1"/>
  <c r="U36" i="10" s="1"/>
  <c r="C34" i="10"/>
  <c r="AM34" i="10" l="1"/>
  <c r="BE34" i="10" s="1"/>
  <c r="BE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<sst xmlns="http://schemas.openxmlformats.org/spreadsheetml/2006/main" count="1173" uniqueCount="607">
  <si>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</si>
  <si>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</si>
  <si>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</si>
  <si>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</si>
  <si>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</si>
  <si>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</si>
  <si>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</si>
  <si>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※令和5年度中に市町村合併した団体で、合併前の団体ごとの決算に基づく連結実質赤字比率を算出していない団体については、グラフを表記しない。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</si>
  <si>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</si>
  <si>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</si>
  <si>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</si>
  <si>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</si>
  <si>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</si>
  <si>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</si>
  <si>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</si>
  <si>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</si>
  <si>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</si>
  <si>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</si>
  <si>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</si>
  <si>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</si>
  <si>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</si>
  <si>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</si>
  <si>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令和5年度中に市町村合併した団体で、合併前の団体ごとの決算に基づく実質公債費比率を算出していない団体については、グラフを表記しない。</t>
    <rPh sb="3" eb="5">
      <t>レイワ</t>
    </rPh>
    <phoneticPr fontId="5"/>
  </si>
  <si>
    <t>※2 減債基金積立不足算定額=(C)×(１－(D)/(E))</t>
    <phoneticPr fontId="5"/>
  </si>
  <si>
    <t>（参考）</t>
    <rPh sb="1" eb="3">
      <t>サンコウ</t>
    </rPh>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</si>
  <si>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</si>
  <si>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</si>
  <si>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</si>
  <si>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</si>
  <si>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</si>
  <si>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</si>
  <si>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</si>
  <si>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</si>
  <si>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</si>
  <si>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</si>
  <si>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</si>
  <si>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</si>
  <si>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</si>
  <si>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</si>
  <si>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</si>
  <si>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</si>
  <si>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</si>
  <si>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</si>
  <si>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</si>
  <si>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</si>
  <si>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</si>
  <si>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</si>
  <si>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※令和5年度中に市町村合併した団体で、合併前の団体ごとの決算に基づく将来負担比率を算出していない団体については、グラフを表記しない。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</si>
  <si>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</si>
  <si>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</si>
  <si>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</si>
  <si>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</si>
  <si>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</si>
  <si>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</si>
  <si>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</si>
  <si>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</si>
  <si>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</si>
  <si>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</si>
  <si>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</si>
  <si>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</si>
  <si>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</si>
  <si>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</si>
  <si>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</si>
  <si>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</si>
  <si>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</si>
  <si>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</si>
  <si>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</si>
  <si>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</si>
  <si>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</si>
  <si>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</si>
  <si>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</si>
  <si>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</si>
  <si>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</si>
  <si>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</si>
  <si>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</si>
  <si>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</si>
  <si>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</si>
  <si>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</si>
  <si>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</si>
  <si>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</si>
  <si>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</si>
  <si>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令和4年度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</si>
  <si>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</si>
  <si>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</si>
  <si>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</si>
  <si>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</si>
  <si>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Ⅲ－１</t>
    <phoneticPr fontId="5"/>
  </si>
  <si>
    <t>指定団体等の指定状況</t>
    <phoneticPr fontId="5"/>
  </si>
  <si>
    <t>令和4年度(千円)</t>
    <rPh sb="0" eb="2">
      <t>レイワ</t>
    </rPh>
    <rPh sb="3" eb="5">
      <t>ネンド</t>
    </rPh>
    <rPh sb="6" eb="8">
      <t>センエン</t>
    </rPh>
    <phoneticPr fontId="5"/>
  </si>
  <si>
    <t>令和3年度(千円)</t>
    <rPh sb="0" eb="2">
      <t>レイワ</t>
    </rPh>
    <rPh sb="3" eb="5">
      <t>ネンド</t>
    </rPh>
    <rPh sb="4" eb="5">
      <t>ド</t>
    </rPh>
    <rPh sb="6" eb="8">
      <t>センエン</t>
    </rPh>
    <phoneticPr fontId="5"/>
  </si>
  <si>
    <t>令和4年度(千円･％)</t>
    <rPh sb="0" eb="2">
      <t>レイワ</t>
    </rPh>
    <rPh sb="3" eb="5">
      <t>ネンド</t>
    </rPh>
    <rPh sb="6" eb="8">
      <t>センエン</t>
    </rPh>
    <phoneticPr fontId="5"/>
  </si>
  <si>
    <t>令和3年度(千円･％)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</si>
  <si>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</si>
  <si>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</si>
  <si>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</si>
  <si>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</si>
  <si>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</si>
  <si>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</si>
  <si>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</si>
  <si>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遊佐町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</si>
  <si>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</si>
  <si>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</si>
  <si>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</si>
  <si>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</si>
  <si>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</si>
  <si>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</si>
  <si>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</si>
  <si>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</si>
  <si>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</si>
  <si>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</si>
  <si>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</si>
  <si>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</si>
  <si>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</si>
  <si>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</si>
  <si>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</si>
  <si>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</si>
  <si>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</si>
  <si>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</si>
  <si>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</si>
  <si>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</si>
  <si>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</si>
  <si>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</si>
  <si>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</si>
  <si>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</si>
  <si>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-8.3</t>
    <phoneticPr fontId="5"/>
  </si>
  <si>
    <t>山振</t>
    <rPh sb="0" eb="1">
      <t>ヤマ</t>
    </rPh>
    <rPh sb="1" eb="2">
      <t>フ</t>
    </rPh>
    <phoneticPr fontId="5"/>
  </si>
  <si>
    <t>×</t>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</si>
  <si>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</si>
  <si>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</si>
  <si>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</si>
  <si>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</si>
  <si>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令05.01.01(人)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</si>
  <si>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</si>
  <si>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</si>
  <si>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</si>
  <si>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</si>
  <si>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</si>
  <si>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</si>
  <si>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</si>
  <si>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</si>
  <si>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</si>
  <si>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</si>
  <si>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</si>
  <si>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</si>
  <si>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令04.01.01(人)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</si>
  <si>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</si>
  <si>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</si>
  <si>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</si>
  <si>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</si>
  <si>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</si>
  <si>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-2.0</t>
    <phoneticPr fontId="5"/>
  </si>
  <si>
    <t>基準財政需要額</t>
    <phoneticPr fontId="25"/>
  </si>
  <si>
    <t>うち日本人(％)</t>
    <phoneticPr fontId="5"/>
  </si>
  <si>
    <t>-2.1</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</si>
  <si>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</si>
  <si>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</si>
  <si>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</si>
  <si>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</si>
  <si>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</si>
  <si>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</si>
  <si>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</si>
  <si>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</si>
  <si>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</si>
  <si>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</si>
  <si>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</si>
  <si>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</si>
  <si>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</si>
  <si>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</si>
  <si>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</si>
  <si>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</si>
  <si>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</si>
  <si>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</si>
  <si>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</si>
  <si>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</si>
  <si>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</si>
  <si>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t>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</si>
  <si>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</si>
  <si>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</si>
  <si>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</si>
  <si>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</si>
  <si>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t>
    <phoneticPr fontId="5"/>
  </si>
  <si>
    <t>議会議長</t>
    <rPh sb="0" eb="2">
      <t>ギカイ</t>
    </rPh>
    <rPh sb="2" eb="4">
      <t>ギチョウ</t>
    </rPh>
    <phoneticPr fontId="5"/>
  </si>
  <si>
    <t>教育公務員</t>
    <rPh sb="0" eb="2">
      <t>キョウイク</t>
    </rPh>
    <rPh sb="2" eb="5">
      <t>コウムイン</t>
    </rPh>
    <phoneticPr fontId="5"/>
  </si>
  <si>
    <t>*</t>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</si>
  <si>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</si>
  <si>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</si>
  <si>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</si>
  <si>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</si>
  <si>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</si>
  <si>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</si>
  <si>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</si>
  <si>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</si>
  <si>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</si>
  <si>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</si>
  <si>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</si>
  <si>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</si>
  <si>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</si>
  <si>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</si>
  <si>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</si>
  <si>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</si>
  <si>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</si>
  <si>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会計名</t>
    <phoneticPr fontId="5"/>
  </si>
  <si>
    <t>項番</t>
    <rPh sb="0" eb="2">
      <t>コウバン</t>
    </rPh>
    <phoneticPr fontId="5"/>
  </si>
  <si>
    <t>会計名</t>
    <rPh sb="0" eb="2">
      <t>カイケイ</t>
    </rPh>
    <rPh sb="2" eb="3">
      <t>メイ</t>
    </rPh>
    <phoneticPr fontId="5"/>
  </si>
  <si>
    <t>組合等名</t>
    <phoneticPr fontId="5"/>
  </si>
  <si>
    <t>項番</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</si>
  <si>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</si>
  <si>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</si>
  <si>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</si>
  <si>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)内の数値は、「減収補塡債（特例分）」「猶予特例債」及び「臨時財政対策債」を除いて算出したものである。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</si>
  <si>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</si>
  <si>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</si>
  <si>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</si>
  <si>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</si>
  <si>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</si>
  <si>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</si>
  <si>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※8：職員の状況については、令和4年度地方公務員給与実態調査に基づいている。</t>
    <phoneticPr fontId="29"/>
  </si>
  <si>
    <t>令和4年度</t>
    <phoneticPr fontId="25"/>
  </si>
  <si>
    <t>山形県遊佐町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</si>
  <si>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</si>
  <si>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</si>
  <si>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</si>
  <si>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</si>
  <si>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</si>
  <si>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</si>
  <si>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</si>
  <si>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</si>
  <si>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</si>
  <si>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</si>
  <si>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</si>
  <si>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</si>
  <si>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</si>
  <si>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</si>
  <si>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</si>
  <si>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</si>
  <si>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</si>
  <si>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</si>
  <si>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</si>
  <si>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</si>
  <si>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</si>
  <si>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</si>
  <si>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</si>
  <si>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</si>
  <si>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</si>
  <si>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</si>
  <si>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</si>
  <si>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</si>
  <si>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</si>
  <si>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</si>
  <si>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</si>
  <si>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</si>
  <si>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</si>
  <si>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</si>
  <si>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</si>
  <si>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</si>
  <si>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</si>
  <si>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</si>
  <si>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</si>
  <si>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</si>
  <si>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</si>
  <si>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</si>
  <si>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</si>
  <si>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</si>
  <si>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</si>
  <si>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</si>
  <si>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</si>
  <si>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</si>
  <si>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</si>
  <si>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6"/>
  </si>
  <si>
    <t>　　特別土地保有税</t>
    <phoneticPr fontId="5"/>
  </si>
  <si>
    <t>公債費</t>
  </si>
  <si>
    <t>地方特例交付金等</t>
    <rPh sb="7" eb="8">
      <t>トウ</t>
    </rPh>
    <phoneticPr fontId="16"/>
  </si>
  <si>
    <t>　法定外普通税</t>
    <phoneticPr fontId="5"/>
  </si>
  <si>
    <t>諸支出金</t>
    <rPh sb="3" eb="4">
      <t>キン</t>
    </rPh>
    <phoneticPr fontId="25"/>
  </si>
  <si>
    <t>　個人住民税減収補塡特例交付金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</si>
  <si>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</si>
  <si>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</si>
  <si>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</si>
  <si>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</si>
  <si>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</si>
  <si>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</si>
  <si>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</si>
  <si>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</si>
  <si>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</si>
  <si>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</si>
  <si>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</si>
  <si>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</si>
  <si>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</si>
  <si>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</si>
  <si>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</si>
  <si>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</si>
  <si>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</si>
  <si>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</si>
  <si>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</si>
  <si>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</si>
  <si>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</si>
  <si>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</si>
  <si>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</si>
  <si>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</si>
  <si>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</si>
  <si>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</si>
  <si>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</si>
  <si>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</si>
  <si>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</si>
  <si>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</si>
  <si>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</si>
  <si>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</si>
  <si>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</si>
  <si>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</si>
  <si>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令和4年度</t>
    <rPh sb="0" eb="2">
      <t>レイワ</t>
    </rPh>
    <rPh sb="3" eb="5">
      <t>ネンド</t>
    </rPh>
    <phoneticPr fontId="5"/>
  </si>
  <si>
    <t>令和3年度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</si>
  <si>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</si>
  <si>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</si>
  <si>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</si>
  <si>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</si>
  <si>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</si>
  <si>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</si>
  <si>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</si>
  <si>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</si>
  <si>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</si>
  <si>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</si>
  <si>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</si>
  <si>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</si>
  <si>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</si>
  <si>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</si>
  <si>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</si>
  <si>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</si>
  <si>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</si>
  <si>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</si>
  <si>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</si>
  <si>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</si>
  <si>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</si>
  <si>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</si>
  <si>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</si>
  <si>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</si>
  <si>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</si>
  <si>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</si>
  <si>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</si>
  <si>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</si>
  <si>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</si>
  <si>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</si>
  <si>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</si>
  <si>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と畜場</t>
    <phoneticPr fontId="5"/>
  </si>
  <si>
    <t>被保険者数(人)</t>
  </si>
  <si>
    <t>　積立金</t>
    <phoneticPr fontId="5"/>
  </si>
  <si>
    <t>　うち臨時財政対策債</t>
    <phoneticPr fontId="5"/>
  </si>
  <si>
    <t>市場</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</si>
  <si>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</si>
  <si>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</si>
  <si>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</si>
  <si>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</si>
  <si>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</si>
  <si>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</si>
  <si>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</si>
  <si>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</si>
  <si>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</si>
  <si>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</si>
  <si>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</si>
  <si>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</si>
  <si>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</si>
  <si>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</si>
  <si>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</si>
  <si>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</si>
  <si>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</si>
  <si>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</si>
  <si>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</si>
  <si>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</si>
  <si>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</si>
  <si>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</si>
  <si>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令和4年度</t>
  </si>
  <si>
    <t>山形県遊佐町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</si>
  <si>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</si>
  <si>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</si>
  <si>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</si>
  <si>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</si>
  <si>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</si>
  <si>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</si>
  <si>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</si>
  <si>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</si>
  <si>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</si>
  <si>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</si>
  <si>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</si>
  <si>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</si>
  <si>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</si>
  <si>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</si>
  <si>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</si>
  <si>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</si>
  <si>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</si>
  <si>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</si>
  <si>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</si>
  <si>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</si>
  <si>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</si>
  <si>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</si>
  <si>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</si>
  <si>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t>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</si>
  <si>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</si>
  <si>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</si>
  <si>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</si>
  <si>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</si>
  <si>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</si>
  <si>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</si>
  <si>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</si>
  <si>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</si>
  <si>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</si>
  <si>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</si>
  <si>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</si>
  <si>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</si>
  <si>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</si>
  <si>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</si>
  <si>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</si>
  <si>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公共下水道事業特別会計</t>
    <phoneticPr fontId="5"/>
  </si>
  <si>
    <t>法非適用企業</t>
    <phoneticPr fontId="5"/>
  </si>
  <si>
    <t>地域集落排水事業特別会計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</si>
  <si>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</si>
  <si>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</si>
  <si>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</si>
  <si>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t>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</si>
  <si>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</si>
  <si>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</si>
  <si>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総収益
（歳入）</t>
    <phoneticPr fontId="5"/>
  </si>
  <si>
    <t>純損益
（形式収支）</t>
    <phoneticPr fontId="5"/>
  </si>
  <si>
    <t>資金剰余額
/不足額
（実質収支）</t>
    <phoneticPr fontId="5"/>
  </si>
  <si>
    <t>他会計等
からの
繰入金</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</si>
  <si>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</si>
  <si>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</si>
  <si>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</si>
  <si>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</si>
  <si>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</si>
  <si>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</si>
  <si>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</si>
  <si>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</si>
  <si>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</si>
  <si>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</si>
  <si>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令和2年度</t>
    <rPh sb="0" eb="2">
      <t>レイワ</t>
    </rPh>
    <rPh sb="3" eb="5">
      <t>ネンド</t>
    </rPh>
    <phoneticPr fontId="5"/>
  </si>
  <si>
    <t>令和3年度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</si>
  <si>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</si>
  <si>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</si>
  <si>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</si>
  <si>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</si>
  <si>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</si>
  <si>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</si>
  <si>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</si>
  <si>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</si>
  <si>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</si>
  <si>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</si>
  <si>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</si>
  <si>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t>
    <phoneticPr fontId="5"/>
  </si>
  <si>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</si>
  <si>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</si>
  <si>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</si>
  <si>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</si>
  <si>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</si>
  <si>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</si>
  <si>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</si>
  <si>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</si>
  <si>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</si>
  <si>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</si>
  <si>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</si>
  <si>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</si>
  <si>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</si>
  <si>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</si>
  <si>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</si>
  <si>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</si>
  <si>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</si>
  <si>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</si>
  <si>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</si>
  <si>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</si>
  <si>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</si>
  <si>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</si>
  <si>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</si>
  <si>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</si>
  <si>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公共下水道事業特別会計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</si>
  <si>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</si>
  <si>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</si>
  <si>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地域集落排水事業特別会計</t>
    <phoneticPr fontId="5"/>
  </si>
  <si>
    <t xml:space="preserve">基準財政需要額算入見込額 </t>
    <rPh sb="0" eb="2">
      <t>キジュン</t>
    </rPh>
    <rPh sb="2" eb="4">
      <t>ザイセイ</t>
    </rPh>
    <rPh sb="4" eb="7">
      <t>ジュヨウガク</t>
    </rPh>
    <rPh sb="7" eb="9">
      <t>サンニュウ</t>
    </rPh>
    <rPh sb="9" eb="12">
      <t>ミコミガク</t>
    </rPh>
    <phoneticPr fontId="31"/>
  </si>
  <si>
    <t>水道事業会計</t>
    <phoneticPr fontId="5"/>
  </si>
  <si>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</si>
  <si>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</si>
  <si>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</si>
  <si>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</si>
  <si>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</si>
  <si>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</si>
  <si>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t>
    <phoneticPr fontId="5"/>
  </si>
  <si>
    <t>利子補給に係るもの</t>
  </si>
  <si>
    <t>健全化判断比率</t>
    <rPh sb="0" eb="3">
      <t>ケンゼンカ</t>
    </rPh>
    <rPh sb="3" eb="5">
      <t>ハンダン</t>
    </rPh>
    <rPh sb="5" eb="7">
      <t>ヒリツ</t>
    </rPh>
    <phoneticPr fontId="20"/>
  </si>
  <si>
    <t>令和4年度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</si>
  <si>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</si>
  <si>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</si>
  <si>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</si>
  <si>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</si>
  <si>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</si>
  <si>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</si>
  <si>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</si>
  <si>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</si>
  <si>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</si>
  <si>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</si>
  <si>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</si>
  <si>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</si>
  <si>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</si>
  <si>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</si>
  <si>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</si>
  <si>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</si>
  <si>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</si>
  <si>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</si>
  <si>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</si>
  <si>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</si>
  <si>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</si>
  <si>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</si>
  <si>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</si>
  <si>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</si>
  <si>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</si>
  <si>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</si>
  <si>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</si>
  <si>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</si>
  <si>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</si>
  <si>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</si>
  <si>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</si>
  <si>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</si>
  <si>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</si>
  <si>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</si>
  <si>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</si>
  <si>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</si>
  <si>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</si>
  <si>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</si>
  <si>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</si>
  <si>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</si>
  <si>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</si>
  <si>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</si>
  <si>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</si>
  <si>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</si>
  <si>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</si>
  <si>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</si>
  <si>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</si>
  <si>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</si>
  <si>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</si>
  <si>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</si>
  <si>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</si>
  <si>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※令和5年度中に市町村合併した団体で、合併前の団体ごとの決算に基づく実質公債費比率を算出していない団体については、グラフを表記しない。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</si>
  <si>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</si>
  <si>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</si>
  <si>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</si>
  <si>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</si>
  <si>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</si>
  <si>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</si>
  <si>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</si>
  <si>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</si>
  <si>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H30</t>
  </si>
  <si>
    <t>うち単独分</t>
    <rPh sb="2" eb="4">
      <t>タンドク</t>
    </rPh>
    <rPh sb="4" eb="5">
      <t>ブン</t>
    </rPh>
    <phoneticPr fontId="5"/>
  </si>
  <si>
    <t xml:space="preserve"> R01</t>
  </si>
  <si>
    <t xml:space="preserve"> R02</t>
  </si>
  <si>
    <t xml:space="preserve"> R03</t>
  </si>
  <si>
    <t xml:space="preserve"> R04</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</si>
  <si>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</si>
  <si>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</si>
  <si>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</si>
  <si>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H30</t>
  </si>
  <si>
    <t>R01</t>
  </si>
  <si>
    <t>R02</t>
  </si>
  <si>
    <t>R03</t>
  </si>
  <si>
    <t>R04</t>
  </si>
  <si>
    <t>▲ 1.87</t>
  </si>
  <si>
    <t>水道事業会計</t>
  </si>
  <si>
    <t>一般会計</t>
  </si>
  <si>
    <t>介護保険特別会計</t>
  </si>
  <si>
    <t>公共下水道事業特別会計</t>
  </si>
  <si>
    <t>国民健康保険特別会計</t>
  </si>
  <si>
    <t>地域集落排水事業特別会計</t>
  </si>
  <si>
    <t>後期高齢者医療特別会計</t>
  </si>
  <si>
    <t>その他会計（赤字）</t>
  </si>
  <si>
    <t>その他会計（黒字）</t>
  </si>
  <si>
    <t>（百万円）</t>
    <phoneticPr fontId="5"/>
  </si>
  <si>
    <t>H30</t>
    <phoneticPr fontId="5"/>
  </si>
  <si>
    <t>R01</t>
    <phoneticPr fontId="5"/>
  </si>
  <si>
    <t>R02</t>
    <phoneticPr fontId="5"/>
  </si>
  <si>
    <t>R03</t>
    <phoneticPr fontId="5"/>
  </si>
  <si>
    <t>R04</t>
    <phoneticPr fontId="5"/>
  </si>
  <si>
    <t>-</t>
    <phoneticPr fontId="2"/>
  </si>
  <si>
    <t>酒田地区広域行政組合</t>
  </si>
  <si>
    <t>庄内広域行政組合（普通会計分）</t>
  </si>
  <si>
    <t>庄内広域行政組合（青果市場事業特別会計分）</t>
  </si>
  <si>
    <t>庄内広域行政組合（庄内食肉流通センター事業特別会計分）</t>
  </si>
  <si>
    <t>山形県消防補償等組合</t>
  </si>
  <si>
    <t>山形県自治会館管理組合</t>
  </si>
  <si>
    <t>山形県市町村職員退職手当組合</t>
  </si>
  <si>
    <t>山形県市町村交通災害共済組合</t>
  </si>
  <si>
    <t>山形県後期高齢者医療広域連合（普通会計分）</t>
  </si>
  <si>
    <t>山形県後期高齢者医療広域連合（事業会計分）</t>
  </si>
  <si>
    <t>遊佐町総合交流促進施設株式会社</t>
    <rPh sb="0" eb="3">
      <t>ユザマチ</t>
    </rPh>
    <rPh sb="3" eb="5">
      <t>ソウゴウ</t>
    </rPh>
    <rPh sb="5" eb="7">
      <t>コウリュウ</t>
    </rPh>
    <rPh sb="7" eb="9">
      <t>ソクシン</t>
    </rPh>
    <rPh sb="9" eb="11">
      <t>シセツ</t>
    </rPh>
    <rPh sb="11" eb="15">
      <t>カブシキガイシャ</t>
    </rPh>
    <phoneticPr fontId="2"/>
  </si>
  <si>
    <t>-</t>
    <phoneticPr fontId="2"/>
  </si>
  <si>
    <t>遊佐パーキングエリアタウン整備基金</t>
    <rPh sb="0" eb="2">
      <t>ユザ</t>
    </rPh>
    <rPh sb="13" eb="15">
      <t>セイビ</t>
    </rPh>
    <rPh sb="15" eb="17">
      <t>キキン</t>
    </rPh>
    <phoneticPr fontId="5"/>
  </si>
  <si>
    <t>ふるさと基金</t>
    <rPh sb="4" eb="6">
      <t>キキン</t>
    </rPh>
    <phoneticPr fontId="2"/>
  </si>
  <si>
    <t>義務教育施設整備基金</t>
    <rPh sb="0" eb="2">
      <t>ギム</t>
    </rPh>
    <rPh sb="2" eb="4">
      <t>キョウイク</t>
    </rPh>
    <rPh sb="4" eb="6">
      <t>シセツ</t>
    </rPh>
    <rPh sb="6" eb="8">
      <t>セイビ</t>
    </rPh>
    <rPh sb="8" eb="10">
      <t>キキン</t>
    </rPh>
    <phoneticPr fontId="2"/>
  </si>
  <si>
    <t>公共施設等総合管理基金</t>
    <rPh sb="0" eb="2">
      <t>コウキョウ</t>
    </rPh>
    <rPh sb="2" eb="4">
      <t>シセツ</t>
    </rPh>
    <rPh sb="4" eb="5">
      <t>トウ</t>
    </rPh>
    <rPh sb="5" eb="7">
      <t>ソウゴウ</t>
    </rPh>
    <rPh sb="7" eb="9">
      <t>カンリ</t>
    </rPh>
    <rPh sb="9" eb="11">
      <t>キキン</t>
    </rPh>
    <phoneticPr fontId="2"/>
  </si>
  <si>
    <t>観光施設整備基金</t>
    <rPh sb="0" eb="2">
      <t>カンコウ</t>
    </rPh>
    <rPh sb="2" eb="4">
      <t>シセツ</t>
    </rPh>
    <rPh sb="4" eb="6">
      <t>セイビ</t>
    </rPh>
    <rPh sb="6" eb="8">
      <t>キキン</t>
    </rPh>
    <phoneticPr fontId="2"/>
  </si>
  <si>
    <t>-</t>
    <phoneticPr fontId="2"/>
  </si>
  <si>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</si>
  <si>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</si>
  <si>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</si>
  <si>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</si>
  <si>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</si>
  <si>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　実質公債費比率は類似団体と比較して高い水準にある。新庁舎建設事業や町道整備事業等により地方債の残高が増加傾向にあり、また平成２２年度から借り入れた過疎債の償還が平成２６年度から始まり、以降の年度においては徐々に実質公債費比率が上昇していくことが考えられるため、精査による事業費削減による財源としての新規起債の抑制、計画的な繰上償還に努め、これまで以上に公債費の適正化に取り組んでいく必要がある。</t>
    <rPh sb="158" eb="161">
      <t>ケイカクテキ</t>
    </rPh>
    <rPh sb="162" eb="166">
      <t>クリアゲショウカン</t>
    </rPh>
    <rPh sb="167" eb="168">
      <t>ツト</t>
    </rPh>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</si>
  <si>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</si>
  <si>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</si>
  <si>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</si>
  <si>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　有形固定資産減価償却率については前年度より上昇し、類似団体平均を上回っている。公共施設等総合管理計画に基づき、定期的な点検や診断結果に基づく計画的な保全による長寿命化や施設保有量の最適化に向けた取り組みを行う。令和元年度から将来負担比率が上昇している主な要因は、新庁舎建設に係る地方債の発行により地方債残高が増加したことが挙げられる。</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</si>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</sst>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177" fontId="13" fillId="0" borderId="5" xfId="5" applyNumberFormat="1" applyFont="1" applyFill="1" applyBorder="1" applyAlignment="1" applyProtection="1">
      <alignment horizontal="right" vertical="center" shrinkToFit="1"/>
    </xf>
    <xf numFmtId="177" fontId="13" fillId="0" borderId="10" xfId="5" applyNumberFormat="1" applyFont="1" applyFill="1" applyBorder="1" applyAlignment="1" applyProtection="1">
      <alignment horizontal="right" vertical="center" shrinkToFit="1"/>
    </xf>
    <xf numFmtId="0" fontId="13" fillId="0" borderId="11" xfId="1" applyFont="1" applyFill="1" applyBorder="1" applyAlignment="1">
      <alignment horizontal="center" vertical="center" wrapText="1"/>
    </xf>
    <xf numFmtId="177" fontId="13" fillId="0" borderId="15" xfId="5" applyNumberFormat="1" applyFont="1" applyFill="1" applyBorder="1" applyAlignment="1" applyProtection="1">
      <alignment horizontal="right" vertical="center" shrinkToFit="1"/>
    </xf>
    <xf numFmtId="177" fontId="13" fillId="0" borderId="16" xfId="5" applyNumberFormat="1" applyFont="1" applyFill="1" applyBorder="1" applyAlignment="1" applyProtection="1">
      <alignment horizontal="right" vertical="center" shrinkToFit="1"/>
    </xf>
    <xf numFmtId="177" fontId="13" fillId="0" borderId="34" xfId="5" applyNumberFormat="1" applyFont="1" applyFill="1" applyBorder="1" applyAlignment="1" applyProtection="1">
      <alignment horizontal="right" vertical="center" shrinkToFit="1"/>
    </xf>
    <xf numFmtId="177" fontId="13" fillId="0" borderId="35" xfId="5" applyNumberFormat="1" applyFont="1" applyFill="1" applyBorder="1" applyAlignment="1" applyProtection="1">
      <alignment horizontal="right" vertical="center" shrinkToFit="1"/>
    </xf>
    <xf numFmtId="0" fontId="13" fillId="0" borderId="47" xfId="1" applyFont="1" applyFill="1" applyBorder="1" applyAlignment="1">
      <alignment horizontal="center" vertical="center"/>
    </xf>
    <xf numFmtId="177" fontId="13" fillId="0" borderId="34" xfId="5" applyNumberFormat="1" applyFont="1" applyFill="1" applyBorder="1" applyAlignment="1" applyProtection="1">
      <alignment horizontal="right" vertical="center" shrinkToFit="1"/>
      <protection locked="0"/>
    </xf>
    <xf numFmtId="177" fontId="13" fillId="0" borderId="35" xfId="5" applyNumberFormat="1" applyFont="1" applyFill="1" applyBorder="1" applyAlignment="1" applyProtection="1">
      <alignment horizontal="right" vertical="center" shrinkToFit="1"/>
      <protection locked="0"/>
    </xf>
    <xf numFmtId="0" fontId="13" fillId="0" borderId="52" xfId="1" applyFont="1" applyFill="1" applyBorder="1" applyAlignment="1">
      <alignment horizontal="center" vertical="center"/>
    </xf>
    <xf numFmtId="177" fontId="13" fillId="0" borderId="21" xfId="5" applyNumberFormat="1" applyFont="1" applyFill="1" applyBorder="1" applyAlignment="1" applyProtection="1">
      <alignment horizontal="right" vertical="center" shrinkToFit="1"/>
      <protection locked="0"/>
    </xf>
    <xf numFmtId="177" fontId="13" fillId="0" borderId="22" xfId="5" applyNumberFormat="1" applyFont="1" applyFill="1" applyBorder="1" applyAlignment="1" applyProtection="1">
      <alignment horizontal="right" vertical="center" shrinkToFit="1"/>
      <protection locked="0"/>
    </xf>
    <xf numFmtId="0" fontId="13" fillId="0" borderId="1" xfId="1" applyFont="1" applyFill="1" applyBorder="1" applyAlignment="1">
      <alignment horizontal="center" vertical="center"/>
    </xf>
    <xf numFmtId="177" fontId="13" fillId="0" borderId="53" xfId="5" applyNumberFormat="1" applyFont="1" applyFill="1" applyBorder="1" applyAlignment="1" applyProtection="1">
      <alignment horizontal="right" vertical="center" shrinkToFit="1"/>
    </xf>
    <xf numFmtId="177" fontId="13" fillId="0" borderId="6" xfId="5" applyNumberFormat="1" applyFont="1" applyFill="1" applyBorder="1" applyAlignment="1" applyProtection="1">
      <alignment horizontal="right" vertical="center" shrinkToFit="1"/>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0" fontId="1" fillId="0" borderId="0" xfId="16" applyFont="1">
      <alignment vertical="center"/>
    </xf>
    <xf numFmtId="0" fontId="1" fillId="0" borderId="65" xfId="16" applyFont="1" applyBorder="1">
      <alignment vertical="center"/>
    </xf>
    <xf numFmtId="0" fontId="1" fillId="0" borderId="38" xfId="16" applyFont="1" applyBorder="1">
      <alignment vertical="center"/>
    </xf>
    <xf numFmtId="0" fontId="1" fillId="0" borderId="40" xfId="16" applyFont="1" applyBorder="1">
      <alignment vertical="center"/>
    </xf>
    <xf numFmtId="0" fontId="1" fillId="0" borderId="56" xfId="16" applyFont="1" applyBorder="1">
      <alignment vertical="center"/>
    </xf>
    <xf numFmtId="0" fontId="1" fillId="0" borderId="37" xfId="16" applyFont="1" applyBorder="1">
      <alignment vertical="center"/>
    </xf>
    <xf numFmtId="0" fontId="39" fillId="0" borderId="0" xfId="20"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6" fillId="0" borderId="0" xfId="19" applyNumberFormat="1" applyAlignment="1">
      <alignment horizontal="right" vertical="center"/>
    </xf>
    <xf numFmtId="177" fontId="16" fillId="0" borderId="0" xfId="19" applyNumberFormat="1" applyAlignment="1">
      <alignment horizontal="right" vertical="center"/>
    </xf>
    <xf numFmtId="178" fontId="16" fillId="0" borderId="0" xfId="18" applyNumberFormat="1" applyAlignment="1">
      <alignment horizontal="center" vertical="center"/>
    </xf>
    <xf numFmtId="178" fontId="16" fillId="0" borderId="0" xfId="18" applyNumberFormat="1" applyAlignment="1">
      <alignment vertical="center"/>
    </xf>
    <xf numFmtId="178" fontId="1" fillId="0" borderId="0" xfId="16" applyNumberFormat="1" applyFont="1">
      <alignment vertical="center"/>
    </xf>
    <xf numFmtId="178" fontId="38"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34" fillId="0" borderId="65" xfId="16" applyFont="1" applyBorder="1">
      <alignment vertical="center"/>
    </xf>
    <xf numFmtId="0" fontId="1" fillId="0" borderId="31" xfId="16" applyFont="1" applyBorder="1">
      <alignment vertical="center"/>
    </xf>
    <xf numFmtId="178" fontId="1" fillId="0" borderId="65" xfId="16" applyNumberFormat="1" applyFont="1" applyBorder="1">
      <alignment vertical="center"/>
    </xf>
    <xf numFmtId="178" fontId="1" fillId="0" borderId="40" xfId="16" applyNumberFormat="1" applyFont="1" applyBorder="1">
      <alignment vertical="center"/>
    </xf>
    <xf numFmtId="189" fontId="1" fillId="0" borderId="56" xfId="16" applyNumberFormat="1" applyFont="1" applyBorder="1">
      <alignment vertical="center"/>
    </xf>
    <xf numFmtId="178" fontId="1" fillId="0" borderId="56"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0" fontId="1" fillId="0" borderId="51" xfId="16" applyFont="1" applyBorder="1">
      <alignment vertical="center"/>
    </xf>
    <xf numFmtId="0" fontId="1" fillId="0" borderId="12" xfId="16" applyFont="1" applyBorder="1">
      <alignment vertical="center"/>
    </xf>
    <xf numFmtId="0" fontId="34" fillId="0" borderId="41" xfId="16" applyFont="1" applyBorder="1">
      <alignment vertical="center"/>
    </xf>
    <xf numFmtId="189" fontId="1" fillId="0" borderId="12" xfId="16" applyNumberFormat="1" applyFont="1" applyBorder="1">
      <alignment vertical="center"/>
    </xf>
    <xf numFmtId="0" fontId="1" fillId="0" borderId="41" xfId="16" applyFont="1" applyBorder="1">
      <alignment vertical="center"/>
    </xf>
    <xf numFmtId="0" fontId="16" fillId="6" borderId="0" xfId="6" applyFill="1" applyAlignment="1">
      <alignment vertical="center"/>
    </xf>
    <xf numFmtId="0" fontId="16" fillId="6" borderId="0" xfId="6" applyFill="1" applyAlignment="1" applyProtection="1">
      <alignment vertical="center"/>
      <protection hidden="1"/>
    </xf>
    <xf numFmtId="0" fontId="0" fillId="6" borderId="0" xfId="6" applyFont="1" applyFill="1" applyAlignme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1" fillId="0" borderId="0" xfId="11" applyAlignment="1">
      <alignment horizontal="right" vertical="center" shrinkToFit="1"/>
    </xf>
    <xf numFmtId="0" fontId="1" fillId="0" borderId="85" xfId="11" applyBorder="1" applyAlignment="1">
      <alignment horizontal="right" vertical="center" shrinkToFit="1"/>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ont="1" applyFill="1" applyBorder="1" applyAlignment="1">
      <alignment vertical="center" shrinkToFit="1"/>
    </xf>
    <xf numFmtId="0" fontId="1" fillId="6" borderId="0" xfId="12" applyFont="1" applyFill="1" applyAlignment="1">
      <alignment vertical="center" shrinkToFit="1"/>
    </xf>
    <xf numFmtId="0" fontId="1" fillId="6" borderId="38" xfId="12" applyFont="1"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6" borderId="0" xfId="17" applyNumberFormat="1" applyFont="1" applyFill="1" applyAlignment="1">
      <alignment horizontal="center" vertical="center" wrapText="1"/>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H30</c:v>
                </c:pt>
                <c:pt idx="1">
                  <c:v> R01</c:v>
                </c:pt>
                <c:pt idx="2">
                  <c:v> R02</c:v>
                </c:pt>
                <c:pt idx="3">
                  <c:v> R03</c:v>
                </c:pt>
                <c:pt idx="4">
                  <c:v> R04</c:v>
                </c:pt>
              </c:strCache>
            </c:strRef>
          </c:cat>
          <c:val>
            <c:numRef>
              <c:f>(データシート!$F$3,データシート!$F$5,データシート!$F$7,データシート!$F$9,データシート!$F$11)</c:f>
              <c:numCache>
                <c:formatCode>#,##0;"△ "#,##0</c:formatCode>
                <c:ptCount val="5"/>
                <c:pt idx="0">
                  <c:v>108252</c:v>
                </c:pt>
                <c:pt idx="1">
                  <c:v>93492</c:v>
                </c:pt>
                <c:pt idx="2">
                  <c:v>94796</c:v>
                </c:pt>
                <c:pt idx="3">
                  <c:v>85942</c:v>
                </c:pt>
                <c:pt idx="4">
                  <c:v>95007</c:v>
                </c:pt>
              </c:numCache>
            </c:numRef>
          </c:val>
          <c:smooth val="0"/>
          <c:extLst>
            <c:ext xmlns:c16="http://schemas.microsoft.com/office/drawing/2014/chart" uri="{C3380CC4-5D6E-409C-BE32-E72D297353CC}">
              <c16:uniqueId val="{00000000-1C20-4CEC-8AEA-0F5F17CDC35A}"/>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H30</c:v>
                </c:pt>
                <c:pt idx="1">
                  <c:v> R01</c:v>
                </c:pt>
                <c:pt idx="2">
                  <c:v> R02</c:v>
                </c:pt>
                <c:pt idx="3">
                  <c:v> R03</c:v>
                </c:pt>
                <c:pt idx="4">
                  <c:v> R04</c:v>
                </c:pt>
              </c:strCache>
            </c:strRef>
          </c:cat>
          <c:val>
            <c:numRef>
              <c:f>(データシート!$D$3,データシート!$D$5,データシート!$D$7,データシート!$D$9,データシート!$D$11)</c:f>
              <c:numCache>
                <c:formatCode>#,##0;"△ "#,##0</c:formatCode>
                <c:ptCount val="5"/>
                <c:pt idx="0">
                  <c:v>62751</c:v>
                </c:pt>
                <c:pt idx="1">
                  <c:v>142755</c:v>
                </c:pt>
                <c:pt idx="2">
                  <c:v>119204</c:v>
                </c:pt>
                <c:pt idx="3">
                  <c:v>143564</c:v>
                </c:pt>
                <c:pt idx="4">
                  <c:v>86643</c:v>
                </c:pt>
              </c:numCache>
            </c:numRef>
          </c:val>
          <c:smooth val="0"/>
          <c:extLst>
            <c:ext xmlns:c16="http://schemas.microsoft.com/office/drawing/2014/chart" uri="{C3380CC4-5D6E-409C-BE32-E72D297353CC}">
              <c16:uniqueId val="{00000001-1C20-4CEC-8AEA-0F5F17CDC35A}"/>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H30</c:v>
                </c:pt>
                <c:pt idx="1">
                  <c:v>R01</c:v>
                </c:pt>
                <c:pt idx="2">
                  <c:v>R02</c:v>
                </c:pt>
                <c:pt idx="3">
                  <c:v>R03</c:v>
                </c:pt>
                <c:pt idx="4">
                  <c:v>R04</c:v>
                </c:pt>
              </c:strCache>
            </c:strRef>
          </c:cat>
          <c:val>
            <c:numRef>
              <c:f>データシート!$B$19:$F$19</c:f>
              <c:numCache>
                <c:formatCode>General</c:formatCode>
                <c:ptCount val="5"/>
                <c:pt idx="0">
                  <c:v>9.4600000000000009</c:v>
                </c:pt>
                <c:pt idx="1">
                  <c:v>10.39</c:v>
                </c:pt>
                <c:pt idx="2">
                  <c:v>10.15</c:v>
                </c:pt>
                <c:pt idx="3">
                  <c:v>10.08</c:v>
                </c:pt>
                <c:pt idx="4">
                  <c:v>10.210000000000001</c:v>
                </c:pt>
              </c:numCache>
            </c:numRef>
          </c:val>
          <c:extLst>
            <c:ext xmlns:c16="http://schemas.microsoft.com/office/drawing/2014/chart" uri="{C3380CC4-5D6E-409C-BE32-E72D297353CC}">
              <c16:uniqueId val="{00000000-EEB9-4309-9A57-B2CFFBEBDE8F}"/>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H30</c:v>
                </c:pt>
                <c:pt idx="1">
                  <c:v>R01</c:v>
                </c:pt>
                <c:pt idx="2">
                  <c:v>R02</c:v>
                </c:pt>
                <c:pt idx="3">
                  <c:v>R03</c:v>
                </c:pt>
                <c:pt idx="4">
                  <c:v>R04</c:v>
                </c:pt>
              </c:strCache>
            </c:strRef>
          </c:cat>
          <c:val>
            <c:numRef>
              <c:f>データシート!$B$20:$F$20</c:f>
              <c:numCache>
                <c:formatCode>General</c:formatCode>
                <c:ptCount val="5"/>
                <c:pt idx="0">
                  <c:v>25.98</c:v>
                </c:pt>
                <c:pt idx="1">
                  <c:v>25.52</c:v>
                </c:pt>
                <c:pt idx="2">
                  <c:v>24.2</c:v>
                </c:pt>
                <c:pt idx="3">
                  <c:v>22.74</c:v>
                </c:pt>
                <c:pt idx="4">
                  <c:v>21.79</c:v>
                </c:pt>
              </c:numCache>
            </c:numRef>
          </c:val>
          <c:extLst>
            <c:ext xmlns:c16="http://schemas.microsoft.com/office/drawing/2014/chart" uri="{C3380CC4-5D6E-409C-BE32-E72D297353CC}">
              <c16:uniqueId val="{00000001-EEB9-4309-9A57-B2CFFBEBDE8F}"/>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H30</c:v>
                </c:pt>
                <c:pt idx="1">
                  <c:v>R01</c:v>
                </c:pt>
                <c:pt idx="2">
                  <c:v>R02</c:v>
                </c:pt>
                <c:pt idx="3">
                  <c:v>R03</c:v>
                </c:pt>
                <c:pt idx="4">
                  <c:v>R04</c:v>
                </c:pt>
              </c:strCache>
            </c:strRef>
          </c:cat>
          <c:val>
            <c:numRef>
              <c:f>データシート!$B$21:$F$21</c:f>
              <c:numCache>
                <c:formatCode>General</c:formatCode>
                <c:ptCount val="5"/>
                <c:pt idx="0">
                  <c:v>5.0999999999999996</c:v>
                </c:pt>
                <c:pt idx="1">
                  <c:v>2.64</c:v>
                </c:pt>
                <c:pt idx="2">
                  <c:v>7.0000000000000007E-2</c:v>
                </c:pt>
                <c:pt idx="3">
                  <c:v>5.09</c:v>
                </c:pt>
                <c:pt idx="4">
                  <c:v>-1.87</c:v>
                </c:pt>
              </c:numCache>
            </c:numRef>
          </c:val>
          <c:smooth val="0"/>
          <c:extLst>
            <c:ext xmlns:c16="http://schemas.microsoft.com/office/drawing/2014/chart" uri="{C3380CC4-5D6E-409C-BE32-E72D297353CC}">
              <c16:uniqueId val="{00000002-EEB9-4309-9A57-B2CFFBEBDE8F}"/>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6AF4-471B-9DFD-524030DE0C57}"/>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6AF4-471B-9DFD-524030DE0C57}"/>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6AF4-471B-9DFD-524030DE0C57}"/>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データシート!$B$30:$K$30</c:f>
              <c:numCache>
                <c:formatCode>General</c:formatCode>
                <c:ptCount val="10"/>
                <c:pt idx="0">
                  <c:v>#N/A</c:v>
                </c:pt>
                <c:pt idx="1">
                  <c:v>0.06</c:v>
                </c:pt>
                <c:pt idx="2">
                  <c:v>#N/A</c:v>
                </c:pt>
                <c:pt idx="3">
                  <c:v>0.01</c:v>
                </c:pt>
                <c:pt idx="4">
                  <c:v>#N/A</c:v>
                </c:pt>
                <c:pt idx="5">
                  <c:v>0.01</c:v>
                </c:pt>
                <c:pt idx="6">
                  <c:v>#N/A</c:v>
                </c:pt>
                <c:pt idx="7">
                  <c:v>0.02</c:v>
                </c:pt>
                <c:pt idx="8">
                  <c:v>#N/A</c:v>
                </c:pt>
                <c:pt idx="9">
                  <c:v>0.01</c:v>
                </c:pt>
              </c:numCache>
            </c:numRef>
          </c:val>
          <c:extLst>
            <c:ext xmlns:c16="http://schemas.microsoft.com/office/drawing/2014/chart" uri="{C3380CC4-5D6E-409C-BE32-E72D297353CC}">
              <c16:uniqueId val="{00000003-6AF4-471B-9DFD-524030DE0C57}"/>
            </c:ext>
          </c:extLst>
        </c:ser>
        <c:ser>
          <c:idx val="4"/>
          <c:order val="4"/>
          <c:tx>
            <c:strRef>
              <c:f>データシート!$A$31</c:f>
              <c:strCache>
                <c:ptCount val="1"/>
                <c:pt idx="0">
                  <c:v>地域集落排水事業特別会計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データシート!$B$31:$K$31</c:f>
              <c:numCache>
                <c:formatCode>General</c:formatCode>
                <c:ptCount val="10"/>
                <c:pt idx="0">
                  <c:v>#N/A</c:v>
                </c:pt>
                <c:pt idx="1">
                  <c:v>0.26</c:v>
                </c:pt>
                <c:pt idx="2">
                  <c:v>#N/A</c:v>
                </c:pt>
                <c:pt idx="3">
                  <c:v>0.18</c:v>
                </c:pt>
                <c:pt idx="4">
                  <c:v>#N/A</c:v>
                </c:pt>
                <c:pt idx="5">
                  <c:v>0.19</c:v>
                </c:pt>
                <c:pt idx="6">
                  <c:v>#N/A</c:v>
                </c:pt>
                <c:pt idx="7">
                  <c:v>0.28000000000000003</c:v>
                </c:pt>
                <c:pt idx="8">
                  <c:v>#N/A</c:v>
                </c:pt>
                <c:pt idx="9">
                  <c:v>0.28999999999999998</c:v>
                </c:pt>
              </c:numCache>
            </c:numRef>
          </c:val>
          <c:extLst>
            <c:ext xmlns:c16="http://schemas.microsoft.com/office/drawing/2014/chart" uri="{C3380CC4-5D6E-409C-BE32-E72D297353CC}">
              <c16:uniqueId val="{00000004-6AF4-471B-9DFD-524030DE0C57}"/>
            </c:ext>
          </c:extLst>
        </c:ser>
        <c:ser>
          <c:idx val="5"/>
          <c:order val="5"/>
          <c:tx>
            <c:strRef>
              <c:f>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データシート!$B$32:$K$32</c:f>
              <c:numCache>
                <c:formatCode>General</c:formatCode>
                <c:ptCount val="10"/>
                <c:pt idx="0">
                  <c:v>#N/A</c:v>
                </c:pt>
                <c:pt idx="1">
                  <c:v>0.86</c:v>
                </c:pt>
                <c:pt idx="2">
                  <c:v>#N/A</c:v>
                </c:pt>
                <c:pt idx="3">
                  <c:v>0.85</c:v>
                </c:pt>
                <c:pt idx="4">
                  <c:v>#N/A</c:v>
                </c:pt>
                <c:pt idx="5">
                  <c:v>0.72</c:v>
                </c:pt>
                <c:pt idx="6">
                  <c:v>#N/A</c:v>
                </c:pt>
                <c:pt idx="7">
                  <c:v>1.0900000000000001</c:v>
                </c:pt>
                <c:pt idx="8">
                  <c:v>#N/A</c:v>
                </c:pt>
                <c:pt idx="9">
                  <c:v>0.88</c:v>
                </c:pt>
              </c:numCache>
            </c:numRef>
          </c:val>
          <c:extLst>
            <c:ext xmlns:c16="http://schemas.microsoft.com/office/drawing/2014/chart" uri="{C3380CC4-5D6E-409C-BE32-E72D297353CC}">
              <c16:uniqueId val="{00000005-6AF4-471B-9DFD-524030DE0C57}"/>
            </c:ext>
          </c:extLst>
        </c:ser>
        <c:ser>
          <c:idx val="6"/>
          <c:order val="6"/>
          <c:tx>
            <c:strRef>
              <c:f>データシート!$A$33</c:f>
              <c:strCache>
                <c:ptCount val="1"/>
                <c:pt idx="0">
                  <c:v>公共下水道事業特別会計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データシート!$B$33:$K$33</c:f>
              <c:numCache>
                <c:formatCode>General</c:formatCode>
                <c:ptCount val="10"/>
                <c:pt idx="0">
                  <c:v>#N/A</c:v>
                </c:pt>
                <c:pt idx="1">
                  <c:v>0.11</c:v>
                </c:pt>
                <c:pt idx="2">
                  <c:v>#N/A</c:v>
                </c:pt>
                <c:pt idx="3">
                  <c:v>0.4</c:v>
                </c:pt>
                <c:pt idx="4">
                  <c:v>#N/A</c:v>
                </c:pt>
                <c:pt idx="5">
                  <c:v>1.04</c:v>
                </c:pt>
                <c:pt idx="6">
                  <c:v>#N/A</c:v>
                </c:pt>
                <c:pt idx="7">
                  <c:v>0.98</c:v>
                </c:pt>
                <c:pt idx="8">
                  <c:v>#N/A</c:v>
                </c:pt>
                <c:pt idx="9">
                  <c:v>1.03</c:v>
                </c:pt>
              </c:numCache>
            </c:numRef>
          </c:val>
          <c:extLst>
            <c:ext xmlns:c16="http://schemas.microsoft.com/office/drawing/2014/chart" uri="{C3380CC4-5D6E-409C-BE32-E72D297353CC}">
              <c16:uniqueId val="{00000006-6AF4-471B-9DFD-524030DE0C57}"/>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データシート!$B$34:$K$34</c:f>
              <c:numCache>
                <c:formatCode>General</c:formatCode>
                <c:ptCount val="10"/>
                <c:pt idx="0">
                  <c:v>#N/A</c:v>
                </c:pt>
                <c:pt idx="1">
                  <c:v>2.48</c:v>
                </c:pt>
                <c:pt idx="2">
                  <c:v>#N/A</c:v>
                </c:pt>
                <c:pt idx="3">
                  <c:v>1.4</c:v>
                </c:pt>
                <c:pt idx="4">
                  <c:v>#N/A</c:v>
                </c:pt>
                <c:pt idx="5">
                  <c:v>1.2</c:v>
                </c:pt>
                <c:pt idx="6">
                  <c:v>#N/A</c:v>
                </c:pt>
                <c:pt idx="7">
                  <c:v>1.22</c:v>
                </c:pt>
                <c:pt idx="8">
                  <c:v>#N/A</c:v>
                </c:pt>
                <c:pt idx="9">
                  <c:v>1.33</c:v>
                </c:pt>
              </c:numCache>
            </c:numRef>
          </c:val>
          <c:extLst>
            <c:ext xmlns:c16="http://schemas.microsoft.com/office/drawing/2014/chart" uri="{C3380CC4-5D6E-409C-BE32-E72D297353CC}">
              <c16:uniqueId val="{00000007-6AF4-471B-9DFD-524030DE0C57}"/>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データシート!$B$35:$K$35</c:f>
              <c:numCache>
                <c:formatCode>General</c:formatCode>
                <c:ptCount val="10"/>
                <c:pt idx="0">
                  <c:v>#N/A</c:v>
                </c:pt>
                <c:pt idx="1">
                  <c:v>9.4600000000000009</c:v>
                </c:pt>
                <c:pt idx="2">
                  <c:v>#N/A</c:v>
                </c:pt>
                <c:pt idx="3">
                  <c:v>10.38</c:v>
                </c:pt>
                <c:pt idx="4">
                  <c:v>#N/A</c:v>
                </c:pt>
                <c:pt idx="5">
                  <c:v>10.15</c:v>
                </c:pt>
                <c:pt idx="6">
                  <c:v>#N/A</c:v>
                </c:pt>
                <c:pt idx="7">
                  <c:v>10.08</c:v>
                </c:pt>
                <c:pt idx="8">
                  <c:v>#N/A</c:v>
                </c:pt>
                <c:pt idx="9">
                  <c:v>10.199999999999999</c:v>
                </c:pt>
              </c:numCache>
            </c:numRef>
          </c:val>
          <c:extLst>
            <c:ext xmlns:c16="http://schemas.microsoft.com/office/drawing/2014/chart" uri="{C3380CC4-5D6E-409C-BE32-E72D297353CC}">
              <c16:uniqueId val="{00000008-6AF4-471B-9DFD-524030DE0C57}"/>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データシート!$B$36:$K$36</c:f>
              <c:numCache>
                <c:formatCode>General</c:formatCode>
                <c:ptCount val="10"/>
                <c:pt idx="0">
                  <c:v>#N/A</c:v>
                </c:pt>
                <c:pt idx="1">
                  <c:v>10.35</c:v>
                </c:pt>
                <c:pt idx="2">
                  <c:v>#N/A</c:v>
                </c:pt>
                <c:pt idx="3">
                  <c:v>10.210000000000001</c:v>
                </c:pt>
                <c:pt idx="4">
                  <c:v>#N/A</c:v>
                </c:pt>
                <c:pt idx="5">
                  <c:v>10.51</c:v>
                </c:pt>
                <c:pt idx="6">
                  <c:v>#N/A</c:v>
                </c:pt>
                <c:pt idx="7">
                  <c:v>10.83</c:v>
                </c:pt>
                <c:pt idx="8">
                  <c:v>#N/A</c:v>
                </c:pt>
                <c:pt idx="9">
                  <c:v>11.32</c:v>
                </c:pt>
              </c:numCache>
            </c:numRef>
          </c:val>
          <c:extLst>
            <c:ext xmlns:c16="http://schemas.microsoft.com/office/drawing/2014/chart" uri="{C3380CC4-5D6E-409C-BE32-E72D297353CC}">
              <c16:uniqueId val="{00000009-6AF4-471B-9DFD-524030DE0C57}"/>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データシート!$B$42:$P$42</c:f>
              <c:numCache>
                <c:formatCode>General</c:formatCode>
                <c:ptCount val="15"/>
                <c:pt idx="2">
                  <c:v>838</c:v>
                </c:pt>
                <c:pt idx="5">
                  <c:v>871</c:v>
                </c:pt>
                <c:pt idx="8">
                  <c:v>941</c:v>
                </c:pt>
                <c:pt idx="11">
                  <c:v>938</c:v>
                </c:pt>
                <c:pt idx="14">
                  <c:v>915</c:v>
                </c:pt>
              </c:numCache>
            </c:numRef>
          </c:val>
          <c:extLst>
            <c:ext xmlns:c16="http://schemas.microsoft.com/office/drawing/2014/chart" uri="{C3380CC4-5D6E-409C-BE32-E72D297353CC}">
              <c16:uniqueId val="{00000000-D7ED-4108-8BF8-A39688C5FFCB}"/>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D7ED-4108-8BF8-A39688C5FFCB}"/>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D7ED-4108-8BF8-A39688C5FFCB}"/>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データシート!$B$45:$P$45</c:f>
              <c:numCache>
                <c:formatCode>General</c:formatCode>
                <c:ptCount val="15"/>
                <c:pt idx="0">
                  <c:v>2</c:v>
                </c:pt>
                <c:pt idx="3">
                  <c:v>2</c:v>
                </c:pt>
                <c:pt idx="6">
                  <c:v>2</c:v>
                </c:pt>
                <c:pt idx="9">
                  <c:v>2</c:v>
                </c:pt>
                <c:pt idx="12">
                  <c:v>2</c:v>
                </c:pt>
              </c:numCache>
            </c:numRef>
          </c:val>
          <c:extLst>
            <c:ext xmlns:c16="http://schemas.microsoft.com/office/drawing/2014/chart" uri="{C3380CC4-5D6E-409C-BE32-E72D297353CC}">
              <c16:uniqueId val="{00000003-D7ED-4108-8BF8-A39688C5FFCB}"/>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データシート!$B$46:$P$46</c:f>
              <c:numCache>
                <c:formatCode>General</c:formatCode>
                <c:ptCount val="15"/>
                <c:pt idx="0">
                  <c:v>458</c:v>
                </c:pt>
                <c:pt idx="3">
                  <c:v>482</c:v>
                </c:pt>
                <c:pt idx="6">
                  <c:v>506</c:v>
                </c:pt>
                <c:pt idx="9">
                  <c:v>540</c:v>
                </c:pt>
                <c:pt idx="12">
                  <c:v>516</c:v>
                </c:pt>
              </c:numCache>
            </c:numRef>
          </c:val>
          <c:extLst>
            <c:ext xmlns:c16="http://schemas.microsoft.com/office/drawing/2014/chart" uri="{C3380CC4-5D6E-409C-BE32-E72D297353CC}">
              <c16:uniqueId val="{00000004-D7ED-4108-8BF8-A39688C5FFCB}"/>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D7ED-4108-8BF8-A39688C5FFCB}"/>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D7ED-4108-8BF8-A39688C5FFCB}"/>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データシート!$B$49:$P$49</c:f>
              <c:numCache>
                <c:formatCode>General</c:formatCode>
                <c:ptCount val="15"/>
                <c:pt idx="0">
                  <c:v>736</c:v>
                </c:pt>
                <c:pt idx="3">
                  <c:v>777</c:v>
                </c:pt>
                <c:pt idx="6">
                  <c:v>842</c:v>
                </c:pt>
                <c:pt idx="9">
                  <c:v>857</c:v>
                </c:pt>
                <c:pt idx="12">
                  <c:v>918</c:v>
                </c:pt>
              </c:numCache>
            </c:numRef>
          </c:val>
          <c:extLst>
            <c:ext xmlns:c16="http://schemas.microsoft.com/office/drawing/2014/chart" uri="{C3380CC4-5D6E-409C-BE32-E72D297353CC}">
              <c16:uniqueId val="{00000007-D7ED-4108-8BF8-A39688C5FFCB}"/>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データシート!$B$50:$P$50</c:f>
              <c:numCache>
                <c:formatCode>General</c:formatCode>
                <c:ptCount val="15"/>
                <c:pt idx="0">
                  <c:v>#N/A</c:v>
                </c:pt>
                <c:pt idx="1">
                  <c:v>358</c:v>
                </c:pt>
                <c:pt idx="2">
                  <c:v>#N/A</c:v>
                </c:pt>
                <c:pt idx="3">
                  <c:v>#N/A</c:v>
                </c:pt>
                <c:pt idx="4">
                  <c:v>390</c:v>
                </c:pt>
                <c:pt idx="5">
                  <c:v>#N/A</c:v>
                </c:pt>
                <c:pt idx="6">
                  <c:v>#N/A</c:v>
                </c:pt>
                <c:pt idx="7">
                  <c:v>409</c:v>
                </c:pt>
                <c:pt idx="8">
                  <c:v>#N/A</c:v>
                </c:pt>
                <c:pt idx="9">
                  <c:v>#N/A</c:v>
                </c:pt>
                <c:pt idx="10">
                  <c:v>461</c:v>
                </c:pt>
                <c:pt idx="11">
                  <c:v>#N/A</c:v>
                </c:pt>
                <c:pt idx="12">
                  <c:v>#N/A</c:v>
                </c:pt>
                <c:pt idx="13">
                  <c:v>521</c:v>
                </c:pt>
                <c:pt idx="14">
                  <c:v>#N/A</c:v>
                </c:pt>
              </c:numCache>
            </c:numRef>
          </c:val>
          <c:smooth val="0"/>
          <c:extLst>
            <c:ext xmlns:c16="http://schemas.microsoft.com/office/drawing/2014/chart" uri="{C3380CC4-5D6E-409C-BE32-E72D297353CC}">
              <c16:uniqueId val="{00000008-D7ED-4108-8BF8-A39688C5FFCB}"/>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データシート!$B$56:$P$56</c:f>
              <c:numCache>
                <c:formatCode>General</c:formatCode>
                <c:ptCount val="15"/>
                <c:pt idx="2">
                  <c:v>8565</c:v>
                </c:pt>
                <c:pt idx="5">
                  <c:v>8771</c:v>
                </c:pt>
                <c:pt idx="8">
                  <c:v>8500</c:v>
                </c:pt>
                <c:pt idx="11">
                  <c:v>8613</c:v>
                </c:pt>
                <c:pt idx="14">
                  <c:v>8064</c:v>
                </c:pt>
              </c:numCache>
            </c:numRef>
          </c:val>
          <c:extLst>
            <c:ext xmlns:c16="http://schemas.microsoft.com/office/drawing/2014/chart" uri="{C3380CC4-5D6E-409C-BE32-E72D297353CC}">
              <c16:uniqueId val="{00000000-507E-4157-8B82-4F822B28F8BF}"/>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データシート!$B$57:$P$57</c:f>
              <c:numCache>
                <c:formatCode>General</c:formatCode>
                <c:ptCount val="15"/>
                <c:pt idx="2">
                  <c:v>106</c:v>
                </c:pt>
                <c:pt idx="5">
                  <c:v>2</c:v>
                </c:pt>
                <c:pt idx="8">
                  <c:v>2</c:v>
                </c:pt>
                <c:pt idx="11">
                  <c:v>0</c:v>
                </c:pt>
                <c:pt idx="14">
                  <c:v>0</c:v>
                </c:pt>
              </c:numCache>
            </c:numRef>
          </c:val>
          <c:extLst>
            <c:ext xmlns:c16="http://schemas.microsoft.com/office/drawing/2014/chart" uri="{C3380CC4-5D6E-409C-BE32-E72D297353CC}">
              <c16:uniqueId val="{00000001-507E-4157-8B82-4F822B28F8BF}"/>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データシート!$B$58:$P$58</c:f>
              <c:numCache>
                <c:formatCode>General</c:formatCode>
                <c:ptCount val="15"/>
                <c:pt idx="2">
                  <c:v>3217</c:v>
                </c:pt>
                <c:pt idx="5">
                  <c:v>3104</c:v>
                </c:pt>
                <c:pt idx="8">
                  <c:v>3371</c:v>
                </c:pt>
                <c:pt idx="11">
                  <c:v>3573</c:v>
                </c:pt>
                <c:pt idx="14">
                  <c:v>3614</c:v>
                </c:pt>
              </c:numCache>
            </c:numRef>
          </c:val>
          <c:extLst>
            <c:ext xmlns:c16="http://schemas.microsoft.com/office/drawing/2014/chart" uri="{C3380CC4-5D6E-409C-BE32-E72D297353CC}">
              <c16:uniqueId val="{00000002-507E-4157-8B82-4F822B28F8BF}"/>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507E-4157-8B82-4F822B28F8BF}"/>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507E-4157-8B82-4F822B28F8BF}"/>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507E-4157-8B82-4F822B28F8BF}"/>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データシート!$B$62:$P$62</c:f>
              <c:numCache>
                <c:formatCode>General</c:formatCode>
                <c:ptCount val="15"/>
                <c:pt idx="0">
                  <c:v>1119</c:v>
                </c:pt>
                <c:pt idx="3">
                  <c:v>1066</c:v>
                </c:pt>
                <c:pt idx="6">
                  <c:v>1097</c:v>
                </c:pt>
                <c:pt idx="9">
                  <c:v>1049</c:v>
                </c:pt>
                <c:pt idx="12">
                  <c:v>1042</c:v>
                </c:pt>
              </c:numCache>
            </c:numRef>
          </c:val>
          <c:extLst>
            <c:ext xmlns:c16="http://schemas.microsoft.com/office/drawing/2014/chart" uri="{C3380CC4-5D6E-409C-BE32-E72D297353CC}">
              <c16:uniqueId val="{00000006-507E-4157-8B82-4F822B28F8BF}"/>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データシート!$B$63:$P$63</c:f>
              <c:numCache>
                <c:formatCode>General</c:formatCode>
                <c:ptCount val="15"/>
                <c:pt idx="0">
                  <c:v>10</c:v>
                </c:pt>
                <c:pt idx="3">
                  <c:v>8</c:v>
                </c:pt>
                <c:pt idx="6">
                  <c:v>7</c:v>
                </c:pt>
                <c:pt idx="9">
                  <c:v>6</c:v>
                </c:pt>
                <c:pt idx="12">
                  <c:v>6</c:v>
                </c:pt>
              </c:numCache>
            </c:numRef>
          </c:val>
          <c:extLst>
            <c:ext xmlns:c16="http://schemas.microsoft.com/office/drawing/2014/chart" uri="{C3380CC4-5D6E-409C-BE32-E72D297353CC}">
              <c16:uniqueId val="{00000007-507E-4157-8B82-4F822B28F8BF}"/>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データシート!$B$64:$P$64</c:f>
              <c:numCache>
                <c:formatCode>General</c:formatCode>
                <c:ptCount val="15"/>
                <c:pt idx="0">
                  <c:v>4603</c:v>
                </c:pt>
                <c:pt idx="3">
                  <c:v>4478</c:v>
                </c:pt>
                <c:pt idx="6">
                  <c:v>4170</c:v>
                </c:pt>
                <c:pt idx="9">
                  <c:v>4033</c:v>
                </c:pt>
                <c:pt idx="12">
                  <c:v>3741</c:v>
                </c:pt>
              </c:numCache>
            </c:numRef>
          </c:val>
          <c:extLst>
            <c:ext xmlns:c16="http://schemas.microsoft.com/office/drawing/2014/chart" uri="{C3380CC4-5D6E-409C-BE32-E72D297353CC}">
              <c16:uniqueId val="{00000008-507E-4157-8B82-4F822B28F8BF}"/>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507E-4157-8B82-4F822B28F8BF}"/>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データシート!$B$66:$P$66</c:f>
              <c:numCache>
                <c:formatCode>General</c:formatCode>
                <c:ptCount val="15"/>
                <c:pt idx="0">
                  <c:v>8149</c:v>
                </c:pt>
                <c:pt idx="3">
                  <c:v>8928</c:v>
                </c:pt>
                <c:pt idx="6">
                  <c:v>9499</c:v>
                </c:pt>
                <c:pt idx="9">
                  <c:v>9807</c:v>
                </c:pt>
                <c:pt idx="12">
                  <c:v>9537</c:v>
                </c:pt>
              </c:numCache>
            </c:numRef>
          </c:val>
          <c:extLst>
            <c:ext xmlns:c16="http://schemas.microsoft.com/office/drawing/2014/chart" uri="{C3380CC4-5D6E-409C-BE32-E72D297353CC}">
              <c16:uniqueId val="{0000000A-507E-4157-8B82-4F822B28F8BF}"/>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データシート!$B$67:$P$67</c:f>
              <c:numCache>
                <c:formatCode>General</c:formatCode>
                <c:ptCount val="15"/>
                <c:pt idx="0">
                  <c:v>#N/A</c:v>
                </c:pt>
                <c:pt idx="1">
                  <c:v>1993</c:v>
                </c:pt>
                <c:pt idx="2">
                  <c:v>#N/A</c:v>
                </c:pt>
                <c:pt idx="3">
                  <c:v>#N/A</c:v>
                </c:pt>
                <c:pt idx="4">
                  <c:v>2604</c:v>
                </c:pt>
                <c:pt idx="5">
                  <c:v>#N/A</c:v>
                </c:pt>
                <c:pt idx="6">
                  <c:v>#N/A</c:v>
                </c:pt>
                <c:pt idx="7">
                  <c:v>2901</c:v>
                </c:pt>
                <c:pt idx="8">
                  <c:v>#N/A</c:v>
                </c:pt>
                <c:pt idx="9">
                  <c:v>#N/A</c:v>
                </c:pt>
                <c:pt idx="10">
                  <c:v>2709</c:v>
                </c:pt>
                <c:pt idx="11">
                  <c:v>#N/A</c:v>
                </c:pt>
                <c:pt idx="12">
                  <c:v>#N/A</c:v>
                </c:pt>
                <c:pt idx="13">
                  <c:v>2649</c:v>
                </c:pt>
                <c:pt idx="14">
                  <c:v>#N/A</c:v>
                </c:pt>
              </c:numCache>
            </c:numRef>
          </c:val>
          <c:smooth val="0"/>
          <c:extLst>
            <c:ext xmlns:c16="http://schemas.microsoft.com/office/drawing/2014/chart" uri="{C3380CC4-5D6E-409C-BE32-E72D297353CC}">
              <c16:uniqueId val="{0000000B-507E-4157-8B82-4F822B28F8BF}"/>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R02</c:v>
                </c:pt>
                <c:pt idx="1">
                  <c:v>R03</c:v>
                </c:pt>
                <c:pt idx="2">
                  <c:v>R04</c:v>
                </c:pt>
              </c:strCache>
            </c:strRef>
          </c:cat>
          <c:val>
            <c:numRef>
              <c:f>データシート!$B$72:$D$72</c:f>
              <c:numCache>
                <c:formatCode>#,##0;"▲ "#,##0</c:formatCode>
                <c:ptCount val="3"/>
                <c:pt idx="0">
                  <c:v>1236</c:v>
                </c:pt>
                <c:pt idx="1">
                  <c:v>1226</c:v>
                </c:pt>
                <c:pt idx="2">
                  <c:v>1138</c:v>
                </c:pt>
              </c:numCache>
            </c:numRef>
          </c:val>
          <c:extLst>
            <c:ext xmlns:c16="http://schemas.microsoft.com/office/drawing/2014/chart" uri="{C3380CC4-5D6E-409C-BE32-E72D297353CC}">
              <c16:uniqueId val="{00000000-BFE7-4C83-9CD2-772AC2FF80F2}"/>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R02</c:v>
                </c:pt>
                <c:pt idx="1">
                  <c:v>R03</c:v>
                </c:pt>
                <c:pt idx="2">
                  <c:v>R04</c:v>
                </c:pt>
              </c:strCache>
            </c:strRef>
          </c:cat>
          <c:val>
            <c:numRef>
              <c:f>データシート!$B$73:$D$73</c:f>
              <c:numCache>
                <c:formatCode>#,##0;"▲ "#,##0</c:formatCode>
                <c:ptCount val="3"/>
                <c:pt idx="0">
                  <c:v>255</c:v>
                </c:pt>
                <c:pt idx="1">
                  <c:v>205</c:v>
                </c:pt>
                <c:pt idx="2">
                  <c:v>155</c:v>
                </c:pt>
              </c:numCache>
            </c:numRef>
          </c:val>
          <c:extLst>
            <c:ext xmlns:c16="http://schemas.microsoft.com/office/drawing/2014/chart" uri="{C3380CC4-5D6E-409C-BE32-E72D297353CC}">
              <c16:uniqueId val="{00000001-BFE7-4C83-9CD2-772AC2FF80F2}"/>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R02</c:v>
                </c:pt>
                <c:pt idx="1">
                  <c:v>R03</c:v>
                </c:pt>
                <c:pt idx="2">
                  <c:v>R04</c:v>
                </c:pt>
              </c:strCache>
            </c:strRef>
          </c:cat>
          <c:val>
            <c:numRef>
              <c:f>データシート!$B$74:$D$74</c:f>
              <c:numCache>
                <c:formatCode>#,##0;"▲ "#,##0</c:formatCode>
                <c:ptCount val="3"/>
                <c:pt idx="0">
                  <c:v>1497</c:v>
                </c:pt>
                <c:pt idx="1">
                  <c:v>1757</c:v>
                </c:pt>
                <c:pt idx="2">
                  <c:v>1912</c:v>
                </c:pt>
              </c:numCache>
            </c:numRef>
          </c:val>
          <c:extLst>
            <c:ext xmlns:c16="http://schemas.microsoft.com/office/drawing/2014/chart" uri="{C3380CC4-5D6E-409C-BE32-E72D297353CC}">
              <c16:uniqueId val="{00000002-BFE7-4C83-9CD2-772AC2FF80F2}"/>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公会計指標分析・財政指標組合せ分析表!$BP$50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{20D3EB3A-93F8-42CA-B891-64E8C3F15A47}</c15:txfldGUID>
                      <c15:f>公会計指標分析・財政指標組合せ分析表!$BP$50</c15:f>
                      <c15:dlblFieldTableCache>
                        <c:ptCount val="1"/>
                        <c:pt idx="0">
                          <c:v>H30</c:v>
                        </c:pt>
                      </c15:dlblFieldTableCache>
                    </c15:dlblFTEntry>
                  </c15:dlblFieldTable>
                  <c15:showDataLabelsRange val="0"/>
                </c:ext>
                <c:ext xmlns:c16="http://schemas.microsoft.com/office/drawing/2014/chart" uri="{C3380CC4-5D6E-409C-BE32-E72D297353CC}">
                  <c16:uniqueId val="{00000000-54F2-4817-87E0-1AE0A3A46312}"/>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{7B8B3EAA-41E5-43C9-805B-6BBE2985731A}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4F2-4817-87E0-1AE0A3A46312}"/>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{AC626FA4-03CA-40FD-8A41-0D6718B92F9C}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4F2-4817-87E0-1AE0A3A46312}"/>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{099436DE-DBEA-4885-BF17-07523EFD5917}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4F2-4817-87E0-1AE0A3A46312}"/>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{F01298BC-8E77-44E3-B55F-4FA39D295490}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4F2-4817-87E0-1AE0A3A46312}"/>
                </c:ext>
              </c:extLst>
            </c:dLbl>
            <c:dLbl>
              <c:idx val="8"/>
              <c:layout/>
              <c:tx>
                <c:strRef>
                  <c:f>公会計指標分析・財政指標組合せ分析表!$BX$50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{FD7C0830-3128-45F9-9B31-869E52CC0423}</c15:txfldGUID>
                      <c15:f>公会計指標分析・財政指標組合せ分析表!$BX$50</c15:f>
                      <c15:dlblFieldTableCache>
                        <c:ptCount val="1"/>
                        <c:pt idx="0">
                          <c:v>R01</c:v>
                        </c:pt>
                      </c15:dlblFieldTableCache>
                    </c15:dlblFTEntry>
                  </c15:dlblFieldTable>
                  <c15:showDataLabelsRange val="0"/>
                </c:ext>
                <c:ext xmlns:c16="http://schemas.microsoft.com/office/drawing/2014/chart" uri="{C3380CC4-5D6E-409C-BE32-E72D297353CC}">
                  <c16:uniqueId val="{00000005-54F2-4817-87E0-1AE0A3A46312}"/>
                </c:ext>
              </c:extLst>
            </c:dLbl>
            <c:dLbl>
              <c:idx val="16"/>
              <c:layout/>
              <c:tx>
                <c:strRef>
                  <c:f>公会計指標分析・財政指標組合せ分析表!$CF$50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{F6E3BB80-1D6F-4171-B157-9BE70DBA6DE3}</c15:txfldGUID>
                      <c15:f>公会計指標分析・財政指標組合せ分析表!$CF$50</c15:f>
                      <c15:dlblFieldTableCache>
                        <c:ptCount val="1"/>
                        <c:pt idx="0">
                          <c:v>R02</c:v>
                        </c:pt>
                      </c15:dlblFieldTableCache>
                    </c15:dlblFTEntry>
                  </c15:dlblFieldTable>
                  <c15:showDataLabelsRange val="0"/>
                </c:ext>
                <c:ext xmlns:c16="http://schemas.microsoft.com/office/drawing/2014/chart" uri="{C3380CC4-5D6E-409C-BE32-E72D297353CC}">
                  <c16:uniqueId val="{00000006-54F2-4817-87E0-1AE0A3A46312}"/>
                </c:ext>
              </c:extLst>
            </c:dLbl>
            <c:dLbl>
              <c:idx val="24"/>
              <c:layout/>
              <c:tx>
                <c:strRef>
                  <c:f>公会計指標分析・財政指標組合せ分析表!$CN$50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{BF87C9B5-EBD3-44D4-A179-BA018065B21E}</c15:txfldGUID>
                      <c15:f>公会計指標分析・財政指標組合せ分析表!$CN$50</c15:f>
                      <c15:dlblFieldTableCache>
                        <c:ptCount val="1"/>
                        <c:pt idx="0">
                          <c:v>R03</c:v>
                        </c:pt>
                      </c15:dlblFieldTableCache>
                    </c15:dlblFTEntry>
                  </c15:dlblFieldTable>
                  <c15:showDataLabelsRange val="0"/>
                </c:ext>
                <c:ext xmlns:c16="http://schemas.microsoft.com/office/drawing/2014/chart" uri="{C3380CC4-5D6E-409C-BE32-E72D297353CC}">
                  <c16:uniqueId val="{00000007-54F2-4817-87E0-1AE0A3A46312}"/>
                </c:ext>
              </c:extLst>
            </c:dLbl>
            <c:dLbl>
              <c:idx val="32"/>
              <c:layout/>
              <c:tx>
                <c:strRef>
                  <c:f>公会計指標分析・財政指標組合せ分析表!$CV$50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{8BD11083-7016-4195-8100-AF652B092F84}</c15:txfldGUID>
                      <c15:f>公会計指標分析・財政指標組合せ分析表!$CV$50</c15:f>
                      <c15:dlblFieldTableCache>
                        <c:ptCount val="1"/>
                        <c:pt idx="0">
                          <c:v>R04</c:v>
                        </c:pt>
                      </c15:dlblFieldTableCache>
                    </c15:dlblFTEntry>
                  </c15:dlblFieldTable>
                  <c15:showDataLabelsRange val="0"/>
                </c:ext>
                <c:ext xmlns:c16="http://schemas.microsoft.com/office/drawing/2014/chart" uri="{C3380CC4-5D6E-409C-BE32-E72D297353CC}">
                  <c16:uniqueId val="{00000008-54F2-4817-87E0-1AE0A3A46312}"/>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60.7</c:v>
                </c:pt>
                <c:pt idx="8">
                  <c:v>61.7</c:v>
                </c:pt>
                <c:pt idx="16">
                  <c:v>63.5</c:v>
                </c:pt>
                <c:pt idx="24">
                  <c:v>62.7</c:v>
                </c:pt>
                <c:pt idx="32">
                  <c:v>64.599999999999994</c:v>
                </c:pt>
              </c:numCache>
            </c:numRef>
          </c:xVal>
          <c:yVal>
            <c:numRef>
              <c:f>公会計指標分析・財政指標組合せ分析表!$BP$51:$DC$51</c:f>
              <c:numCache>
                <c:formatCode>#,##0.0;"▲ "#,##0.0</c:formatCode>
                <c:ptCount val="40"/>
                <c:pt idx="0">
                  <c:v>49.3</c:v>
                </c:pt>
                <c:pt idx="8">
                  <c:v>64.900000000000006</c:v>
                </c:pt>
                <c:pt idx="16">
                  <c:v>69.599999999999994</c:v>
                </c:pt>
                <c:pt idx="24">
                  <c:v>60.8</c:v>
                </c:pt>
                <c:pt idx="32">
                  <c:v>61.4</c:v>
                </c:pt>
              </c:numCache>
            </c:numRef>
          </c:yVal>
          <c:smooth val="0"/>
          <c:extLst>
            <c:ext xmlns:c16="http://schemas.microsoft.com/office/drawing/2014/chart" uri="{C3380CC4-5D6E-409C-BE32-E72D297353CC}">
              <c16:uniqueId val="{00000009-54F2-4817-87E0-1AE0A3A46312}"/>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tx>
                <c:strRef>
                  <c:f>公会計指標分析・財政指標組合せ分析表!$BP$50</c:f>
                  <c:strCache>
                    <c:ptCount val="1"/>
                    <c:pt idx="0">
                      <c:v>H30</c:v>
                    </c:pt>
                  </c:strCache>
                </c:strRef>
              </c:tx>
              <c:dLblPos val="t"/>
              <c:showLegendKey val="0"/>
              <c:showVal val="0"/>
              <c:showCatName val="0"/>
              <c:showSerName val="0"/>
              <c:showPercent val="0"/>
              <c:showBubbleSize val="0"/>
              <c:extLst>
                <c:ext xmlns:c15="http://schemas.microsoft.com/office/drawing/2012/chart" uri="{CE6537A1-D6FC-4f65-9D91-7224C49458BB}">
                  <c15:layout/>
                  <c15:dlblFieldTable>
                    <c15:dlblFTEntry>
                      <c15:txfldGUID>{FA66DB0F-2845-4E55-A95D-69AEA29C3BBE}</c15:txfldGUID>
                      <c15:f>公会計指標分析・財政指標組合せ分析表!$BP$50</c15:f>
                      <c15:dlblFieldTableCache>
                        <c:ptCount val="1"/>
                        <c:pt idx="0">
                          <c:v>H30</c:v>
                        </c:pt>
                      </c15:dlblFieldTableCache>
                    </c15:dlblFTEntry>
                  </c15:dlblFieldTable>
                  <c15:showDataLabelsRange val="0"/>
                </c:ext>
                <c:ext xmlns:c16="http://schemas.microsoft.com/office/drawing/2014/chart" uri="{C3380CC4-5D6E-409C-BE32-E72D297353CC}">
                  <c16:uniqueId val="{0000000A-54F2-4817-87E0-1AE0A3A46312}"/>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{1A424895-B4C3-451B-A65C-B33E3D56E57E}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4F2-4817-87E0-1AE0A3A46312}"/>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{FA6BB025-7DD9-4A11-8076-AC136C0EFB0C}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4F2-4817-87E0-1AE0A3A46312}"/>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{24A7A56C-737D-4A92-8E4F-6CE9040028B2}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4F2-4817-87E0-1AE0A3A46312}"/>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{18A3379B-BF68-46CB-B5F1-C731B88F6C26}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4F2-4817-87E0-1AE0A3A46312}"/>
                </c:ext>
              </c:extLst>
            </c:dLbl>
            <c:dLbl>
              <c:idx val="8"/>
              <c:layout/>
              <c:tx>
                <c:strRef>
                  <c:f>公会計指標分析・財政指標組合せ分析表!$BX$50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{5BE4A22A-3E5E-4AEC-9F50-AB21A980F29B}</c15:txfldGUID>
                      <c15:f>公会計指標分析・財政指標組合せ分析表!$BX$50</c15:f>
                      <c15:dlblFieldTableCache>
                        <c:ptCount val="1"/>
                        <c:pt idx="0">
                          <c:v>R01</c:v>
                        </c:pt>
                      </c15:dlblFieldTableCache>
                    </c15:dlblFTEntry>
                  </c15:dlblFieldTable>
                  <c15:showDataLabelsRange val="0"/>
                </c:ext>
                <c:ext xmlns:c16="http://schemas.microsoft.com/office/drawing/2014/chart" uri="{C3380CC4-5D6E-409C-BE32-E72D297353CC}">
                  <c16:uniqueId val="{0000000F-54F2-4817-87E0-1AE0A3A46312}"/>
                </c:ext>
              </c:extLst>
            </c:dLbl>
            <c:dLbl>
              <c:idx val="16"/>
              <c:layout/>
              <c:tx>
                <c:strRef>
                  <c:f>公会計指標分析・財政指標組合せ分析表!$CF$50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{0792006D-D4B4-427C-91FC-5079DD35DFCC}</c15:txfldGUID>
                      <c15:f>公会計指標分析・財政指標組合せ分析表!$CF$50</c15:f>
                      <c15:dlblFieldTableCache>
                        <c:ptCount val="1"/>
                        <c:pt idx="0">
                          <c:v>R02</c:v>
                        </c:pt>
                      </c15:dlblFieldTableCache>
                    </c15:dlblFTEntry>
                  </c15:dlblFieldTable>
                  <c15:showDataLabelsRange val="0"/>
                </c:ext>
                <c:ext xmlns:c16="http://schemas.microsoft.com/office/drawing/2014/chart" uri="{C3380CC4-5D6E-409C-BE32-E72D297353CC}">
                  <c16:uniqueId val="{00000010-54F2-4817-87E0-1AE0A3A46312}"/>
                </c:ext>
              </c:extLst>
            </c:dLbl>
            <c:dLbl>
              <c:idx val="24"/>
              <c:layout/>
              <c:tx>
                <c:strRef>
                  <c:f>公会計指標分析・財政指標組合せ分析表!$CN$50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{6157C4D7-7F26-477F-852D-E59E1726247E}</c15:txfldGUID>
                      <c15:f>公会計指標分析・財政指標組合せ分析表!$CN$50</c15:f>
                      <c15:dlblFieldTableCache>
                        <c:ptCount val="1"/>
                        <c:pt idx="0">
                          <c:v>R03</c:v>
                        </c:pt>
                      </c15:dlblFieldTableCache>
                    </c15:dlblFTEntry>
                  </c15:dlblFieldTable>
                  <c15:showDataLabelsRange val="0"/>
                </c:ext>
                <c:ext xmlns:c16="http://schemas.microsoft.com/office/drawing/2014/chart" uri="{C3380CC4-5D6E-409C-BE32-E72D297353CC}">
                  <c16:uniqueId val="{00000011-54F2-4817-87E0-1AE0A3A46312}"/>
                </c:ext>
              </c:extLst>
            </c:dLbl>
            <c:dLbl>
              <c:idx val="32"/>
              <c:layout/>
              <c:tx>
                <c:strRef>
                  <c:f>公会計指標分析・財政指標組合せ分析表!$CV$50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{AEFD3754-5F64-4F35-9A17-E9F9DC07B2D4}</c15:txfldGUID>
                      <c15:f>公会計指標分析・財政指標組合せ分析表!$CV$50</c15:f>
                      <c15:dlblFieldTableCache>
                        <c:ptCount val="1"/>
                        <c:pt idx="0">
                          <c:v>R04</c:v>
                        </c:pt>
                      </c15:dlblFieldTableCache>
                    </c15:dlblFTEntry>
                  </c15:dlblFieldTable>
                  <c15:showDataLabelsRange val="0"/>
                </c:ext>
                <c:ext xmlns:c16="http://schemas.microsoft.com/office/drawing/2014/chart" uri="{C3380CC4-5D6E-409C-BE32-E72D297353CC}">
                  <c16:uniqueId val="{00000012-54F2-4817-87E0-1AE0A3A46312}"/>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60.5</c:v>
                </c:pt>
                <c:pt idx="8">
                  <c:v>61.4</c:v>
                </c:pt>
                <c:pt idx="16">
                  <c:v>62</c:v>
                </c:pt>
                <c:pt idx="24">
                  <c:v>62</c:v>
                </c:pt>
                <c:pt idx="32">
                  <c:v>63.1</c:v>
                </c:pt>
              </c:numCache>
            </c:numRef>
          </c:xVal>
          <c:yVal>
            <c:numRef>
              <c:f>公会計指標分析・財政指標組合せ分析表!$BP$55:$DC$55</c:f>
              <c:numCache>
                <c:formatCode>#,##0.0;"▲ "#,##0.0</c:formatCode>
                <c:ptCount val="40"/>
                <c:pt idx="0">
                  <c:v>20.9</c:v>
                </c:pt>
                <c:pt idx="8">
                  <c:v>21</c:v>
                </c:pt>
                <c:pt idx="16">
                  <c:v>23.5</c:v>
                </c:pt>
                <c:pt idx="24">
                  <c:v>8.5</c:v>
                </c:pt>
                <c:pt idx="32">
                  <c:v>0</c:v>
                </c:pt>
              </c:numCache>
            </c:numRef>
          </c:yVal>
          <c:smooth val="0"/>
          <c:extLst>
            <c:ext xmlns:c16="http://schemas.microsoft.com/office/drawing/2014/chart" uri="{C3380CC4-5D6E-409C-BE32-E72D297353CC}">
              <c16:uniqueId val="{00000013-54F2-4817-87E0-1AE0A3A46312}"/>
            </c:ext>
          </c:extLst>
        </c:ser>
        <c:dLbls>
          <c:showLegendKey val="0"/>
          <c:showVal val="1"/>
          <c:showCatName val="0"/>
          <c:showSerName val="0"/>
          <c:showPercent val="0"/>
          <c:showBubbleSize val="0"/>
        </c:dLbls>
        <c:axId val="46179840"/>
        <c:axId val="46181760"/>
      </c:scatterChart>
      <c:valAx>
        <c:axId val="46179840"/>
        <c:scaling>
          <c:orientation val="maxMin"/>
          <c:max val="65"/>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8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公会計指標分析・財政指標組合せ分析表!$BP$72</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{617DFE2E-6951-4E20-BB71-96FDB0E001D2}</c15:txfldGUID>
                      <c15:f>公会計指標分析・財政指標組合せ分析表!$BP$72</c15:f>
                      <c15:dlblFieldTableCache>
                        <c:ptCount val="1"/>
                        <c:pt idx="0">
                          <c:v>H30</c:v>
                        </c:pt>
                      </c15:dlblFieldTableCache>
                    </c15:dlblFTEntry>
                  </c15:dlblFieldTable>
                  <c15:showDataLabelsRange val="0"/>
                </c:ext>
                <c:ext xmlns:c16="http://schemas.microsoft.com/office/drawing/2014/chart" uri="{C3380CC4-5D6E-409C-BE32-E72D297353CC}">
                  <c16:uniqueId val="{00000000-1AF3-483F-AD49-7385EBE89E7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{E68E4492-6C64-4002-8BDD-5FA79FFEE846}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AF3-483F-AD49-7385EBE89E7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{123DEAC7-0635-4053-BB9B-5FC97F384EF4}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AF3-483F-AD49-7385EBE89E7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{BFE6FF8E-C13C-43DE-8C57-E4DECACF8721}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AF3-483F-AD49-7385EBE89E7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{3D62E133-72D2-4AC8-BD0C-0F34753B073C}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AF3-483F-AD49-7385EBE89E76}"/>
                </c:ext>
              </c:extLst>
            </c:dLbl>
            <c:dLbl>
              <c:idx val="8"/>
              <c:layout/>
              <c:tx>
                <c:strRef>
                  <c:f>公会計指標分析・財政指標組合せ分析表!$BX$72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{3E14D87C-797B-4A72-B64C-0F04C0EE49F2}</c15:txfldGUID>
                      <c15:f>公会計指標分析・財政指標組合せ分析表!$BX$72</c15:f>
                      <c15:dlblFieldTableCache>
                        <c:ptCount val="1"/>
                        <c:pt idx="0">
                          <c:v>R01</c:v>
                        </c:pt>
                      </c15:dlblFieldTableCache>
                    </c15:dlblFTEntry>
                  </c15:dlblFieldTable>
                  <c15:showDataLabelsRange val="0"/>
                </c:ext>
                <c:ext xmlns:c16="http://schemas.microsoft.com/office/drawing/2014/chart" uri="{C3380CC4-5D6E-409C-BE32-E72D297353CC}">
                  <c16:uniqueId val="{00000005-1AF3-483F-AD49-7385EBE89E76}"/>
                </c:ext>
              </c:extLst>
            </c:dLbl>
            <c:dLbl>
              <c:idx val="16"/>
              <c:layout/>
              <c:tx>
                <c:strRef>
                  <c:f>公会計指標分析・財政指標組合せ分析表!$CF$72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{EF4E0127-9EAF-4B5F-82DA-81524689CE61}</c15:txfldGUID>
                      <c15:f>公会計指標分析・財政指標組合せ分析表!$CF$72</c15:f>
                      <c15:dlblFieldTableCache>
                        <c:ptCount val="1"/>
                        <c:pt idx="0">
                          <c:v>R02</c:v>
                        </c:pt>
                      </c15:dlblFieldTableCache>
                    </c15:dlblFTEntry>
                  </c15:dlblFieldTable>
                  <c15:showDataLabelsRange val="0"/>
                </c:ext>
                <c:ext xmlns:c16="http://schemas.microsoft.com/office/drawing/2014/chart" uri="{C3380CC4-5D6E-409C-BE32-E72D297353CC}">
                  <c16:uniqueId val="{00000006-1AF3-483F-AD49-7385EBE89E76}"/>
                </c:ext>
              </c:extLst>
            </c:dLbl>
            <c:dLbl>
              <c:idx val="24"/>
              <c:layout/>
              <c:tx>
                <c:strRef>
                  <c:f>公会計指標分析・財政指標組合せ分析表!$CN$72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{C21D377D-AEC0-433B-AB8B-818A3075C73D}</c15:txfldGUID>
                      <c15:f>公会計指標分析・財政指標組合せ分析表!$CN$72</c15:f>
                      <c15:dlblFieldTableCache>
                        <c:ptCount val="1"/>
                        <c:pt idx="0">
                          <c:v>R03</c:v>
                        </c:pt>
                      </c15:dlblFieldTableCache>
                    </c15:dlblFTEntry>
                  </c15:dlblFieldTable>
                  <c15:showDataLabelsRange val="0"/>
                </c:ext>
                <c:ext xmlns:c16="http://schemas.microsoft.com/office/drawing/2014/chart" uri="{C3380CC4-5D6E-409C-BE32-E72D297353CC}">
                  <c16:uniqueId val="{00000007-1AF3-483F-AD49-7385EBE89E76}"/>
                </c:ext>
              </c:extLst>
            </c:dLbl>
            <c:dLbl>
              <c:idx val="32"/>
              <c:layout/>
              <c:tx>
                <c:strRef>
                  <c:f>公会計指標分析・財政指標組合せ分析表!$CV$72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{6F56A7DC-8111-4833-8B48-1EF9F41CE167}</c15:txfldGUID>
                      <c15:f>公会計指標分析・財政指標組合せ分析表!$CV$72</c15:f>
                      <c15:dlblFieldTableCache>
                        <c:ptCount val="1"/>
                        <c:pt idx="0">
                          <c:v>R04</c:v>
                        </c:pt>
                      </c15:dlblFieldTableCache>
                    </c15:dlblFTEntry>
                  </c15:dlblFieldTable>
                  <c15:showDataLabelsRange val="0"/>
                </c:ext>
                <c:ext xmlns:c16="http://schemas.microsoft.com/office/drawing/2014/chart" uri="{C3380CC4-5D6E-409C-BE32-E72D297353CC}">
                  <c16:uniqueId val="{00000008-1AF3-483F-AD49-7385EBE89E7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8.4</c:v>
                </c:pt>
                <c:pt idx="8">
                  <c:v>9</c:v>
                </c:pt>
                <c:pt idx="16">
                  <c:v>9.4</c:v>
                </c:pt>
                <c:pt idx="24">
                  <c:v>9.9</c:v>
                </c:pt>
                <c:pt idx="32">
                  <c:v>10.7</c:v>
                </c:pt>
              </c:numCache>
            </c:numRef>
          </c:xVal>
          <c:yVal>
            <c:numRef>
              <c:f>公会計指標分析・財政指標組合せ分析表!$BP$73:$DC$73</c:f>
              <c:numCache>
                <c:formatCode>#,##0.0;"▲ "#,##0.0</c:formatCode>
                <c:ptCount val="40"/>
                <c:pt idx="0">
                  <c:v>49.3</c:v>
                </c:pt>
                <c:pt idx="8">
                  <c:v>64.900000000000006</c:v>
                </c:pt>
                <c:pt idx="16">
                  <c:v>69.599999999999994</c:v>
                </c:pt>
                <c:pt idx="24">
                  <c:v>60.8</c:v>
                </c:pt>
                <c:pt idx="32">
                  <c:v>61.4</c:v>
                </c:pt>
              </c:numCache>
            </c:numRef>
          </c:yVal>
          <c:smooth val="0"/>
          <c:extLst>
            <c:ext xmlns:c16="http://schemas.microsoft.com/office/drawing/2014/chart" uri="{C3380CC4-5D6E-409C-BE32-E72D297353CC}">
              <c16:uniqueId val="{00000009-1AF3-483F-AD49-7385EBE89E76}"/>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2.8766015700383205E-2"/>
                  <c:y val="-8.0947793249843997E-2"/>
                </c:manualLayout>
              </c:layout>
              <c:tx>
                <c:strRef>
                  <c:f>公会計指標分析・財政指標組合せ分析表!$BP$72</c:f>
                  <c:strCache>
                    <c:ptCount val="1"/>
                    <c:pt idx="0">
                      <c:v>H30</c:v>
                    </c:pt>
                  </c:strCache>
                </c:strRef>
              </c:tx>
              <c:dLblPos val="r"/>
              <c:showLegendKey val="0"/>
              <c:showVal val="0"/>
              <c:showCatName val="0"/>
              <c:showSerName val="0"/>
              <c:showPercent val="0"/>
              <c:showBubbleSize val="0"/>
              <c:extLst>
                <c:ext xmlns:c15="http://schemas.microsoft.com/office/drawing/2012/chart" uri="{CE6537A1-D6FC-4f65-9D91-7224C49458BB}">
                  <c15:layout/>
                  <c15:dlblFieldTable>
                    <c15:dlblFTEntry>
                      <c15:txfldGUID>{3C5D6414-9698-4F2F-8C71-FBE6AA997817}</c15:txfldGUID>
                      <c15:f>公会計指標分析・財政指標組合せ分析表!$BP$72</c15:f>
                      <c15:dlblFieldTableCache>
                        <c:ptCount val="1"/>
                        <c:pt idx="0">
                          <c:v>H30</c:v>
                        </c:pt>
                      </c15:dlblFieldTableCache>
                    </c15:dlblFTEntry>
                  </c15:dlblFieldTable>
                  <c15:showDataLabelsRange val="0"/>
                </c:ext>
                <c:ext xmlns:c16="http://schemas.microsoft.com/office/drawing/2014/chart" uri="{C3380CC4-5D6E-409C-BE32-E72D297353CC}">
                  <c16:uniqueId val="{0000000A-1AF3-483F-AD49-7385EBE89E76}"/>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{4AD0BDF5-9DC6-4895-A9EC-E487EAA29D57}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AF3-483F-AD49-7385EBE89E7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{6CF94D00-3253-4403-88A3-68E33CEA6DE1}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AF3-483F-AD49-7385EBE89E7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{FC90676A-DF89-424E-A828-CEEEA76A9BEC}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AF3-483F-AD49-7385EBE89E7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{EE1C3DD6-C7FE-442B-8C9D-EC0DD6446A4B}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AF3-483F-AD49-7385EBE89E76}"/>
                </c:ext>
              </c:extLst>
            </c:dLbl>
            <c:dLbl>
              <c:idx val="8"/>
              <c:layout>
                <c:manualLayout>
                  <c:x val="-3.4502318643803015E-2"/>
                  <c:y val="-4.3885500925743899E-2"/>
                </c:manualLayout>
              </c:layout>
              <c:tx>
                <c:strRef>
                  <c:f>公会計指標分析・財政指標組合せ分析表!$BX$72</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{33A340BA-93B8-43A7-98A4-2151312C86C7}</c15:txfldGUID>
                      <c15:f>公会計指標分析・財政指標組合せ分析表!$BX$72</c15:f>
                      <c15:dlblFieldTableCache>
                        <c:ptCount val="1"/>
                        <c:pt idx="0">
                          <c:v>R01</c:v>
                        </c:pt>
                      </c15:dlblFieldTableCache>
                    </c15:dlblFTEntry>
                  </c15:dlblFieldTable>
                  <c15:showDataLabelsRange val="0"/>
                </c:ext>
                <c:ext xmlns:c16="http://schemas.microsoft.com/office/drawing/2014/chart" uri="{C3380CC4-5D6E-409C-BE32-E72D297353CC}">
                  <c16:uniqueId val="{0000000F-1AF3-483F-AD49-7385EBE89E76}"/>
                </c:ext>
              </c:extLst>
            </c:dLbl>
            <c:dLbl>
              <c:idx val="16"/>
              <c:layout/>
              <c:tx>
                <c:strRef>
                  <c:f>公会計指標分析・財政指標組合せ分析表!$CF$72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{B56AAD21-7A28-44B6-9BAE-6559410156E8}</c15:txfldGUID>
                      <c15:f>公会計指標分析・財政指標組合せ分析表!$CF$72</c15:f>
                      <c15:dlblFieldTableCache>
                        <c:ptCount val="1"/>
                        <c:pt idx="0">
                          <c:v>R02</c:v>
                        </c:pt>
                      </c15:dlblFieldTableCache>
                    </c15:dlblFTEntry>
                  </c15:dlblFieldTable>
                  <c15:showDataLabelsRange val="0"/>
                </c:ext>
                <c:ext xmlns:c16="http://schemas.microsoft.com/office/drawing/2014/chart" uri="{C3380CC4-5D6E-409C-BE32-E72D297353CC}">
                  <c16:uniqueId val="{00000010-1AF3-483F-AD49-7385EBE89E76}"/>
                </c:ext>
              </c:extLst>
            </c:dLbl>
            <c:dLbl>
              <c:idx val="24"/>
              <c:layout/>
              <c:tx>
                <c:strRef>
                  <c:f>公会計指標分析・財政指標組合せ分析表!$CN$72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{CEA50597-08EE-4441-9300-8B1176D84343}</c15:txfldGUID>
                      <c15:f>公会計指標分析・財政指標組合せ分析表!$CN$72</c15:f>
                      <c15:dlblFieldTableCache>
                        <c:ptCount val="1"/>
                        <c:pt idx="0">
                          <c:v>R03</c:v>
                        </c:pt>
                      </c15:dlblFieldTableCache>
                    </c15:dlblFTEntry>
                  </c15:dlblFieldTable>
                  <c15:showDataLabelsRange val="0"/>
                </c:ext>
                <c:ext xmlns:c16="http://schemas.microsoft.com/office/drawing/2014/chart" uri="{C3380CC4-5D6E-409C-BE32-E72D297353CC}">
                  <c16:uniqueId val="{00000011-1AF3-483F-AD49-7385EBE89E76}"/>
                </c:ext>
              </c:extLst>
            </c:dLbl>
            <c:dLbl>
              <c:idx val="32"/>
              <c:layout/>
              <c:tx>
                <c:strRef>
                  <c:f>公会計指標分析・財政指標組合せ分析表!$CV$72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{54F4E727-893B-4D44-90A3-E6FDBEF4255B}</c15:txfldGUID>
                      <c15:f>公会計指標分析・財政指標組合せ分析表!$CV$72</c15:f>
                      <c15:dlblFieldTableCache>
                        <c:ptCount val="1"/>
                        <c:pt idx="0">
                          <c:v>R04</c:v>
                        </c:pt>
                      </c15:dlblFieldTableCache>
                    </c15:dlblFTEntry>
                  </c15:dlblFieldTable>
                  <c15:showDataLabelsRange val="0"/>
                </c:ext>
                <c:ext xmlns:c16="http://schemas.microsoft.com/office/drawing/2014/chart" uri="{C3380CC4-5D6E-409C-BE32-E72D297353CC}">
                  <c16:uniqueId val="{00000012-1AF3-483F-AD49-7385EBE89E7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9.1</c:v>
                </c:pt>
                <c:pt idx="8">
                  <c:v>9.1999999999999993</c:v>
                </c:pt>
                <c:pt idx="16">
                  <c:v>8.6</c:v>
                </c:pt>
                <c:pt idx="24">
                  <c:v>8.1999999999999993</c:v>
                </c:pt>
                <c:pt idx="32">
                  <c:v>8.4</c:v>
                </c:pt>
              </c:numCache>
            </c:numRef>
          </c:xVal>
          <c:yVal>
            <c:numRef>
              <c:f>公会計指標分析・財政指標組合せ分析表!$BP$77:$DC$77</c:f>
              <c:numCache>
                <c:formatCode>#,##0.0;"▲ "#,##0.0</c:formatCode>
                <c:ptCount val="40"/>
                <c:pt idx="0">
                  <c:v>20.9</c:v>
                </c:pt>
                <c:pt idx="8">
                  <c:v>21</c:v>
                </c:pt>
                <c:pt idx="16">
                  <c:v>23.5</c:v>
                </c:pt>
                <c:pt idx="24">
                  <c:v>8.5</c:v>
                </c:pt>
                <c:pt idx="32">
                  <c:v>0</c:v>
                </c:pt>
              </c:numCache>
            </c:numRef>
          </c:yVal>
          <c:smooth val="0"/>
          <c:extLst>
            <c:ext xmlns:c16="http://schemas.microsoft.com/office/drawing/2014/chart" uri="{C3380CC4-5D6E-409C-BE32-E72D297353CC}">
              <c16:uniqueId val="{00000013-1AF3-483F-AD49-7385EBE89E76}"/>
            </c:ext>
          </c:extLst>
        </c:ser>
        <c:dLbls>
          <c:showLegendKey val="0"/>
          <c:showVal val="1"/>
          <c:showCatName val="0"/>
          <c:showSerName val="0"/>
          <c:showPercent val="0"/>
          <c:showBubbleSize val="0"/>
        </c:dLbls>
        <c:axId val="84219776"/>
        <c:axId val="84234240"/>
      </c:scatterChart>
      <c:valAx>
        <c:axId val="84219776"/>
        <c:scaling>
          <c:orientation val="maxMin"/>
          <c:max val="11"/>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8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5B5DA95E-C722-4C1A-9E81-F6B249265EC5}"/>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1C56EBD5-33F6-41AF-B86A-7C1B19DD403E}"/>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542F886B-34CB-41D7-B8DA-9490585F626F}"/>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FA4C3BC3-AFE2-443B-A876-27FB4BD8EF68}"/>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山形県遊佐町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8C350955-A162-4130-B360-73BB104A9CCB}"/>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E6DEB963-E699-4235-AA90-0BC00746A4B5}"/>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9495ED4-A5B6-451C-A26E-DB698FEC361A}"/>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6D6CACE7-8C9F-4077-83F4-94EC91BB7268}"/>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184641E3-46CB-435C-849E-5B674BEB0059}"/>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7672D4CA-18DD-49FB-A18D-A9779EA7B8DF}"/>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12,796
12,727
208.39
10,542,572
9,908,514
533,231
5,224,467
9,537,325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B7A7AA93-0035-4400-B315-389DA7A37C05}"/>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68F5A5B0-3692-4442-A896-4BB3EA9CC659}"/>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CAA043C6-C6D6-4AF3-BA75-BAF849768AAA}"/>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10.7
61.4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F12B2F39-63A5-421B-BF81-1333F55BE728}"/>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BE5B05BC-3D28-46B3-B95F-9DBDD4F90475}"/>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6C2D8916-B1C2-408F-80F2-26FD6FAC3022}"/>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D8C860F9-DF23-48FD-967E-3300B0FCCE46}"/>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CA059CB3-7570-4B6A-9926-3A919D48A15A}"/>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13EC809F-567B-40DC-BE1B-9B007A184BE6}"/>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BF598AA2-21CF-491A-8918-A22DE791B919}"/>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883D59E5-AB05-47E6-8506-5BA7216FAE3A}"/>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B443FC4A-29F5-4178-B5E3-4C626B10B20F}"/>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711A54BD-245D-456B-AC74-AB14BE475AF2}"/>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31AAABEF-95C3-479D-A941-141EEB7230CE}"/>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B0B7308B-79FC-4E5F-A8F7-86A4AD954BC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18639916-DECC-44BC-93F5-C1309C81EB25}"/>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3D0ACEAA-327E-46FB-8D36-41B1840AB02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CDB27C58-5B4D-4973-BF6D-C8379EE48902}"/>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a:extLst>
            <a:ext uri="{FF2B5EF4-FFF2-40B4-BE49-F238E27FC236}">
              <a16:creationId xmlns:a16="http://schemas.microsoft.com/office/drawing/2014/main" id="{AA1BD612-E60A-42EE-9571-F1048711A6BA}"/>
            </a:ext>
          </a:extLst>
        </xdr:cNvPr>
        <xdr:cNvSpPr txBox="1"/>
      </xdr:nvSpPr>
      <xdr:spPr>
        <a:xfrm>
          <a:off x="762000" y="326390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a:extLst>
            <a:ext uri="{FF2B5EF4-FFF2-40B4-BE49-F238E27FC236}">
              <a16:creationId xmlns:a16="http://schemas.microsoft.com/office/drawing/2014/main" id="{F3E2FA3D-FFA0-40E9-8E42-6F22146A9F92}"/>
            </a:ext>
          </a:extLst>
        </xdr:cNvPr>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a:extLst>
            <a:ext uri="{FF2B5EF4-FFF2-40B4-BE49-F238E27FC236}">
              <a16:creationId xmlns:a16="http://schemas.microsoft.com/office/drawing/2014/main" id="{91DF69FF-E955-4B8E-BE92-97E545EC4FB5}"/>
            </a:ext>
          </a:extLst>
        </xdr:cNvPr>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a:extLst>
            <a:ext uri="{FF2B5EF4-FFF2-40B4-BE49-F238E27FC236}">
              <a16:creationId xmlns:a16="http://schemas.microsoft.com/office/drawing/2014/main" id="{63BED7B3-FB3E-42C3-B179-3F602D9EF9AC}"/>
            </a:ext>
          </a:extLst>
        </xdr:cNvPr>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146654" cy="259045"/>
    <xdr:sp macro="" textlink="">
      <xdr:nvSpPr>
        <xdr:cNvPr id="34" name="テキスト ボックス 33">
          <a:extLst>
            <a:ext uri="{FF2B5EF4-FFF2-40B4-BE49-F238E27FC236}">
              <a16:creationId xmlns:a16="http://schemas.microsoft.com/office/drawing/2014/main" id="{55977D62-D45D-42FF-8AF5-0976961DD514}"/>
            </a:ext>
          </a:extLst>
        </xdr:cNvPr>
        <xdr:cNvSpPr txBox="1"/>
      </xdr:nvSpPr>
      <xdr:spPr>
        <a:xfrm>
          <a:off x="762000" y="4279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8759834" cy="425758"/>
    <xdr:sp macro="" textlink="">
      <xdr:nvSpPr>
        <xdr:cNvPr id="35" name="テキスト ボックス 34">
          <a:extLst>
            <a:ext uri="{FF2B5EF4-FFF2-40B4-BE49-F238E27FC236}">
              <a16:creationId xmlns:a16="http://schemas.microsoft.com/office/drawing/2014/main" id="{A63AA15D-D8E7-4A85-A29B-12AF8BA56DFA}"/>
            </a:ext>
          </a:extLst>
        </xdr:cNvPr>
        <xdr:cNvSpPr txBox="1"/>
      </xdr:nvSpPr>
      <xdr:spPr>
        <a:xfrm>
          <a:off x="762000" y="4533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B8BF6135-66D6-4FD2-A52E-6490D32EE403}"/>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C946B35D-89C4-471C-BF46-0C8AD153496A}"/>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9B24450C-0803-4C89-B7B7-92BA57126C9C}"/>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189AF096-F955-4E16-B155-8E1AEF338DED}"/>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7FE6C1F2-658D-47E6-BE42-7B8CEC2D2EF1}"/>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85772135-06EF-47C5-8E2B-33B8126C9EBB}"/>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30062FB2-BB34-44ED-904A-614EBFA45C27}"/>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FB3ED463-475C-4909-8101-506425146BA3}"/>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C32D51D9-D555-448E-BC38-0CBDA5B92B3E}"/>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7A90FF04-A0DC-41E2-B04B-452C31BA46FC}"/>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9B1F18AB-A0C4-48DE-B3E4-6F4EF40092AE}"/>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BC086F6F-9863-41E8-BFA8-B9D9A2089273}"/>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64FBAF50-D86B-456B-A15C-7C5BD3326D06}"/>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本町では急速に進む人口減少と高齢化率の上昇に加え、経済不況による個人所得の減少等により、自主財源の確保が難しく、財政基盤は依然として厳しい状況にある。このため、令和４年度における財政力指数については類似団体平均を０．１５ポイント下回っており、自主財源の確保は大きな課題となっている。これまでも徴収率の向上による町税収入の確保に努めてきたが、今後は更に定住化対策を積極的に実施することにより、人口減少の歯止めと税収確保の両面による改善を図っていかなければならない。</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7719544-32DA-4450-8D22-823A915E0B49}"/>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46</xdr:row>
      <xdr:rowOff>3175</xdr:rowOff>
    </xdr:from>
    <xdr:to>
      <xdr:col>27</xdr:col>
      <xdr:colOff>184150</xdr:colOff>
      <xdr:row>46</xdr:row>
      <xdr:rowOff>3175</xdr:rowOff>
    </xdr:to>
    <xdr:cxnSp macro="">
      <xdr:nvCxnSpPr>
        <xdr:cNvPr id="50" name="直線コネクタ 49">
          <a:extLst>
            <a:ext uri="{FF2B5EF4-FFF2-40B4-BE49-F238E27FC236}">
              <a16:creationId xmlns:a16="http://schemas.microsoft.com/office/drawing/2014/main" id="{85AC7318-AFCC-4C9E-A70B-09D605242091}"/>
            </a:ext>
          </a:extLst>
        </xdr:cNvPr>
        <xdr:cNvCxnSpPr/>
      </xdr:nvCxnSpPr>
      <xdr:spPr>
        <a:xfrm>
          <a:off x="762000" y="788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45</xdr:row>
      <xdr:rowOff>32402</xdr:rowOff>
    </xdr:from>
    <xdr:ext cx="762000" cy="259045"/>
    <xdr:sp macro="" textlink="">
      <xdr:nvSpPr>
        <xdr:cNvPr id="51" name="テキスト ボックス 50">
          <a:extLst>
            <a:ext uri="{FF2B5EF4-FFF2-40B4-BE49-F238E27FC236}">
              <a16:creationId xmlns:a16="http://schemas.microsoft.com/office/drawing/2014/main" id="{A91F2595-1227-43F8-9D8F-48B3363EB372}"/>
            </a:ext>
          </a:extLst>
        </xdr:cNvPr>
        <xdr:cNvSpPr txBox="1"/>
      </xdr:nvSpPr>
      <xdr:spPr>
        <a:xfrm>
          <a:off x="0" y="774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44450</xdr:rowOff>
    </xdr:from>
    <xdr:to>
      <xdr:col>27</xdr:col>
      <xdr:colOff>184150</xdr:colOff>
      <xdr:row>44</xdr:row>
      <xdr:rowOff>44450</xdr:rowOff>
    </xdr:to>
    <xdr:cxnSp macro="">
      <xdr:nvCxnSpPr>
        <xdr:cNvPr id="52" name="直線コネクタ 51">
          <a:extLst>
            <a:ext uri="{FF2B5EF4-FFF2-40B4-BE49-F238E27FC236}">
              <a16:creationId xmlns:a16="http://schemas.microsoft.com/office/drawing/2014/main" id="{48CE8F6C-30C2-43DB-A952-D85DD54C09AF}"/>
            </a:ext>
          </a:extLst>
        </xdr:cNvPr>
        <xdr:cNvCxnSpPr/>
      </xdr:nvCxnSpPr>
      <xdr:spPr>
        <a:xfrm>
          <a:off x="762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43</xdr:row>
      <xdr:rowOff>73677</xdr:rowOff>
    </xdr:from>
    <xdr:ext cx="762000" cy="259045"/>
    <xdr:sp macro="" textlink="">
      <xdr:nvSpPr>
        <xdr:cNvPr id="53" name="テキスト ボックス 52">
          <a:extLst>
            <a:ext uri="{FF2B5EF4-FFF2-40B4-BE49-F238E27FC236}">
              <a16:creationId xmlns:a16="http://schemas.microsoft.com/office/drawing/2014/main" id="{C5B65FC8-1D83-4CB0-AA2E-49BB5F5B88CC}"/>
            </a:ext>
          </a:extLst>
        </xdr:cNvPr>
        <xdr:cNvSpPr txBox="1"/>
      </xdr:nvSpPr>
      <xdr:spPr>
        <a:xfrm>
          <a:off x="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85725</xdr:rowOff>
    </xdr:from>
    <xdr:to>
      <xdr:col>27</xdr:col>
      <xdr:colOff>184150</xdr:colOff>
      <xdr:row>42</xdr:row>
      <xdr:rowOff>85725</xdr:rowOff>
    </xdr:to>
    <xdr:cxnSp macro="">
      <xdr:nvCxnSpPr>
        <xdr:cNvPr id="54" name="直線コネクタ 53">
          <a:extLst>
            <a:ext uri="{FF2B5EF4-FFF2-40B4-BE49-F238E27FC236}">
              <a16:creationId xmlns:a16="http://schemas.microsoft.com/office/drawing/2014/main" id="{96D4B4E3-D768-4897-90BA-51CE35D8B519}"/>
            </a:ext>
          </a:extLst>
        </xdr:cNvPr>
        <xdr:cNvCxnSpPr/>
      </xdr:nvCxnSpPr>
      <xdr:spPr>
        <a:xfrm>
          <a:off x="762000" y="728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114952</xdr:rowOff>
    </xdr:from>
    <xdr:ext cx="762000" cy="259045"/>
    <xdr:sp macro="" textlink="">
      <xdr:nvSpPr>
        <xdr:cNvPr id="55" name="テキスト ボックス 54">
          <a:extLst>
            <a:ext uri="{FF2B5EF4-FFF2-40B4-BE49-F238E27FC236}">
              <a16:creationId xmlns:a16="http://schemas.microsoft.com/office/drawing/2014/main" id="{3019A446-8CD2-4288-A952-89AF6994F3EA}"/>
            </a:ext>
          </a:extLst>
        </xdr:cNvPr>
        <xdr:cNvSpPr txBox="1"/>
      </xdr:nvSpPr>
      <xdr:spPr>
        <a:xfrm>
          <a:off x="0" y="71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6" name="直線コネクタ 55">
          <a:extLst>
            <a:ext uri="{FF2B5EF4-FFF2-40B4-BE49-F238E27FC236}">
              <a16:creationId xmlns:a16="http://schemas.microsoft.com/office/drawing/2014/main" id="{8CC0A6E0-804C-42D0-B58E-ED30A7C717A8}"/>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7" name="テキスト ボックス 56">
          <a:extLst>
            <a:ext uri="{FF2B5EF4-FFF2-40B4-BE49-F238E27FC236}">
              <a16:creationId xmlns:a16="http://schemas.microsoft.com/office/drawing/2014/main" id="{AFEE656C-695F-48FD-8712-8D10A387EF6A}"/>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168275</xdr:rowOff>
    </xdr:from>
    <xdr:to>
      <xdr:col>27</xdr:col>
      <xdr:colOff>184150</xdr:colOff>
      <xdr:row>38</xdr:row>
      <xdr:rowOff>168275</xdr:rowOff>
    </xdr:to>
    <xdr:cxnSp macro="">
      <xdr:nvCxnSpPr>
        <xdr:cNvPr id="58" name="直線コネクタ 57">
          <a:extLst>
            <a:ext uri="{FF2B5EF4-FFF2-40B4-BE49-F238E27FC236}">
              <a16:creationId xmlns:a16="http://schemas.microsoft.com/office/drawing/2014/main" id="{6F3E6090-A574-455C-971D-B9ADE4D0459C}"/>
            </a:ext>
          </a:extLst>
        </xdr:cNvPr>
        <xdr:cNvCxnSpPr/>
      </xdr:nvCxnSpPr>
      <xdr:spPr>
        <a:xfrm>
          <a:off x="762000" y="668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26052</xdr:rowOff>
    </xdr:from>
    <xdr:ext cx="762000" cy="259045"/>
    <xdr:sp macro="" textlink="">
      <xdr:nvSpPr>
        <xdr:cNvPr id="59" name="テキスト ボックス 58">
          <a:extLst>
            <a:ext uri="{FF2B5EF4-FFF2-40B4-BE49-F238E27FC236}">
              <a16:creationId xmlns:a16="http://schemas.microsoft.com/office/drawing/2014/main" id="{6B7E7550-7E2D-4420-BA21-4014C4C20509}"/>
            </a:ext>
          </a:extLst>
        </xdr:cNvPr>
        <xdr:cNvSpPr txBox="1"/>
      </xdr:nvSpPr>
      <xdr:spPr>
        <a:xfrm>
          <a:off x="0" y="654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38100</xdr:rowOff>
    </xdr:from>
    <xdr:to>
      <xdr:col>27</xdr:col>
      <xdr:colOff>184150</xdr:colOff>
      <xdr:row>37</xdr:row>
      <xdr:rowOff>38100</xdr:rowOff>
    </xdr:to>
    <xdr:cxnSp macro="">
      <xdr:nvCxnSpPr>
        <xdr:cNvPr id="60" name="直線コネクタ 59">
          <a:extLst>
            <a:ext uri="{FF2B5EF4-FFF2-40B4-BE49-F238E27FC236}">
              <a16:creationId xmlns:a16="http://schemas.microsoft.com/office/drawing/2014/main" id="{41F80240-A21F-46CB-AAB3-98DF03EF6048}"/>
            </a:ext>
          </a:extLst>
        </xdr:cNvPr>
        <xdr:cNvCxnSpPr/>
      </xdr:nvCxnSpPr>
      <xdr:spPr>
        <a:xfrm>
          <a:off x="762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67327</xdr:rowOff>
    </xdr:from>
    <xdr:ext cx="762000" cy="259045"/>
    <xdr:sp macro="" textlink="">
      <xdr:nvSpPr>
        <xdr:cNvPr id="61" name="テキスト ボックス 60">
          <a:extLst>
            <a:ext uri="{FF2B5EF4-FFF2-40B4-BE49-F238E27FC236}">
              <a16:creationId xmlns:a16="http://schemas.microsoft.com/office/drawing/2014/main" id="{A1D9EDDD-AEF7-4835-95F8-5696D7CF14E0}"/>
            </a:ext>
          </a:extLst>
        </xdr:cNvPr>
        <xdr:cNvSpPr txBox="1"/>
      </xdr:nvSpPr>
      <xdr:spPr>
        <a:xfrm>
          <a:off x="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79375</xdr:rowOff>
    </xdr:from>
    <xdr:to>
      <xdr:col>27</xdr:col>
      <xdr:colOff>184150</xdr:colOff>
      <xdr:row>35</xdr:row>
      <xdr:rowOff>79375</xdr:rowOff>
    </xdr:to>
    <xdr:cxnSp macro="">
      <xdr:nvCxnSpPr>
        <xdr:cNvPr id="62" name="直線コネクタ 61">
          <a:extLst>
            <a:ext uri="{FF2B5EF4-FFF2-40B4-BE49-F238E27FC236}">
              <a16:creationId xmlns:a16="http://schemas.microsoft.com/office/drawing/2014/main" id="{80359CD1-166A-4CB0-B39B-A67B58E7BEB6}"/>
            </a:ext>
          </a:extLst>
        </xdr:cNvPr>
        <xdr:cNvCxnSpPr/>
      </xdr:nvCxnSpPr>
      <xdr:spPr>
        <a:xfrm>
          <a:off x="762000" y="608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108602</xdr:rowOff>
    </xdr:from>
    <xdr:ext cx="762000" cy="259045"/>
    <xdr:sp macro="" textlink="">
      <xdr:nvSpPr>
        <xdr:cNvPr id="63" name="テキスト ボックス 62">
          <a:extLst>
            <a:ext uri="{FF2B5EF4-FFF2-40B4-BE49-F238E27FC236}">
              <a16:creationId xmlns:a16="http://schemas.microsoft.com/office/drawing/2014/main" id="{C0243451-2F50-4491-B268-CB1D4B414A07}"/>
            </a:ext>
          </a:extLst>
        </xdr:cNvPr>
        <xdr:cNvSpPr txBox="1"/>
      </xdr:nvSpPr>
      <xdr:spPr>
        <a:xfrm>
          <a:off x="0" y="593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4" name="直線コネクタ 63">
          <a:extLst>
            <a:ext uri="{FF2B5EF4-FFF2-40B4-BE49-F238E27FC236}">
              <a16:creationId xmlns:a16="http://schemas.microsoft.com/office/drawing/2014/main" id="{88345FCA-2C6A-4A05-A8B2-CDE783C903EE}"/>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5" name="テキスト ボックス 64">
          <a:extLst>
            <a:ext uri="{FF2B5EF4-FFF2-40B4-BE49-F238E27FC236}">
              <a16:creationId xmlns:a16="http://schemas.microsoft.com/office/drawing/2014/main" id="{7F64914A-1F33-4F52-A442-97842C1DFDEB}"/>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6" name="財政力グラフ枠">
          <a:extLst>
            <a:ext uri="{FF2B5EF4-FFF2-40B4-BE49-F238E27FC236}">
              <a16:creationId xmlns:a16="http://schemas.microsoft.com/office/drawing/2014/main" id="{85A5A6B7-5BDE-4CB1-8C27-420DFCE60064}"/>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88900</xdr:rowOff>
    </xdr:from>
    <xdr:to>
      <xdr:col>23</xdr:col>
      <xdr:colOff>133350</xdr:colOff>
      <xdr:row>44</xdr:row>
      <xdr:rowOff>165100</xdr:rowOff>
    </xdr:to>
    <xdr:cxnSp macro="">
      <xdr:nvCxnSpPr>
        <xdr:cNvPr id="67" name="直線コネクタ 66">
          <a:extLst>
            <a:ext uri="{FF2B5EF4-FFF2-40B4-BE49-F238E27FC236}">
              <a16:creationId xmlns:a16="http://schemas.microsoft.com/office/drawing/2014/main" id="{44E91606-8D64-432C-B7D8-6FB581724116}"/>
            </a:ext>
          </a:extLst>
        </xdr:cNvPr>
        <xdr:cNvCxnSpPr/>
      </xdr:nvCxnSpPr>
      <xdr:spPr>
        <a:xfrm flipV="1">
          <a:off x="4953000" y="6261100"/>
          <a:ext cx="0" cy="14478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137177</xdr:rowOff>
    </xdr:from>
    <xdr:ext cx="762000" cy="259045"/>
    <xdr:sp macro="" textlink="">
      <xdr:nvSpPr>
        <xdr:cNvPr id="68" name="財政力最小値テキスト">
          <a:extLst>
            <a:ext uri="{FF2B5EF4-FFF2-40B4-BE49-F238E27FC236}">
              <a16:creationId xmlns:a16="http://schemas.microsoft.com/office/drawing/2014/main" id="{78B48D55-BE43-41BF-B34C-632733ACBE45}"/>
            </a:ext>
          </a:extLst>
        </xdr:cNvPr>
        <xdr:cNvSpPr txBox="1"/>
      </xdr:nvSpPr>
      <xdr:spPr>
        <a:xfrm>
          <a:off x="5041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165100</xdr:rowOff>
    </xdr:from>
    <xdr:to>
      <xdr:col>24</xdr:col>
      <xdr:colOff>12700</xdr:colOff>
      <xdr:row>44</xdr:row>
      <xdr:rowOff>165100</xdr:rowOff>
    </xdr:to>
    <xdr:cxnSp macro="">
      <xdr:nvCxnSpPr>
        <xdr:cNvPr id="69" name="直線コネクタ 68">
          <a:extLst>
            <a:ext uri="{FF2B5EF4-FFF2-40B4-BE49-F238E27FC236}">
              <a16:creationId xmlns:a16="http://schemas.microsoft.com/office/drawing/2014/main" id="{8E377FEE-D524-4DFD-8B2B-DC61971A94FB}"/>
            </a:ext>
          </a:extLst>
        </xdr:cNvPr>
        <xdr:cNvCxnSpPr/>
      </xdr:nvCxnSpPr>
      <xdr:spPr>
        <a:xfrm>
          <a:off x="4864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3827</xdr:rowOff>
    </xdr:from>
    <xdr:ext cx="762000" cy="259045"/>
    <xdr:sp macro="" textlink="">
      <xdr:nvSpPr>
        <xdr:cNvPr id="70" name="財政力最大値テキスト">
          <a:extLst>
            <a:ext uri="{FF2B5EF4-FFF2-40B4-BE49-F238E27FC236}">
              <a16:creationId xmlns:a16="http://schemas.microsoft.com/office/drawing/2014/main" id="{58609507-3EC5-4B5E-ABDE-5EFAD2B84AB3}"/>
            </a:ext>
          </a:extLst>
        </xdr:cNvPr>
        <xdr:cNvSpPr txBox="1"/>
      </xdr:nvSpPr>
      <xdr:spPr>
        <a:xfrm>
          <a:off x="5041900" y="600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88900</xdr:rowOff>
    </xdr:from>
    <xdr:to>
      <xdr:col>24</xdr:col>
      <xdr:colOff>12700</xdr:colOff>
      <xdr:row>36</xdr:row>
      <xdr:rowOff>88900</xdr:rowOff>
    </xdr:to>
    <xdr:cxnSp macro="">
      <xdr:nvCxnSpPr>
        <xdr:cNvPr id="71" name="直線コネクタ 70">
          <a:extLst>
            <a:ext uri="{FF2B5EF4-FFF2-40B4-BE49-F238E27FC236}">
              <a16:creationId xmlns:a16="http://schemas.microsoft.com/office/drawing/2014/main" id="{D6663AD3-EFFB-485F-A33D-415954D6DEFA}"/>
            </a:ext>
          </a:extLst>
        </xdr:cNvPr>
        <xdr:cNvCxnSpPr/>
      </xdr:nvCxnSpPr>
      <xdr:spPr>
        <a:xfrm>
          <a:off x="4864100" y="626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44450</xdr:rowOff>
    </xdr:from>
    <xdr:to>
      <xdr:col>23</xdr:col>
      <xdr:colOff>133350</xdr:colOff>
      <xdr:row>44</xdr:row>
      <xdr:rowOff>54504</xdr:rowOff>
    </xdr:to>
    <xdr:cxnSp macro="">
      <xdr:nvCxnSpPr>
        <xdr:cNvPr id="72" name="直線コネクタ 71">
          <a:extLst>
            <a:ext uri="{FF2B5EF4-FFF2-40B4-BE49-F238E27FC236}">
              <a16:creationId xmlns:a16="http://schemas.microsoft.com/office/drawing/2014/main" id="{B8A52C77-25C6-46B7-AF26-5675B5191396}"/>
            </a:ext>
          </a:extLst>
        </xdr:cNvPr>
        <xdr:cNvCxnSpPr/>
      </xdr:nvCxnSpPr>
      <xdr:spPr>
        <a:xfrm>
          <a:off x="4114800" y="7588250"/>
          <a:ext cx="8382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40869</xdr:rowOff>
    </xdr:from>
    <xdr:ext cx="762000" cy="259045"/>
    <xdr:sp macro="" textlink="">
      <xdr:nvSpPr>
        <xdr:cNvPr id="73" name="財政力平均値テキスト">
          <a:extLst>
            <a:ext uri="{FF2B5EF4-FFF2-40B4-BE49-F238E27FC236}">
              <a16:creationId xmlns:a16="http://schemas.microsoft.com/office/drawing/2014/main" id="{ED1CFFE1-90D7-4724-AE35-5312D5CB55F0}"/>
            </a:ext>
          </a:extLst>
        </xdr:cNvPr>
        <xdr:cNvSpPr txBox="1"/>
      </xdr:nvSpPr>
      <xdr:spPr>
        <a:xfrm>
          <a:off x="5041900" y="72417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24342</xdr:rowOff>
    </xdr:from>
    <xdr:to>
      <xdr:col>23</xdr:col>
      <xdr:colOff>184150</xdr:colOff>
      <xdr:row>43</xdr:row>
      <xdr:rowOff>125942</xdr:rowOff>
    </xdr:to>
    <xdr:sp macro="" textlink="">
      <xdr:nvSpPr>
        <xdr:cNvPr id="74" name="フローチャート: 判断 73">
          <a:extLst>
            <a:ext uri="{FF2B5EF4-FFF2-40B4-BE49-F238E27FC236}">
              <a16:creationId xmlns:a16="http://schemas.microsoft.com/office/drawing/2014/main" id="{F9F82108-583D-4877-93E4-9F6B1E02604F}"/>
            </a:ext>
          </a:extLst>
        </xdr:cNvPr>
        <xdr:cNvSpPr/>
      </xdr:nvSpPr>
      <xdr:spPr>
        <a:xfrm>
          <a:off x="4902200" y="7396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34396</xdr:rowOff>
    </xdr:from>
    <xdr:to>
      <xdr:col>19</xdr:col>
      <xdr:colOff>133350</xdr:colOff>
      <xdr:row>44</xdr:row>
      <xdr:rowOff>44450</xdr:rowOff>
    </xdr:to>
    <xdr:cxnSp macro="">
      <xdr:nvCxnSpPr>
        <xdr:cNvPr id="75" name="直線コネクタ 74">
          <a:extLst>
            <a:ext uri="{FF2B5EF4-FFF2-40B4-BE49-F238E27FC236}">
              <a16:creationId xmlns:a16="http://schemas.microsoft.com/office/drawing/2014/main" id="{BC9A92A5-AB88-4231-889B-F50E07D24820}"/>
            </a:ext>
          </a:extLst>
        </xdr:cNvPr>
        <xdr:cNvCxnSpPr/>
      </xdr:nvCxnSpPr>
      <xdr:spPr>
        <a:xfrm>
          <a:off x="3225800" y="7578196"/>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14288</xdr:rowOff>
    </xdr:from>
    <xdr:to>
      <xdr:col>19</xdr:col>
      <xdr:colOff>184150</xdr:colOff>
      <xdr:row>43</xdr:row>
      <xdr:rowOff>115888</xdr:rowOff>
    </xdr:to>
    <xdr:sp macro="" textlink="">
      <xdr:nvSpPr>
        <xdr:cNvPr id="76" name="フローチャート: 判断 75">
          <a:extLst>
            <a:ext uri="{FF2B5EF4-FFF2-40B4-BE49-F238E27FC236}">
              <a16:creationId xmlns:a16="http://schemas.microsoft.com/office/drawing/2014/main" id="{12F98BB4-21CE-429F-ABC6-E326A4B53EDC}"/>
            </a:ext>
          </a:extLst>
        </xdr:cNvPr>
        <xdr:cNvSpPr/>
      </xdr:nvSpPr>
      <xdr:spPr>
        <a:xfrm>
          <a:off x="4064000" y="7386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126065</xdr:rowOff>
    </xdr:from>
    <xdr:ext cx="736600" cy="259045"/>
    <xdr:sp macro="" textlink="">
      <xdr:nvSpPr>
        <xdr:cNvPr id="77" name="テキスト ボックス 76">
          <a:extLst>
            <a:ext uri="{FF2B5EF4-FFF2-40B4-BE49-F238E27FC236}">
              <a16:creationId xmlns:a16="http://schemas.microsoft.com/office/drawing/2014/main" id="{CDA1F074-2F8A-4D33-BDC9-626723791034}"/>
            </a:ext>
          </a:extLst>
        </xdr:cNvPr>
        <xdr:cNvSpPr txBox="1"/>
      </xdr:nvSpPr>
      <xdr:spPr>
        <a:xfrm>
          <a:off x="3733800" y="71555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34396</xdr:rowOff>
    </xdr:from>
    <xdr:to>
      <xdr:col>15</xdr:col>
      <xdr:colOff>82550</xdr:colOff>
      <xdr:row>44</xdr:row>
      <xdr:rowOff>44450</xdr:rowOff>
    </xdr:to>
    <xdr:cxnSp macro="">
      <xdr:nvCxnSpPr>
        <xdr:cNvPr id="78" name="直線コネクタ 77">
          <a:extLst>
            <a:ext uri="{FF2B5EF4-FFF2-40B4-BE49-F238E27FC236}">
              <a16:creationId xmlns:a16="http://schemas.microsoft.com/office/drawing/2014/main" id="{7A5667C3-FAB0-46F7-9993-7F3395088B66}"/>
            </a:ext>
          </a:extLst>
        </xdr:cNvPr>
        <xdr:cNvCxnSpPr/>
      </xdr:nvCxnSpPr>
      <xdr:spPr>
        <a:xfrm flipV="1">
          <a:off x="2336800" y="7578196"/>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14288</xdr:rowOff>
    </xdr:from>
    <xdr:to>
      <xdr:col>15</xdr:col>
      <xdr:colOff>133350</xdr:colOff>
      <xdr:row>43</xdr:row>
      <xdr:rowOff>115888</xdr:rowOff>
    </xdr:to>
    <xdr:sp macro="" textlink="">
      <xdr:nvSpPr>
        <xdr:cNvPr id="79" name="フローチャート: 判断 78">
          <a:extLst>
            <a:ext uri="{FF2B5EF4-FFF2-40B4-BE49-F238E27FC236}">
              <a16:creationId xmlns:a16="http://schemas.microsoft.com/office/drawing/2014/main" id="{D661D143-5E19-4EAB-A34F-76630EDD7107}"/>
            </a:ext>
          </a:extLst>
        </xdr:cNvPr>
        <xdr:cNvSpPr/>
      </xdr:nvSpPr>
      <xdr:spPr>
        <a:xfrm>
          <a:off x="3175000" y="7386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126065</xdr:rowOff>
    </xdr:from>
    <xdr:ext cx="762000" cy="259045"/>
    <xdr:sp macro="" textlink="">
      <xdr:nvSpPr>
        <xdr:cNvPr id="80" name="テキスト ボックス 79">
          <a:extLst>
            <a:ext uri="{FF2B5EF4-FFF2-40B4-BE49-F238E27FC236}">
              <a16:creationId xmlns:a16="http://schemas.microsoft.com/office/drawing/2014/main" id="{B53961F8-6B51-4533-8C8F-280CF6781187}"/>
            </a:ext>
          </a:extLst>
        </xdr:cNvPr>
        <xdr:cNvSpPr txBox="1"/>
      </xdr:nvSpPr>
      <xdr:spPr>
        <a:xfrm>
          <a:off x="2844800" y="71555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44450</xdr:rowOff>
    </xdr:from>
    <xdr:to>
      <xdr:col>11</xdr:col>
      <xdr:colOff>31750</xdr:colOff>
      <xdr:row>44</xdr:row>
      <xdr:rowOff>44450</xdr:rowOff>
    </xdr:to>
    <xdr:cxnSp macro="">
      <xdr:nvCxnSpPr>
        <xdr:cNvPr id="81" name="直線コネクタ 80">
          <a:extLst>
            <a:ext uri="{FF2B5EF4-FFF2-40B4-BE49-F238E27FC236}">
              <a16:creationId xmlns:a16="http://schemas.microsoft.com/office/drawing/2014/main" id="{AC9B5379-C07B-44E7-B9FA-289890B23070}"/>
            </a:ext>
          </a:extLst>
        </xdr:cNvPr>
        <xdr:cNvCxnSpPr/>
      </xdr:nvCxnSpPr>
      <xdr:spPr>
        <a:xfrm>
          <a:off x="1447800" y="75882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155575</xdr:rowOff>
    </xdr:from>
    <xdr:to>
      <xdr:col>11</xdr:col>
      <xdr:colOff>82550</xdr:colOff>
      <xdr:row>43</xdr:row>
      <xdr:rowOff>85725</xdr:rowOff>
    </xdr:to>
    <xdr:sp macro="" textlink="">
      <xdr:nvSpPr>
        <xdr:cNvPr id="82" name="フローチャート: 判断 81">
          <a:extLst>
            <a:ext uri="{FF2B5EF4-FFF2-40B4-BE49-F238E27FC236}">
              <a16:creationId xmlns:a16="http://schemas.microsoft.com/office/drawing/2014/main" id="{7FED95DF-3AEE-4907-9A82-8CD3404EE56F}"/>
            </a:ext>
          </a:extLst>
        </xdr:cNvPr>
        <xdr:cNvSpPr/>
      </xdr:nvSpPr>
      <xdr:spPr>
        <a:xfrm>
          <a:off x="2286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95902</xdr:rowOff>
    </xdr:from>
    <xdr:ext cx="762000" cy="259045"/>
    <xdr:sp macro="" textlink="">
      <xdr:nvSpPr>
        <xdr:cNvPr id="83" name="テキスト ボックス 82">
          <a:extLst>
            <a:ext uri="{FF2B5EF4-FFF2-40B4-BE49-F238E27FC236}">
              <a16:creationId xmlns:a16="http://schemas.microsoft.com/office/drawing/2014/main" id="{11D89629-87E6-4C9C-9EAC-1CCDD32359CE}"/>
            </a:ext>
          </a:extLst>
        </xdr:cNvPr>
        <xdr:cNvSpPr txBox="1"/>
      </xdr:nvSpPr>
      <xdr:spPr>
        <a:xfrm>
          <a:off x="1955800" y="7125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165629</xdr:rowOff>
    </xdr:from>
    <xdr:to>
      <xdr:col>7</xdr:col>
      <xdr:colOff>31750</xdr:colOff>
      <xdr:row>43</xdr:row>
      <xdr:rowOff>95779</xdr:rowOff>
    </xdr:to>
    <xdr:sp macro="" textlink="">
      <xdr:nvSpPr>
        <xdr:cNvPr id="84" name="フローチャート: 判断 83">
          <a:extLst>
            <a:ext uri="{FF2B5EF4-FFF2-40B4-BE49-F238E27FC236}">
              <a16:creationId xmlns:a16="http://schemas.microsoft.com/office/drawing/2014/main" id="{A4A6DCDC-DBAE-464F-90EF-1D82E6A55989}"/>
            </a:ext>
          </a:extLst>
        </xdr:cNvPr>
        <xdr:cNvSpPr/>
      </xdr:nvSpPr>
      <xdr:spPr>
        <a:xfrm>
          <a:off x="1397000" y="7366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105956</xdr:rowOff>
    </xdr:from>
    <xdr:ext cx="762000" cy="259045"/>
    <xdr:sp macro="" textlink="">
      <xdr:nvSpPr>
        <xdr:cNvPr id="85" name="テキスト ボックス 84">
          <a:extLst>
            <a:ext uri="{FF2B5EF4-FFF2-40B4-BE49-F238E27FC236}">
              <a16:creationId xmlns:a16="http://schemas.microsoft.com/office/drawing/2014/main" id="{EDB0496C-ADDC-4EB8-94C7-B676041B6566}"/>
            </a:ext>
          </a:extLst>
        </xdr:cNvPr>
        <xdr:cNvSpPr txBox="1"/>
      </xdr:nvSpPr>
      <xdr:spPr>
        <a:xfrm>
          <a:off x="1066800" y="7135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B6D8CC04-52A9-4040-A597-0104F204DB9F}"/>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AB64C796-C41C-45AF-8200-CE7325FC9038}"/>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4F767B35-36E3-4B95-B8E3-55CDFE926898}"/>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56348F28-8EB2-44DE-A0EE-2CE0C70EA97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90" name="テキスト ボックス 89">
          <a:extLst>
            <a:ext uri="{FF2B5EF4-FFF2-40B4-BE49-F238E27FC236}">
              <a16:creationId xmlns:a16="http://schemas.microsoft.com/office/drawing/2014/main" id="{F5ABEACD-7EC8-4645-928C-661B568C0423}"/>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3704</xdr:rowOff>
    </xdr:from>
    <xdr:to>
      <xdr:col>23</xdr:col>
      <xdr:colOff>184150</xdr:colOff>
      <xdr:row>44</xdr:row>
      <xdr:rowOff>105304</xdr:rowOff>
    </xdr:to>
    <xdr:sp macro="" textlink="">
      <xdr:nvSpPr>
        <xdr:cNvPr id="91" name="楕円 90">
          <a:extLst>
            <a:ext uri="{FF2B5EF4-FFF2-40B4-BE49-F238E27FC236}">
              <a16:creationId xmlns:a16="http://schemas.microsoft.com/office/drawing/2014/main" id="{1399B47C-B013-46A5-B35E-9B55ABF88B64}"/>
            </a:ext>
          </a:extLst>
        </xdr:cNvPr>
        <xdr:cNvSpPr/>
      </xdr:nvSpPr>
      <xdr:spPr>
        <a:xfrm>
          <a:off x="4902200" y="7547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71031</xdr:rowOff>
    </xdr:from>
    <xdr:ext cx="762000" cy="259045"/>
    <xdr:sp macro="" textlink="">
      <xdr:nvSpPr>
        <xdr:cNvPr id="92" name="財政力該当値テキスト">
          <a:extLst>
            <a:ext uri="{FF2B5EF4-FFF2-40B4-BE49-F238E27FC236}">
              <a16:creationId xmlns:a16="http://schemas.microsoft.com/office/drawing/2014/main" id="{44BE723E-5FAE-4BE5-A365-E3038E249A30}"/>
            </a:ext>
          </a:extLst>
        </xdr:cNvPr>
        <xdr:cNvSpPr txBox="1"/>
      </xdr:nvSpPr>
      <xdr:spPr>
        <a:xfrm>
          <a:off x="5041900" y="7443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165100</xdr:rowOff>
    </xdr:from>
    <xdr:to>
      <xdr:col>19</xdr:col>
      <xdr:colOff>184150</xdr:colOff>
      <xdr:row>44</xdr:row>
      <xdr:rowOff>95250</xdr:rowOff>
    </xdr:to>
    <xdr:sp macro="" textlink="">
      <xdr:nvSpPr>
        <xdr:cNvPr id="93" name="楕円 92">
          <a:extLst>
            <a:ext uri="{FF2B5EF4-FFF2-40B4-BE49-F238E27FC236}">
              <a16:creationId xmlns:a16="http://schemas.microsoft.com/office/drawing/2014/main" id="{C06DE693-C201-4B12-B339-E8B32E6A4D11}"/>
            </a:ext>
          </a:extLst>
        </xdr:cNvPr>
        <xdr:cNvSpPr/>
      </xdr:nvSpPr>
      <xdr:spPr>
        <a:xfrm>
          <a:off x="4064000" y="753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80027</xdr:rowOff>
    </xdr:from>
    <xdr:ext cx="736600" cy="259045"/>
    <xdr:sp macro="" textlink="">
      <xdr:nvSpPr>
        <xdr:cNvPr id="94" name="テキスト ボックス 93">
          <a:extLst>
            <a:ext uri="{FF2B5EF4-FFF2-40B4-BE49-F238E27FC236}">
              <a16:creationId xmlns:a16="http://schemas.microsoft.com/office/drawing/2014/main" id="{D6B16CE3-E75F-42CC-9F44-D4F0D35F8514}"/>
            </a:ext>
          </a:extLst>
        </xdr:cNvPr>
        <xdr:cNvSpPr txBox="1"/>
      </xdr:nvSpPr>
      <xdr:spPr>
        <a:xfrm>
          <a:off x="3733800" y="76238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155046</xdr:rowOff>
    </xdr:from>
    <xdr:to>
      <xdr:col>15</xdr:col>
      <xdr:colOff>133350</xdr:colOff>
      <xdr:row>44</xdr:row>
      <xdr:rowOff>85196</xdr:rowOff>
    </xdr:to>
    <xdr:sp macro="" textlink="">
      <xdr:nvSpPr>
        <xdr:cNvPr id="95" name="楕円 94">
          <a:extLst>
            <a:ext uri="{FF2B5EF4-FFF2-40B4-BE49-F238E27FC236}">
              <a16:creationId xmlns:a16="http://schemas.microsoft.com/office/drawing/2014/main" id="{C9378EA3-0180-40FE-A60C-7A306F99EE28}"/>
            </a:ext>
          </a:extLst>
        </xdr:cNvPr>
        <xdr:cNvSpPr/>
      </xdr:nvSpPr>
      <xdr:spPr>
        <a:xfrm>
          <a:off x="3175000" y="7527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69973</xdr:rowOff>
    </xdr:from>
    <xdr:ext cx="762000" cy="259045"/>
    <xdr:sp macro="" textlink="">
      <xdr:nvSpPr>
        <xdr:cNvPr id="96" name="テキスト ボックス 95">
          <a:extLst>
            <a:ext uri="{FF2B5EF4-FFF2-40B4-BE49-F238E27FC236}">
              <a16:creationId xmlns:a16="http://schemas.microsoft.com/office/drawing/2014/main" id="{0003EF01-2557-472A-96F9-F9D7CBD76C41}"/>
            </a:ext>
          </a:extLst>
        </xdr:cNvPr>
        <xdr:cNvSpPr txBox="1"/>
      </xdr:nvSpPr>
      <xdr:spPr>
        <a:xfrm>
          <a:off x="2844800" y="7613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165100</xdr:rowOff>
    </xdr:from>
    <xdr:to>
      <xdr:col>11</xdr:col>
      <xdr:colOff>82550</xdr:colOff>
      <xdr:row>44</xdr:row>
      <xdr:rowOff>95250</xdr:rowOff>
    </xdr:to>
    <xdr:sp macro="" textlink="">
      <xdr:nvSpPr>
        <xdr:cNvPr id="97" name="楕円 96">
          <a:extLst>
            <a:ext uri="{FF2B5EF4-FFF2-40B4-BE49-F238E27FC236}">
              <a16:creationId xmlns:a16="http://schemas.microsoft.com/office/drawing/2014/main" id="{AACBDF22-A9C5-477A-BF74-648DD7E134DD}"/>
            </a:ext>
          </a:extLst>
        </xdr:cNvPr>
        <xdr:cNvSpPr/>
      </xdr:nvSpPr>
      <xdr:spPr>
        <a:xfrm>
          <a:off x="2286000" y="753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80027</xdr:rowOff>
    </xdr:from>
    <xdr:ext cx="762000" cy="259045"/>
    <xdr:sp macro="" textlink="">
      <xdr:nvSpPr>
        <xdr:cNvPr id="98" name="テキスト ボックス 97">
          <a:extLst>
            <a:ext uri="{FF2B5EF4-FFF2-40B4-BE49-F238E27FC236}">
              <a16:creationId xmlns:a16="http://schemas.microsoft.com/office/drawing/2014/main" id="{4C285B4C-8EB4-4918-B7BA-65ECE3FB272B}"/>
            </a:ext>
          </a:extLst>
        </xdr:cNvPr>
        <xdr:cNvSpPr txBox="1"/>
      </xdr:nvSpPr>
      <xdr:spPr>
        <a:xfrm>
          <a:off x="1955800" y="762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165100</xdr:rowOff>
    </xdr:from>
    <xdr:to>
      <xdr:col>7</xdr:col>
      <xdr:colOff>31750</xdr:colOff>
      <xdr:row>44</xdr:row>
      <xdr:rowOff>95250</xdr:rowOff>
    </xdr:to>
    <xdr:sp macro="" textlink="">
      <xdr:nvSpPr>
        <xdr:cNvPr id="99" name="楕円 98">
          <a:extLst>
            <a:ext uri="{FF2B5EF4-FFF2-40B4-BE49-F238E27FC236}">
              <a16:creationId xmlns:a16="http://schemas.microsoft.com/office/drawing/2014/main" id="{5C67654A-A0F5-4CBB-8C45-5FA3A68EE4C8}"/>
            </a:ext>
          </a:extLst>
        </xdr:cNvPr>
        <xdr:cNvSpPr/>
      </xdr:nvSpPr>
      <xdr:spPr>
        <a:xfrm>
          <a:off x="1397000" y="753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80027</xdr:rowOff>
    </xdr:from>
    <xdr:ext cx="762000" cy="259045"/>
    <xdr:sp macro="" textlink="">
      <xdr:nvSpPr>
        <xdr:cNvPr id="100" name="テキスト ボックス 99">
          <a:extLst>
            <a:ext uri="{FF2B5EF4-FFF2-40B4-BE49-F238E27FC236}">
              <a16:creationId xmlns:a16="http://schemas.microsoft.com/office/drawing/2014/main" id="{1B6996C2-3180-45F5-AE67-DA64A5134EC7}"/>
            </a:ext>
          </a:extLst>
        </xdr:cNvPr>
        <xdr:cNvSpPr txBox="1"/>
      </xdr:nvSpPr>
      <xdr:spPr>
        <a:xfrm>
          <a:off x="1066800" y="762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1" name="正方形/長方形 100">
          <a:extLst>
            <a:ext uri="{FF2B5EF4-FFF2-40B4-BE49-F238E27FC236}">
              <a16:creationId xmlns:a16="http://schemas.microsoft.com/office/drawing/2014/main" id="{7BA394AB-8C0D-4958-AA6A-9370D9B0AE94}"/>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2" name="テキスト ボックス 101">
          <a:extLst>
            <a:ext uri="{FF2B5EF4-FFF2-40B4-BE49-F238E27FC236}">
              <a16:creationId xmlns:a16="http://schemas.microsoft.com/office/drawing/2014/main" id="{B3C94462-C744-4857-A639-E16FEF6053DA}"/>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3" name="テキスト ボックス 102">
          <a:extLst>
            <a:ext uri="{FF2B5EF4-FFF2-40B4-BE49-F238E27FC236}">
              <a16:creationId xmlns:a16="http://schemas.microsoft.com/office/drawing/2014/main" id="{A11F59A5-E46A-4DE6-9559-7845C1E99FD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[88.3%]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4" name="正方形/長方形 103">
          <a:extLst>
            <a:ext uri="{FF2B5EF4-FFF2-40B4-BE49-F238E27FC236}">
              <a16:creationId xmlns:a16="http://schemas.microsoft.com/office/drawing/2014/main" id="{092A4AA7-1F21-45CD-A409-56B40FBE072A}"/>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5" name="正方形/長方形 104">
          <a:extLst>
            <a:ext uri="{FF2B5EF4-FFF2-40B4-BE49-F238E27FC236}">
              <a16:creationId xmlns:a16="http://schemas.microsoft.com/office/drawing/2014/main" id="{D190D852-5D08-4C71-8831-6D33F404DFCA}"/>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6" name="正方形/長方形 105">
          <a:extLst>
            <a:ext uri="{FF2B5EF4-FFF2-40B4-BE49-F238E27FC236}">
              <a16:creationId xmlns:a16="http://schemas.microsoft.com/office/drawing/2014/main" id="{5EFDF7DF-A7CE-4BD0-BE30-20EFBD943307}"/>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7" name="正方形/長方形 106">
          <a:extLst>
            <a:ext uri="{FF2B5EF4-FFF2-40B4-BE49-F238E27FC236}">
              <a16:creationId xmlns:a16="http://schemas.microsoft.com/office/drawing/2014/main" id="{5AEECB2B-752B-4B8F-94C7-AFFE6C8EDDB1}"/>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8" name="正方形/長方形 107">
          <a:extLst>
            <a:ext uri="{FF2B5EF4-FFF2-40B4-BE49-F238E27FC236}">
              <a16:creationId xmlns:a16="http://schemas.microsoft.com/office/drawing/2014/main" id="{E8D11C47-10AB-4830-BEF7-B4A2264888FF}"/>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9" name="正方形/長方形 108">
          <a:extLst>
            <a:ext uri="{FF2B5EF4-FFF2-40B4-BE49-F238E27FC236}">
              <a16:creationId xmlns:a16="http://schemas.microsoft.com/office/drawing/2014/main" id="{D5FAD5DB-AF65-4B33-851A-E0F3BFCFF235}"/>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10" name="正方形/長方形 109">
          <a:extLst>
            <a:ext uri="{FF2B5EF4-FFF2-40B4-BE49-F238E27FC236}">
              <a16:creationId xmlns:a16="http://schemas.microsoft.com/office/drawing/2014/main" id="{9893E5F3-9A61-4B80-A5CE-43D8CF27431D}"/>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1" name="正方形/長方形 110">
          <a:extLst>
            <a:ext uri="{FF2B5EF4-FFF2-40B4-BE49-F238E27FC236}">
              <a16:creationId xmlns:a16="http://schemas.microsoft.com/office/drawing/2014/main" id="{91806D35-CE57-4018-A848-991447DAA19F}"/>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2" name="正方形/長方形 111">
          <a:extLst>
            <a:ext uri="{FF2B5EF4-FFF2-40B4-BE49-F238E27FC236}">
              <a16:creationId xmlns:a16="http://schemas.microsoft.com/office/drawing/2014/main" id="{975135AE-D84F-435B-BF26-9B729880D487}"/>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3" name="テキスト ボックス 112">
          <a:extLst>
            <a:ext uri="{FF2B5EF4-FFF2-40B4-BE49-F238E27FC236}">
              <a16:creationId xmlns:a16="http://schemas.microsoft.com/office/drawing/2014/main" id="{67C220E9-3364-47EC-B3ED-93C094127A99}"/>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本町では急速に進む人口減少と高齢化率の上昇に加え、経済不況による個人所得の減少等により、自主財源の確保が難しく、財政基盤は依然として厳しい状況にある。このため、令和４年度における経常収支比率については類似団体平均を１．７ポイント上回っており、自主財源の確保は大きな課題となっている。これまでも徴収率の向上による町税収入の確保に努めてきたが、今後は更に定住化対策を積極的に実施することにより、人口減少の歯止めと税収確保の両面による改善を図っていかなければならない。</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4" name="テキスト ボックス 113">
          <a:extLst>
            <a:ext uri="{FF2B5EF4-FFF2-40B4-BE49-F238E27FC236}">
              <a16:creationId xmlns:a16="http://schemas.microsoft.com/office/drawing/2014/main" id="{19486978-8491-4179-B1C2-F0A4E5C38A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5" name="直線コネクタ 114">
          <a:extLst>
            <a:ext uri="{FF2B5EF4-FFF2-40B4-BE49-F238E27FC236}">
              <a16:creationId xmlns:a16="http://schemas.microsoft.com/office/drawing/2014/main" id="{B941B808-5985-4021-80A8-7604AF5B5B6C}"/>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6" name="テキスト ボックス 115">
          <a:extLst>
            <a:ext uri="{FF2B5EF4-FFF2-40B4-BE49-F238E27FC236}">
              <a16:creationId xmlns:a16="http://schemas.microsoft.com/office/drawing/2014/main" id="{51664DC0-DF35-4D81-A0A2-ED14382722BB}"/>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7" name="直線コネクタ 116">
          <a:extLst>
            <a:ext uri="{FF2B5EF4-FFF2-40B4-BE49-F238E27FC236}">
              <a16:creationId xmlns:a16="http://schemas.microsoft.com/office/drawing/2014/main" id="{E051D90A-52E8-42E5-B5C1-FB053CCDB2BE}"/>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8" name="テキスト ボックス 117">
          <a:extLst>
            <a:ext uri="{FF2B5EF4-FFF2-40B4-BE49-F238E27FC236}">
              <a16:creationId xmlns:a16="http://schemas.microsoft.com/office/drawing/2014/main" id="{52D666EA-C3F8-46CE-9C6C-795C7BDD1E85}"/>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9" name="直線コネクタ 118">
          <a:extLst>
            <a:ext uri="{FF2B5EF4-FFF2-40B4-BE49-F238E27FC236}">
              <a16:creationId xmlns:a16="http://schemas.microsoft.com/office/drawing/2014/main" id="{C3C20F20-F82B-4440-B332-FC6EB5ED44A3}"/>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20" name="テキスト ボックス 119">
          <a:extLst>
            <a:ext uri="{FF2B5EF4-FFF2-40B4-BE49-F238E27FC236}">
              <a16:creationId xmlns:a16="http://schemas.microsoft.com/office/drawing/2014/main" id="{524A60A5-3E61-4EAF-8E25-553CE21A27D4}"/>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21" name="直線コネクタ 120">
          <a:extLst>
            <a:ext uri="{FF2B5EF4-FFF2-40B4-BE49-F238E27FC236}">
              <a16:creationId xmlns:a16="http://schemas.microsoft.com/office/drawing/2014/main" id="{7CA78904-1702-4DFC-B6FC-5C4DE047F67E}"/>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2" name="テキスト ボックス 121">
          <a:extLst>
            <a:ext uri="{FF2B5EF4-FFF2-40B4-BE49-F238E27FC236}">
              <a16:creationId xmlns:a16="http://schemas.microsoft.com/office/drawing/2014/main" id="{C3AE8630-A914-40FD-A659-77A57E2F15BA}"/>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3" name="直線コネクタ 122">
          <a:extLst>
            <a:ext uri="{FF2B5EF4-FFF2-40B4-BE49-F238E27FC236}">
              <a16:creationId xmlns:a16="http://schemas.microsoft.com/office/drawing/2014/main" id="{FB8D8C14-9361-4E2B-B083-69EB5B6E49D1}"/>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4" name="テキスト ボックス 123">
          <a:extLst>
            <a:ext uri="{FF2B5EF4-FFF2-40B4-BE49-F238E27FC236}">
              <a16:creationId xmlns:a16="http://schemas.microsoft.com/office/drawing/2014/main" id="{4199C057-DA1A-4FD3-B3D4-1CFF8E59628E}"/>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5" name="直線コネクタ 124">
          <a:extLst>
            <a:ext uri="{FF2B5EF4-FFF2-40B4-BE49-F238E27FC236}">
              <a16:creationId xmlns:a16="http://schemas.microsoft.com/office/drawing/2014/main" id="{133680D2-68A9-4599-B707-217ECE06ED9A}"/>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6" name="テキスト ボックス 125">
          <a:extLst>
            <a:ext uri="{FF2B5EF4-FFF2-40B4-BE49-F238E27FC236}">
              <a16:creationId xmlns:a16="http://schemas.microsoft.com/office/drawing/2014/main" id="{0E20F805-3EA5-46A1-8B2B-42C304ABEC02}"/>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7" name="財政構造の弾力性グラフ枠">
          <a:extLst>
            <a:ext uri="{FF2B5EF4-FFF2-40B4-BE49-F238E27FC236}">
              <a16:creationId xmlns:a16="http://schemas.microsoft.com/office/drawing/2014/main" id="{CB89CE20-D494-4544-953C-BF70D711FD5A}"/>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60</xdr:row>
      <xdr:rowOff>6096</xdr:rowOff>
    </xdr:from>
    <xdr:to>
      <xdr:col>23</xdr:col>
      <xdr:colOff>133350</xdr:colOff>
      <xdr:row>65</xdr:row>
      <xdr:rowOff>167132</xdr:rowOff>
    </xdr:to>
    <xdr:cxnSp macro="">
      <xdr:nvCxnSpPr>
        <xdr:cNvPr id="128" name="直線コネクタ 127">
          <a:extLst>
            <a:ext uri="{FF2B5EF4-FFF2-40B4-BE49-F238E27FC236}">
              <a16:creationId xmlns:a16="http://schemas.microsoft.com/office/drawing/2014/main" id="{33BDA7F4-A761-4C76-BE24-634CBE4D3370}"/>
            </a:ext>
          </a:extLst>
        </xdr:cNvPr>
        <xdr:cNvCxnSpPr/>
      </xdr:nvCxnSpPr>
      <xdr:spPr>
        <a:xfrm flipV="1">
          <a:off x="4953000" y="10293096"/>
          <a:ext cx="0" cy="101828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139209</xdr:rowOff>
    </xdr:from>
    <xdr:ext cx="762000" cy="259045"/>
    <xdr:sp macro="" textlink="">
      <xdr:nvSpPr>
        <xdr:cNvPr id="129" name="財政構造の弾力性最小値テキスト">
          <a:extLst>
            <a:ext uri="{FF2B5EF4-FFF2-40B4-BE49-F238E27FC236}">
              <a16:creationId xmlns:a16="http://schemas.microsoft.com/office/drawing/2014/main" id="{2D3DEF4C-40AF-45EA-B19A-22871C9BA998}"/>
            </a:ext>
          </a:extLst>
        </xdr:cNvPr>
        <xdr:cNvSpPr txBox="1"/>
      </xdr:nvSpPr>
      <xdr:spPr>
        <a:xfrm>
          <a:off x="5041900" y="112834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65</xdr:row>
      <xdr:rowOff>167132</xdr:rowOff>
    </xdr:from>
    <xdr:to>
      <xdr:col>24</xdr:col>
      <xdr:colOff>12700</xdr:colOff>
      <xdr:row>65</xdr:row>
      <xdr:rowOff>167132</xdr:rowOff>
    </xdr:to>
    <xdr:cxnSp macro="">
      <xdr:nvCxnSpPr>
        <xdr:cNvPr id="130" name="直線コネクタ 129">
          <a:extLst>
            <a:ext uri="{FF2B5EF4-FFF2-40B4-BE49-F238E27FC236}">
              <a16:creationId xmlns:a16="http://schemas.microsoft.com/office/drawing/2014/main" id="{4FC95540-3633-4ADC-A803-75A4F4ED676E}"/>
            </a:ext>
          </a:extLst>
        </xdr:cNvPr>
        <xdr:cNvCxnSpPr/>
      </xdr:nvCxnSpPr>
      <xdr:spPr>
        <a:xfrm>
          <a:off x="4864100" y="113113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92473</xdr:rowOff>
    </xdr:from>
    <xdr:ext cx="762000" cy="259045"/>
    <xdr:sp macro="" textlink="">
      <xdr:nvSpPr>
        <xdr:cNvPr id="131" name="財政構造の弾力性最大値テキスト">
          <a:extLst>
            <a:ext uri="{FF2B5EF4-FFF2-40B4-BE49-F238E27FC236}">
              <a16:creationId xmlns:a16="http://schemas.microsoft.com/office/drawing/2014/main" id="{FDAE40C6-8DBD-45BA-82C3-383399EE6934}"/>
            </a:ext>
          </a:extLst>
        </xdr:cNvPr>
        <xdr:cNvSpPr txBox="1"/>
      </xdr:nvSpPr>
      <xdr:spPr>
        <a:xfrm>
          <a:off x="5041900" y="10036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60</xdr:row>
      <xdr:rowOff>6096</xdr:rowOff>
    </xdr:from>
    <xdr:to>
      <xdr:col>24</xdr:col>
      <xdr:colOff>12700</xdr:colOff>
      <xdr:row>60</xdr:row>
      <xdr:rowOff>6096</xdr:rowOff>
    </xdr:to>
    <xdr:cxnSp macro="">
      <xdr:nvCxnSpPr>
        <xdr:cNvPr id="132" name="直線コネクタ 131">
          <a:extLst>
            <a:ext uri="{FF2B5EF4-FFF2-40B4-BE49-F238E27FC236}">
              <a16:creationId xmlns:a16="http://schemas.microsoft.com/office/drawing/2014/main" id="{9BB963C7-F534-4825-8FE7-DCE5B876F238}"/>
            </a:ext>
          </a:extLst>
        </xdr:cNvPr>
        <xdr:cNvCxnSpPr/>
      </xdr:nvCxnSpPr>
      <xdr:spPr>
        <a:xfrm>
          <a:off x="4864100" y="10293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49276</xdr:rowOff>
    </xdr:from>
    <xdr:to>
      <xdr:col>23</xdr:col>
      <xdr:colOff>133350</xdr:colOff>
      <xdr:row>63</xdr:row>
      <xdr:rowOff>152908</xdr:rowOff>
    </xdr:to>
    <xdr:cxnSp macro="">
      <xdr:nvCxnSpPr>
        <xdr:cNvPr id="133" name="直線コネクタ 132">
          <a:extLst>
            <a:ext uri="{FF2B5EF4-FFF2-40B4-BE49-F238E27FC236}">
              <a16:creationId xmlns:a16="http://schemas.microsoft.com/office/drawing/2014/main" id="{925934E6-76E8-4927-8CBD-1F02CA735DF2}"/>
            </a:ext>
          </a:extLst>
        </xdr:cNvPr>
        <xdr:cNvCxnSpPr/>
      </xdr:nvCxnSpPr>
      <xdr:spPr>
        <a:xfrm>
          <a:off x="4114800" y="10679176"/>
          <a:ext cx="838200" cy="275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36593</xdr:rowOff>
    </xdr:from>
    <xdr:ext cx="762000" cy="259045"/>
    <xdr:sp macro="" textlink="">
      <xdr:nvSpPr>
        <xdr:cNvPr id="134" name="財政構造の弾力性平均値テキスト">
          <a:extLst>
            <a:ext uri="{FF2B5EF4-FFF2-40B4-BE49-F238E27FC236}">
              <a16:creationId xmlns:a16="http://schemas.microsoft.com/office/drawing/2014/main" id="{DEA346B3-B27A-4A6A-B170-675E12CCE1D2}"/>
            </a:ext>
          </a:extLst>
        </xdr:cNvPr>
        <xdr:cNvSpPr txBox="1"/>
      </xdr:nvSpPr>
      <xdr:spPr>
        <a:xfrm>
          <a:off x="5041900" y="10666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20066</xdr:rowOff>
    </xdr:from>
    <xdr:to>
      <xdr:col>23</xdr:col>
      <xdr:colOff>184150</xdr:colOff>
      <xdr:row>63</xdr:row>
      <xdr:rowOff>121666</xdr:rowOff>
    </xdr:to>
    <xdr:sp macro="" textlink="">
      <xdr:nvSpPr>
        <xdr:cNvPr id="135" name="フローチャート: 判断 134">
          <a:extLst>
            <a:ext uri="{FF2B5EF4-FFF2-40B4-BE49-F238E27FC236}">
              <a16:creationId xmlns:a16="http://schemas.microsoft.com/office/drawing/2014/main" id="{62AF06AC-595D-4210-99A4-CC9FC09853D8}"/>
            </a:ext>
          </a:extLst>
        </xdr:cNvPr>
        <xdr:cNvSpPr/>
      </xdr:nvSpPr>
      <xdr:spPr>
        <a:xfrm>
          <a:off x="4902200" y="10821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49276</xdr:rowOff>
    </xdr:from>
    <xdr:to>
      <xdr:col>19</xdr:col>
      <xdr:colOff>133350</xdr:colOff>
      <xdr:row>63</xdr:row>
      <xdr:rowOff>99822</xdr:rowOff>
    </xdr:to>
    <xdr:cxnSp macro="">
      <xdr:nvCxnSpPr>
        <xdr:cNvPr id="136" name="直線コネクタ 135">
          <a:extLst>
            <a:ext uri="{FF2B5EF4-FFF2-40B4-BE49-F238E27FC236}">
              <a16:creationId xmlns:a16="http://schemas.microsoft.com/office/drawing/2014/main" id="{ED9991FB-737E-40C8-8BAE-4F74A5017480}"/>
            </a:ext>
          </a:extLst>
        </xdr:cNvPr>
        <xdr:cNvCxnSpPr/>
      </xdr:nvCxnSpPr>
      <xdr:spPr>
        <a:xfrm flipV="1">
          <a:off x="3225800" y="10679176"/>
          <a:ext cx="889000" cy="221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51562</xdr:rowOff>
    </xdr:from>
    <xdr:to>
      <xdr:col>19</xdr:col>
      <xdr:colOff>184150</xdr:colOff>
      <xdr:row>62</xdr:row>
      <xdr:rowOff>153162</xdr:rowOff>
    </xdr:to>
    <xdr:sp macro="" textlink="">
      <xdr:nvSpPr>
        <xdr:cNvPr id="137" name="フローチャート: 判断 136">
          <a:extLst>
            <a:ext uri="{FF2B5EF4-FFF2-40B4-BE49-F238E27FC236}">
              <a16:creationId xmlns:a16="http://schemas.microsoft.com/office/drawing/2014/main" id="{A79B4D2B-92A7-4F5A-9A61-FC0ACB8353A3}"/>
            </a:ext>
          </a:extLst>
        </xdr:cNvPr>
        <xdr:cNvSpPr/>
      </xdr:nvSpPr>
      <xdr:spPr>
        <a:xfrm>
          <a:off x="4064000" y="10681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137939</xdr:rowOff>
    </xdr:from>
    <xdr:ext cx="736600" cy="259045"/>
    <xdr:sp macro="" textlink="">
      <xdr:nvSpPr>
        <xdr:cNvPr id="138" name="テキスト ボックス 137">
          <a:extLst>
            <a:ext uri="{FF2B5EF4-FFF2-40B4-BE49-F238E27FC236}">
              <a16:creationId xmlns:a16="http://schemas.microsoft.com/office/drawing/2014/main" id="{4DD6AD25-C00E-4626-99A1-4308CF89DFD6}"/>
            </a:ext>
          </a:extLst>
        </xdr:cNvPr>
        <xdr:cNvSpPr txBox="1"/>
      </xdr:nvSpPr>
      <xdr:spPr>
        <a:xfrm>
          <a:off x="3733800" y="107678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99822</xdr:rowOff>
    </xdr:from>
    <xdr:to>
      <xdr:col>15</xdr:col>
      <xdr:colOff>82550</xdr:colOff>
      <xdr:row>63</xdr:row>
      <xdr:rowOff>133604</xdr:rowOff>
    </xdr:to>
    <xdr:cxnSp macro="">
      <xdr:nvCxnSpPr>
        <xdr:cNvPr id="139" name="直線コネクタ 138">
          <a:extLst>
            <a:ext uri="{FF2B5EF4-FFF2-40B4-BE49-F238E27FC236}">
              <a16:creationId xmlns:a16="http://schemas.microsoft.com/office/drawing/2014/main" id="{0DA48FA9-8B57-4051-813C-6001257FB294}"/>
            </a:ext>
          </a:extLst>
        </xdr:cNvPr>
        <xdr:cNvCxnSpPr/>
      </xdr:nvCxnSpPr>
      <xdr:spPr>
        <a:xfrm flipV="1">
          <a:off x="2336800" y="10901172"/>
          <a:ext cx="889000" cy="33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77978</xdr:rowOff>
    </xdr:from>
    <xdr:to>
      <xdr:col>15</xdr:col>
      <xdr:colOff>133350</xdr:colOff>
      <xdr:row>64</xdr:row>
      <xdr:rowOff>8128</xdr:rowOff>
    </xdr:to>
    <xdr:sp macro="" textlink="">
      <xdr:nvSpPr>
        <xdr:cNvPr id="140" name="フローチャート: 判断 139">
          <a:extLst>
            <a:ext uri="{FF2B5EF4-FFF2-40B4-BE49-F238E27FC236}">
              <a16:creationId xmlns:a16="http://schemas.microsoft.com/office/drawing/2014/main" id="{0CAB5BED-C8D4-4F0A-A6D2-3801FF74DA3F}"/>
            </a:ext>
          </a:extLst>
        </xdr:cNvPr>
        <xdr:cNvSpPr/>
      </xdr:nvSpPr>
      <xdr:spPr>
        <a:xfrm>
          <a:off x="3175000" y="10879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164355</xdr:rowOff>
    </xdr:from>
    <xdr:ext cx="762000" cy="259045"/>
    <xdr:sp macro="" textlink="">
      <xdr:nvSpPr>
        <xdr:cNvPr id="141" name="テキスト ボックス 140">
          <a:extLst>
            <a:ext uri="{FF2B5EF4-FFF2-40B4-BE49-F238E27FC236}">
              <a16:creationId xmlns:a16="http://schemas.microsoft.com/office/drawing/2014/main" id="{18CEF42E-A05A-46B4-9A72-2E592274A481}"/>
            </a:ext>
          </a:extLst>
        </xdr:cNvPr>
        <xdr:cNvSpPr txBox="1"/>
      </xdr:nvSpPr>
      <xdr:spPr>
        <a:xfrm>
          <a:off x="2844800" y="1096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133604</xdr:rowOff>
    </xdr:from>
    <xdr:to>
      <xdr:col>11</xdr:col>
      <xdr:colOff>31750</xdr:colOff>
      <xdr:row>63</xdr:row>
      <xdr:rowOff>133604</xdr:rowOff>
    </xdr:to>
    <xdr:cxnSp macro="">
      <xdr:nvCxnSpPr>
        <xdr:cNvPr id="142" name="直線コネクタ 141">
          <a:extLst>
            <a:ext uri="{FF2B5EF4-FFF2-40B4-BE49-F238E27FC236}">
              <a16:creationId xmlns:a16="http://schemas.microsoft.com/office/drawing/2014/main" id="{674B7D2F-2166-4E62-8F95-3A41D790E593}"/>
            </a:ext>
          </a:extLst>
        </xdr:cNvPr>
        <xdr:cNvCxnSpPr/>
      </xdr:nvCxnSpPr>
      <xdr:spPr>
        <a:xfrm>
          <a:off x="1447800" y="1093495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116586</xdr:rowOff>
    </xdr:from>
    <xdr:to>
      <xdr:col>11</xdr:col>
      <xdr:colOff>82550</xdr:colOff>
      <xdr:row>64</xdr:row>
      <xdr:rowOff>46736</xdr:rowOff>
    </xdr:to>
    <xdr:sp macro="" textlink="">
      <xdr:nvSpPr>
        <xdr:cNvPr id="143" name="フローチャート: 判断 142">
          <a:extLst>
            <a:ext uri="{FF2B5EF4-FFF2-40B4-BE49-F238E27FC236}">
              <a16:creationId xmlns:a16="http://schemas.microsoft.com/office/drawing/2014/main" id="{1CF5696B-2705-4003-80A9-C0E2DA49332A}"/>
            </a:ext>
          </a:extLst>
        </xdr:cNvPr>
        <xdr:cNvSpPr/>
      </xdr:nvSpPr>
      <xdr:spPr>
        <a:xfrm>
          <a:off x="2286000" y="10917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31513</xdr:rowOff>
    </xdr:from>
    <xdr:ext cx="762000" cy="259045"/>
    <xdr:sp macro="" textlink="">
      <xdr:nvSpPr>
        <xdr:cNvPr id="144" name="テキスト ボックス 143">
          <a:extLst>
            <a:ext uri="{FF2B5EF4-FFF2-40B4-BE49-F238E27FC236}">
              <a16:creationId xmlns:a16="http://schemas.microsoft.com/office/drawing/2014/main" id="{D8BEE3F3-0E57-4DD5-80E6-110D7BBA128D}"/>
            </a:ext>
          </a:extLst>
        </xdr:cNvPr>
        <xdr:cNvSpPr txBox="1"/>
      </xdr:nvSpPr>
      <xdr:spPr>
        <a:xfrm>
          <a:off x="1955800" y="110043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116586</xdr:rowOff>
    </xdr:from>
    <xdr:to>
      <xdr:col>7</xdr:col>
      <xdr:colOff>31750</xdr:colOff>
      <xdr:row>64</xdr:row>
      <xdr:rowOff>46736</xdr:rowOff>
    </xdr:to>
    <xdr:sp macro="" textlink="">
      <xdr:nvSpPr>
        <xdr:cNvPr id="145" name="フローチャート: 判断 144">
          <a:extLst>
            <a:ext uri="{FF2B5EF4-FFF2-40B4-BE49-F238E27FC236}">
              <a16:creationId xmlns:a16="http://schemas.microsoft.com/office/drawing/2014/main" id="{2A7234B9-5F7A-4C70-9144-0425DB2CB116}"/>
            </a:ext>
          </a:extLst>
        </xdr:cNvPr>
        <xdr:cNvSpPr/>
      </xdr:nvSpPr>
      <xdr:spPr>
        <a:xfrm>
          <a:off x="1397000" y="10917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31513</xdr:rowOff>
    </xdr:from>
    <xdr:ext cx="762000" cy="259045"/>
    <xdr:sp macro="" textlink="">
      <xdr:nvSpPr>
        <xdr:cNvPr id="146" name="テキスト ボックス 145">
          <a:extLst>
            <a:ext uri="{FF2B5EF4-FFF2-40B4-BE49-F238E27FC236}">
              <a16:creationId xmlns:a16="http://schemas.microsoft.com/office/drawing/2014/main" id="{004D4495-95EA-46EC-80B5-4228B52950C7}"/>
            </a:ext>
          </a:extLst>
        </xdr:cNvPr>
        <xdr:cNvSpPr txBox="1"/>
      </xdr:nvSpPr>
      <xdr:spPr>
        <a:xfrm>
          <a:off x="1066800" y="110043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9B0BB8AA-FBC4-4F40-8523-BC3D4FA878FA}"/>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55BD3D55-8B4C-41C2-9967-0C897E60E862}"/>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7549B7B-FF6E-4FE9-B486-778C93CABA12}"/>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35E2CD5C-19C0-4C1D-B9E4-3C9BF58F919B}"/>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1C49779F-6210-4439-AEA0-87CAD9818754}"/>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102108</xdr:rowOff>
    </xdr:from>
    <xdr:to>
      <xdr:col>23</xdr:col>
      <xdr:colOff>184150</xdr:colOff>
      <xdr:row>64</xdr:row>
      <xdr:rowOff>32258</xdr:rowOff>
    </xdr:to>
    <xdr:sp macro="" textlink="">
      <xdr:nvSpPr>
        <xdr:cNvPr id="152" name="楕円 151">
          <a:extLst>
            <a:ext uri="{FF2B5EF4-FFF2-40B4-BE49-F238E27FC236}">
              <a16:creationId xmlns:a16="http://schemas.microsoft.com/office/drawing/2014/main" id="{5D197047-3B36-41F5-831D-36DD022EEC22}"/>
            </a:ext>
          </a:extLst>
        </xdr:cNvPr>
        <xdr:cNvSpPr/>
      </xdr:nvSpPr>
      <xdr:spPr>
        <a:xfrm>
          <a:off x="4902200" y="10903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74185</xdr:rowOff>
    </xdr:from>
    <xdr:ext cx="762000" cy="259045"/>
    <xdr:sp macro="" textlink="">
      <xdr:nvSpPr>
        <xdr:cNvPr id="153" name="財政構造の弾力性該当値テキスト">
          <a:extLst>
            <a:ext uri="{FF2B5EF4-FFF2-40B4-BE49-F238E27FC236}">
              <a16:creationId xmlns:a16="http://schemas.microsoft.com/office/drawing/2014/main" id="{9CF236C6-38CB-4609-B54C-602CFEAA927D}"/>
            </a:ext>
          </a:extLst>
        </xdr:cNvPr>
        <xdr:cNvSpPr txBox="1"/>
      </xdr:nvSpPr>
      <xdr:spPr>
        <a:xfrm>
          <a:off x="5041900" y="10875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169926</xdr:rowOff>
    </xdr:from>
    <xdr:to>
      <xdr:col>19</xdr:col>
      <xdr:colOff>184150</xdr:colOff>
      <xdr:row>62</xdr:row>
      <xdr:rowOff>100076</xdr:rowOff>
    </xdr:to>
    <xdr:sp macro="" textlink="">
      <xdr:nvSpPr>
        <xdr:cNvPr id="154" name="楕円 153">
          <a:extLst>
            <a:ext uri="{FF2B5EF4-FFF2-40B4-BE49-F238E27FC236}">
              <a16:creationId xmlns:a16="http://schemas.microsoft.com/office/drawing/2014/main" id="{05F32996-3E4B-4C45-8FD5-13F980FF92E4}"/>
            </a:ext>
          </a:extLst>
        </xdr:cNvPr>
        <xdr:cNvSpPr/>
      </xdr:nvSpPr>
      <xdr:spPr>
        <a:xfrm>
          <a:off x="4064000" y="10628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110253</xdr:rowOff>
    </xdr:from>
    <xdr:ext cx="736600" cy="259045"/>
    <xdr:sp macro="" textlink="">
      <xdr:nvSpPr>
        <xdr:cNvPr id="155" name="テキスト ボックス 154">
          <a:extLst>
            <a:ext uri="{FF2B5EF4-FFF2-40B4-BE49-F238E27FC236}">
              <a16:creationId xmlns:a16="http://schemas.microsoft.com/office/drawing/2014/main" id="{085DE2D5-5DA3-4ACA-9173-69C352B312BA}"/>
            </a:ext>
          </a:extLst>
        </xdr:cNvPr>
        <xdr:cNvSpPr txBox="1"/>
      </xdr:nvSpPr>
      <xdr:spPr>
        <a:xfrm>
          <a:off x="3733800" y="103972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49022</xdr:rowOff>
    </xdr:from>
    <xdr:to>
      <xdr:col>15</xdr:col>
      <xdr:colOff>133350</xdr:colOff>
      <xdr:row>63</xdr:row>
      <xdr:rowOff>150622</xdr:rowOff>
    </xdr:to>
    <xdr:sp macro="" textlink="">
      <xdr:nvSpPr>
        <xdr:cNvPr id="156" name="楕円 155">
          <a:extLst>
            <a:ext uri="{FF2B5EF4-FFF2-40B4-BE49-F238E27FC236}">
              <a16:creationId xmlns:a16="http://schemas.microsoft.com/office/drawing/2014/main" id="{742B07C8-3938-4C59-B4FB-7CFF810F352D}"/>
            </a:ext>
          </a:extLst>
        </xdr:cNvPr>
        <xdr:cNvSpPr/>
      </xdr:nvSpPr>
      <xdr:spPr>
        <a:xfrm>
          <a:off x="3175000" y="10850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160799</xdr:rowOff>
    </xdr:from>
    <xdr:ext cx="762000" cy="259045"/>
    <xdr:sp macro="" textlink="">
      <xdr:nvSpPr>
        <xdr:cNvPr id="157" name="テキスト ボックス 156">
          <a:extLst>
            <a:ext uri="{FF2B5EF4-FFF2-40B4-BE49-F238E27FC236}">
              <a16:creationId xmlns:a16="http://schemas.microsoft.com/office/drawing/2014/main" id="{1FE26657-2693-451F-A5E4-5308DC04C84B}"/>
            </a:ext>
          </a:extLst>
        </xdr:cNvPr>
        <xdr:cNvSpPr txBox="1"/>
      </xdr:nvSpPr>
      <xdr:spPr>
        <a:xfrm>
          <a:off x="2844800" y="10619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82804</xdr:rowOff>
    </xdr:from>
    <xdr:to>
      <xdr:col>11</xdr:col>
      <xdr:colOff>82550</xdr:colOff>
      <xdr:row>64</xdr:row>
      <xdr:rowOff>12954</xdr:rowOff>
    </xdr:to>
    <xdr:sp macro="" textlink="">
      <xdr:nvSpPr>
        <xdr:cNvPr id="158" name="楕円 157">
          <a:extLst>
            <a:ext uri="{FF2B5EF4-FFF2-40B4-BE49-F238E27FC236}">
              <a16:creationId xmlns:a16="http://schemas.microsoft.com/office/drawing/2014/main" id="{DA724A15-1699-4A12-BDD9-E31BD374AF4B}"/>
            </a:ext>
          </a:extLst>
        </xdr:cNvPr>
        <xdr:cNvSpPr/>
      </xdr:nvSpPr>
      <xdr:spPr>
        <a:xfrm>
          <a:off x="2286000" y="10884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23131</xdr:rowOff>
    </xdr:from>
    <xdr:ext cx="762000" cy="259045"/>
    <xdr:sp macro="" textlink="">
      <xdr:nvSpPr>
        <xdr:cNvPr id="159" name="テキスト ボックス 158">
          <a:extLst>
            <a:ext uri="{FF2B5EF4-FFF2-40B4-BE49-F238E27FC236}">
              <a16:creationId xmlns:a16="http://schemas.microsoft.com/office/drawing/2014/main" id="{5E9B2440-D5F8-44F0-B3D1-313B78DF1E04}"/>
            </a:ext>
          </a:extLst>
        </xdr:cNvPr>
        <xdr:cNvSpPr txBox="1"/>
      </xdr:nvSpPr>
      <xdr:spPr>
        <a:xfrm>
          <a:off x="1955800" y="106530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82804</xdr:rowOff>
    </xdr:from>
    <xdr:to>
      <xdr:col>7</xdr:col>
      <xdr:colOff>31750</xdr:colOff>
      <xdr:row>64</xdr:row>
      <xdr:rowOff>12954</xdr:rowOff>
    </xdr:to>
    <xdr:sp macro="" textlink="">
      <xdr:nvSpPr>
        <xdr:cNvPr id="160" name="楕円 159">
          <a:extLst>
            <a:ext uri="{FF2B5EF4-FFF2-40B4-BE49-F238E27FC236}">
              <a16:creationId xmlns:a16="http://schemas.microsoft.com/office/drawing/2014/main" id="{81059526-586C-472A-BADB-4A86DE7FE68C}"/>
            </a:ext>
          </a:extLst>
        </xdr:cNvPr>
        <xdr:cNvSpPr/>
      </xdr:nvSpPr>
      <xdr:spPr>
        <a:xfrm>
          <a:off x="1397000" y="10884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23131</xdr:rowOff>
    </xdr:from>
    <xdr:ext cx="762000" cy="259045"/>
    <xdr:sp macro="" textlink="">
      <xdr:nvSpPr>
        <xdr:cNvPr id="161" name="テキスト ボックス 160">
          <a:extLst>
            <a:ext uri="{FF2B5EF4-FFF2-40B4-BE49-F238E27FC236}">
              <a16:creationId xmlns:a16="http://schemas.microsoft.com/office/drawing/2014/main" id="{F56BD16B-AC3A-4F22-9FCA-0C62CD0064FC}"/>
            </a:ext>
          </a:extLst>
        </xdr:cNvPr>
        <xdr:cNvSpPr txBox="1"/>
      </xdr:nvSpPr>
      <xdr:spPr>
        <a:xfrm>
          <a:off x="1066800" y="106530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2" name="正方形/長方形 161">
          <a:extLst>
            <a:ext uri="{FF2B5EF4-FFF2-40B4-BE49-F238E27FC236}">
              <a16:creationId xmlns:a16="http://schemas.microsoft.com/office/drawing/2014/main" id="{34064DD6-5694-4225-B4E1-38BCF2A2E711}"/>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3" name="テキスト ボックス 162">
          <a:extLst>
            <a:ext uri="{FF2B5EF4-FFF2-40B4-BE49-F238E27FC236}">
              <a16:creationId xmlns:a16="http://schemas.microsoft.com/office/drawing/2014/main" id="{D33A8CED-EEEA-4680-93A3-48806AD7B5E1}"/>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4" name="テキスト ボックス 163">
          <a:extLst>
            <a:ext uri="{FF2B5EF4-FFF2-40B4-BE49-F238E27FC236}">
              <a16:creationId xmlns:a16="http://schemas.microsoft.com/office/drawing/2014/main" id="{3E3785D2-B062-44A8-A6CF-288CF0C19106}"/>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[218,707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5" name="正方形/長方形 164">
          <a:extLst>
            <a:ext uri="{FF2B5EF4-FFF2-40B4-BE49-F238E27FC236}">
              <a16:creationId xmlns:a16="http://schemas.microsoft.com/office/drawing/2014/main" id="{4BF85CFF-6E07-4AAF-9754-7A21D182B7A6}"/>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6" name="正方形/長方形 165">
          <a:extLst>
            <a:ext uri="{FF2B5EF4-FFF2-40B4-BE49-F238E27FC236}">
              <a16:creationId xmlns:a16="http://schemas.microsoft.com/office/drawing/2014/main" id="{31A92715-AFEB-4FD5-A54F-90EAFA3B9E0E}"/>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7" name="正方形/長方形 166">
          <a:extLst>
            <a:ext uri="{FF2B5EF4-FFF2-40B4-BE49-F238E27FC236}">
              <a16:creationId xmlns:a16="http://schemas.microsoft.com/office/drawing/2014/main" id="{8CADFA9A-0638-4B5E-B7B6-F7D8314EBE81}"/>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8" name="正方形/長方形 167">
          <a:extLst>
            <a:ext uri="{FF2B5EF4-FFF2-40B4-BE49-F238E27FC236}">
              <a16:creationId xmlns:a16="http://schemas.microsoft.com/office/drawing/2014/main" id="{AB049C0F-131C-455D-91E1-CE11C021E7DC}"/>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9" name="正方形/長方形 168">
          <a:extLst>
            <a:ext uri="{FF2B5EF4-FFF2-40B4-BE49-F238E27FC236}">
              <a16:creationId xmlns:a16="http://schemas.microsoft.com/office/drawing/2014/main" id="{CAD8F6D3-26DB-4A08-83F1-688DBF56E5CE}"/>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0" name="正方形/長方形 169">
          <a:extLst>
            <a:ext uri="{FF2B5EF4-FFF2-40B4-BE49-F238E27FC236}">
              <a16:creationId xmlns:a16="http://schemas.microsoft.com/office/drawing/2014/main" id="{DF65C100-D93B-48A2-9596-9CE695114947}"/>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189,385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1" name="正方形/長方形 170">
          <a:extLst>
            <a:ext uri="{FF2B5EF4-FFF2-40B4-BE49-F238E27FC236}">
              <a16:creationId xmlns:a16="http://schemas.microsoft.com/office/drawing/2014/main" id="{4441A3B6-340D-45D1-B312-E1D673D08976}"/>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2" name="正方形/長方形 171">
          <a:extLst>
            <a:ext uri="{FF2B5EF4-FFF2-40B4-BE49-F238E27FC236}">
              <a16:creationId xmlns:a16="http://schemas.microsoft.com/office/drawing/2014/main" id="{981BC4E5-1DF6-4E1D-83AF-F7AC71E83016}"/>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3" name="正方形/長方形 172">
          <a:extLst>
            <a:ext uri="{FF2B5EF4-FFF2-40B4-BE49-F238E27FC236}">
              <a16:creationId xmlns:a16="http://schemas.microsoft.com/office/drawing/2014/main" id="{218A2AA0-90E1-403D-B7B6-73A34D430952}"/>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4" name="テキスト ボックス 173">
          <a:extLst>
            <a:ext uri="{FF2B5EF4-FFF2-40B4-BE49-F238E27FC236}">
              <a16:creationId xmlns:a16="http://schemas.microsoft.com/office/drawing/2014/main" id="{51F5E2F1-5210-42AF-B776-A58D826B45C8}"/>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これまでの人件費削減に向けた取り組みに加え、町有施設の指定管理者制度による民間委託の実施や内部管理コストの削減を図ってきたが、令和４年度においてはキャッシュレス決済導入促進事業に係る経費等の増加により類似団体平均を５，７６０円上回った。公営企業会計への繰出金が増額傾向にあること、定住化対策をより強化していくための補助金等が増額される見込みもあり、更なる節減を図る必要があ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5" name="テキスト ボックス 174">
          <a:extLst>
            <a:ext uri="{FF2B5EF4-FFF2-40B4-BE49-F238E27FC236}">
              <a16:creationId xmlns:a16="http://schemas.microsoft.com/office/drawing/2014/main" id="{335D071B-16A9-4F2A-8C9A-E4457B45D4AB}"/>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6" name="直線コネクタ 175">
          <a:extLst>
            <a:ext uri="{FF2B5EF4-FFF2-40B4-BE49-F238E27FC236}">
              <a16:creationId xmlns:a16="http://schemas.microsoft.com/office/drawing/2014/main" id="{BFE7CA0B-0718-4E00-9200-BEBCAC36A397}"/>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7" name="テキスト ボックス 176">
          <a:extLst>
            <a:ext uri="{FF2B5EF4-FFF2-40B4-BE49-F238E27FC236}">
              <a16:creationId xmlns:a16="http://schemas.microsoft.com/office/drawing/2014/main" id="{D3017C35-2FE8-4C87-9D12-D07128568A5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8" name="直線コネクタ 177">
          <a:extLst>
            <a:ext uri="{FF2B5EF4-FFF2-40B4-BE49-F238E27FC236}">
              <a16:creationId xmlns:a16="http://schemas.microsoft.com/office/drawing/2014/main" id="{DBF7BD15-2F07-4E48-A83D-661E50370D34}"/>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9" name="テキスト ボックス 178">
          <a:extLst>
            <a:ext uri="{FF2B5EF4-FFF2-40B4-BE49-F238E27FC236}">
              <a16:creationId xmlns:a16="http://schemas.microsoft.com/office/drawing/2014/main" id="{AE201DA9-FB7C-4137-8BA8-DD7DB0973A2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80" name="直線コネクタ 179">
          <a:extLst>
            <a:ext uri="{FF2B5EF4-FFF2-40B4-BE49-F238E27FC236}">
              <a16:creationId xmlns:a16="http://schemas.microsoft.com/office/drawing/2014/main" id="{FA7CE9D8-5EF7-4B9E-B5C3-743326A60274}"/>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81" name="テキスト ボックス 180">
          <a:extLst>
            <a:ext uri="{FF2B5EF4-FFF2-40B4-BE49-F238E27FC236}">
              <a16:creationId xmlns:a16="http://schemas.microsoft.com/office/drawing/2014/main" id="{B028B1FA-3E92-4976-AAFA-811AC4C943E1}"/>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2" name="直線コネクタ 181">
          <a:extLst>
            <a:ext uri="{FF2B5EF4-FFF2-40B4-BE49-F238E27FC236}">
              <a16:creationId xmlns:a16="http://schemas.microsoft.com/office/drawing/2014/main" id="{23F68FB8-FC00-4CE7-A9D8-B1FB21D27946}"/>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3" name="テキスト ボックス 182">
          <a:extLst>
            <a:ext uri="{FF2B5EF4-FFF2-40B4-BE49-F238E27FC236}">
              <a16:creationId xmlns:a16="http://schemas.microsoft.com/office/drawing/2014/main" id="{7C6EE019-52D9-489A-B100-10FA9B926CFD}"/>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4" name="直線コネクタ 183">
          <a:extLst>
            <a:ext uri="{FF2B5EF4-FFF2-40B4-BE49-F238E27FC236}">
              <a16:creationId xmlns:a16="http://schemas.microsoft.com/office/drawing/2014/main" id="{1A7F2EE2-387B-4C07-89A2-CFB8981FB80B}"/>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5" name="テキスト ボックス 184">
          <a:extLst>
            <a:ext uri="{FF2B5EF4-FFF2-40B4-BE49-F238E27FC236}">
              <a16:creationId xmlns:a16="http://schemas.microsoft.com/office/drawing/2014/main" id="{567CCB0F-988F-406C-96E2-C0036FF62B41}"/>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6" name="直線コネクタ 185">
          <a:extLst>
            <a:ext uri="{FF2B5EF4-FFF2-40B4-BE49-F238E27FC236}">
              <a16:creationId xmlns:a16="http://schemas.microsoft.com/office/drawing/2014/main" id="{14A36F68-561E-498F-A629-28ABD8AEC978}"/>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7" name="テキスト ボックス 186">
          <a:extLst>
            <a:ext uri="{FF2B5EF4-FFF2-40B4-BE49-F238E27FC236}">
              <a16:creationId xmlns:a16="http://schemas.microsoft.com/office/drawing/2014/main" id="{817E2960-079F-44DE-B9A7-3C758823A50F}"/>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8" name="直線コネクタ 187">
          <a:extLst>
            <a:ext uri="{FF2B5EF4-FFF2-40B4-BE49-F238E27FC236}">
              <a16:creationId xmlns:a16="http://schemas.microsoft.com/office/drawing/2014/main" id="{E3F276DC-5E73-4D31-8196-746A86534B6C}"/>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9" name="テキスト ボックス 188">
          <a:extLst>
            <a:ext uri="{FF2B5EF4-FFF2-40B4-BE49-F238E27FC236}">
              <a16:creationId xmlns:a16="http://schemas.microsoft.com/office/drawing/2014/main" id="{B56ECEED-6115-4FE0-990C-4B4E49C68AF3}"/>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0" name="直線コネクタ 189">
          <a:extLst>
            <a:ext uri="{FF2B5EF4-FFF2-40B4-BE49-F238E27FC236}">
              <a16:creationId xmlns:a16="http://schemas.microsoft.com/office/drawing/2014/main" id="{BFDE51A9-7E3F-4619-9DD3-EB0E889EAB6D}"/>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1" name="テキスト ボックス 190">
          <a:extLst>
            <a:ext uri="{FF2B5EF4-FFF2-40B4-BE49-F238E27FC236}">
              <a16:creationId xmlns:a16="http://schemas.microsoft.com/office/drawing/2014/main" id="{14692FCC-C60F-4ABA-B28D-481B929BA3A2}"/>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2" name="人件費・物件費等の状況グラフ枠">
          <a:extLst>
            <a:ext uri="{FF2B5EF4-FFF2-40B4-BE49-F238E27FC236}">
              <a16:creationId xmlns:a16="http://schemas.microsoft.com/office/drawing/2014/main" id="{D52E37CB-2CDF-4A12-80B4-AA722DD8E0DA}"/>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168805</xdr:rowOff>
    </xdr:from>
    <xdr:to>
      <xdr:col>23</xdr:col>
      <xdr:colOff>133350</xdr:colOff>
      <xdr:row>89</xdr:row>
      <xdr:rowOff>107107</xdr:rowOff>
    </xdr:to>
    <xdr:cxnSp macro="">
      <xdr:nvCxnSpPr>
        <xdr:cNvPr id="193" name="直線コネクタ 192">
          <a:extLst>
            <a:ext uri="{FF2B5EF4-FFF2-40B4-BE49-F238E27FC236}">
              <a16:creationId xmlns:a16="http://schemas.microsoft.com/office/drawing/2014/main" id="{69317ACA-E315-465C-95F9-E6D19C2202A0}"/>
            </a:ext>
          </a:extLst>
        </xdr:cNvPr>
        <xdr:cNvCxnSpPr/>
      </xdr:nvCxnSpPr>
      <xdr:spPr>
        <a:xfrm flipV="1">
          <a:off x="4953000" y="13884805"/>
          <a:ext cx="0" cy="148135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79184</xdr:rowOff>
    </xdr:from>
    <xdr:ext cx="762000" cy="259045"/>
    <xdr:sp macro="" textlink="">
      <xdr:nvSpPr>
        <xdr:cNvPr id="194" name="人件費・物件費等の状況最小値テキスト">
          <a:extLst>
            <a:ext uri="{FF2B5EF4-FFF2-40B4-BE49-F238E27FC236}">
              <a16:creationId xmlns:a16="http://schemas.microsoft.com/office/drawing/2014/main" id="{2E4E143E-8C13-4DB5-B68E-A37F6B40E443}"/>
            </a:ext>
          </a:extLst>
        </xdr:cNvPr>
        <xdr:cNvSpPr txBox="1"/>
      </xdr:nvSpPr>
      <xdr:spPr>
        <a:xfrm>
          <a:off x="5041900" y="15338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570,808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107107</xdr:rowOff>
    </xdr:from>
    <xdr:to>
      <xdr:col>24</xdr:col>
      <xdr:colOff>12700</xdr:colOff>
      <xdr:row>89</xdr:row>
      <xdr:rowOff>107107</xdr:rowOff>
    </xdr:to>
    <xdr:cxnSp macro="">
      <xdr:nvCxnSpPr>
        <xdr:cNvPr id="195" name="直線コネクタ 194">
          <a:extLst>
            <a:ext uri="{FF2B5EF4-FFF2-40B4-BE49-F238E27FC236}">
              <a16:creationId xmlns:a16="http://schemas.microsoft.com/office/drawing/2014/main" id="{9F223D93-8986-4771-96DA-68627CA9840C}"/>
            </a:ext>
          </a:extLst>
        </xdr:cNvPr>
        <xdr:cNvCxnSpPr/>
      </xdr:nvCxnSpPr>
      <xdr:spPr>
        <a:xfrm>
          <a:off x="4864100" y="15366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83732</xdr:rowOff>
    </xdr:from>
    <xdr:ext cx="762000" cy="259045"/>
    <xdr:sp macro="" textlink="">
      <xdr:nvSpPr>
        <xdr:cNvPr id="196" name="人件費・物件費等の状況最大値テキスト">
          <a:extLst>
            <a:ext uri="{FF2B5EF4-FFF2-40B4-BE49-F238E27FC236}">
              <a16:creationId xmlns:a16="http://schemas.microsoft.com/office/drawing/2014/main" id="{46F264D0-E76C-49BD-A357-C336CB8A19AC}"/>
            </a:ext>
          </a:extLst>
        </xdr:cNvPr>
        <xdr:cNvSpPr txBox="1"/>
      </xdr:nvSpPr>
      <xdr:spPr>
        <a:xfrm>
          <a:off x="5041900" y="13628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141,075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168805</xdr:rowOff>
    </xdr:from>
    <xdr:to>
      <xdr:col>24</xdr:col>
      <xdr:colOff>12700</xdr:colOff>
      <xdr:row>80</xdr:row>
      <xdr:rowOff>168805</xdr:rowOff>
    </xdr:to>
    <xdr:cxnSp macro="">
      <xdr:nvCxnSpPr>
        <xdr:cNvPr id="197" name="直線コネクタ 196">
          <a:extLst>
            <a:ext uri="{FF2B5EF4-FFF2-40B4-BE49-F238E27FC236}">
              <a16:creationId xmlns:a16="http://schemas.microsoft.com/office/drawing/2014/main" id="{03E05910-3DA3-4166-A9AA-AFE33F22C62A}"/>
            </a:ext>
          </a:extLst>
        </xdr:cNvPr>
        <xdr:cNvCxnSpPr/>
      </xdr:nvCxnSpPr>
      <xdr:spPr>
        <a:xfrm>
          <a:off x="4864100" y="13884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84328</xdr:rowOff>
    </xdr:from>
    <xdr:to>
      <xdr:col>23</xdr:col>
      <xdr:colOff>133350</xdr:colOff>
      <xdr:row>82</xdr:row>
      <xdr:rowOff>93514</xdr:rowOff>
    </xdr:to>
    <xdr:cxnSp macro="">
      <xdr:nvCxnSpPr>
        <xdr:cNvPr id="198" name="直線コネクタ 197">
          <a:extLst>
            <a:ext uri="{FF2B5EF4-FFF2-40B4-BE49-F238E27FC236}">
              <a16:creationId xmlns:a16="http://schemas.microsoft.com/office/drawing/2014/main" id="{A2E3F693-2E63-4A46-B2AE-4A26D6F91418}"/>
            </a:ext>
          </a:extLst>
        </xdr:cNvPr>
        <xdr:cNvCxnSpPr/>
      </xdr:nvCxnSpPr>
      <xdr:spPr>
        <a:xfrm>
          <a:off x="4114800" y="14143228"/>
          <a:ext cx="838200" cy="9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39386</xdr:rowOff>
    </xdr:from>
    <xdr:ext cx="762000" cy="259045"/>
    <xdr:sp macro="" textlink="">
      <xdr:nvSpPr>
        <xdr:cNvPr id="199" name="人件費・物件費等の状況平均値テキスト">
          <a:extLst>
            <a:ext uri="{FF2B5EF4-FFF2-40B4-BE49-F238E27FC236}">
              <a16:creationId xmlns:a16="http://schemas.microsoft.com/office/drawing/2014/main" id="{6E62F53B-3748-45C7-A62A-CF389D7566DD}"/>
            </a:ext>
          </a:extLst>
        </xdr:cNvPr>
        <xdr:cNvSpPr txBox="1"/>
      </xdr:nvSpPr>
      <xdr:spPr>
        <a:xfrm>
          <a:off x="5041900" y="1392683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212,947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22859</xdr:rowOff>
    </xdr:from>
    <xdr:to>
      <xdr:col>23</xdr:col>
      <xdr:colOff>184150</xdr:colOff>
      <xdr:row>82</xdr:row>
      <xdr:rowOff>124459</xdr:rowOff>
    </xdr:to>
    <xdr:sp macro="" textlink="">
      <xdr:nvSpPr>
        <xdr:cNvPr id="200" name="フローチャート: 判断 199">
          <a:extLst>
            <a:ext uri="{FF2B5EF4-FFF2-40B4-BE49-F238E27FC236}">
              <a16:creationId xmlns:a16="http://schemas.microsoft.com/office/drawing/2014/main" id="{3264D16F-9446-412C-BF66-5A9F030AED51}"/>
            </a:ext>
          </a:extLst>
        </xdr:cNvPr>
        <xdr:cNvSpPr/>
      </xdr:nvSpPr>
      <xdr:spPr>
        <a:xfrm>
          <a:off x="4902200" y="14081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4279</xdr:rowOff>
    </xdr:from>
    <xdr:to>
      <xdr:col>19</xdr:col>
      <xdr:colOff>133350</xdr:colOff>
      <xdr:row>82</xdr:row>
      <xdr:rowOff>84328</xdr:rowOff>
    </xdr:to>
    <xdr:cxnSp macro="">
      <xdr:nvCxnSpPr>
        <xdr:cNvPr id="201" name="直線コネクタ 200">
          <a:extLst>
            <a:ext uri="{FF2B5EF4-FFF2-40B4-BE49-F238E27FC236}">
              <a16:creationId xmlns:a16="http://schemas.microsoft.com/office/drawing/2014/main" id="{4C470B3D-D7DE-497D-9E2E-B25C57D7B661}"/>
            </a:ext>
          </a:extLst>
        </xdr:cNvPr>
        <xdr:cNvCxnSpPr/>
      </xdr:nvCxnSpPr>
      <xdr:spPr>
        <a:xfrm>
          <a:off x="3225800" y="14063179"/>
          <a:ext cx="889000" cy="80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166635</xdr:rowOff>
    </xdr:from>
    <xdr:to>
      <xdr:col>19</xdr:col>
      <xdr:colOff>184150</xdr:colOff>
      <xdr:row>82</xdr:row>
      <xdr:rowOff>96785</xdr:rowOff>
    </xdr:to>
    <xdr:sp macro="" textlink="">
      <xdr:nvSpPr>
        <xdr:cNvPr id="202" name="フローチャート: 判断 201">
          <a:extLst>
            <a:ext uri="{FF2B5EF4-FFF2-40B4-BE49-F238E27FC236}">
              <a16:creationId xmlns:a16="http://schemas.microsoft.com/office/drawing/2014/main" id="{21DF22BD-6E94-4697-BBE1-77B9F948FD2F}"/>
            </a:ext>
          </a:extLst>
        </xdr:cNvPr>
        <xdr:cNvSpPr/>
      </xdr:nvSpPr>
      <xdr:spPr>
        <a:xfrm>
          <a:off x="4064000" y="14054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106962</xdr:rowOff>
    </xdr:from>
    <xdr:ext cx="736600" cy="259045"/>
    <xdr:sp macro="" textlink="">
      <xdr:nvSpPr>
        <xdr:cNvPr id="203" name="テキスト ボックス 202">
          <a:extLst>
            <a:ext uri="{FF2B5EF4-FFF2-40B4-BE49-F238E27FC236}">
              <a16:creationId xmlns:a16="http://schemas.microsoft.com/office/drawing/2014/main" id="{24635159-19D3-411E-8D69-FA7C9DC38671}"/>
            </a:ext>
          </a:extLst>
        </xdr:cNvPr>
        <xdr:cNvSpPr txBox="1"/>
      </xdr:nvSpPr>
      <xdr:spPr>
        <a:xfrm>
          <a:off x="3733800" y="138229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78680</xdr:rowOff>
    </xdr:from>
    <xdr:to>
      <xdr:col>15</xdr:col>
      <xdr:colOff>82550</xdr:colOff>
      <xdr:row>82</xdr:row>
      <xdr:rowOff>4279</xdr:rowOff>
    </xdr:to>
    <xdr:cxnSp macro="">
      <xdr:nvCxnSpPr>
        <xdr:cNvPr id="204" name="直線コネクタ 203">
          <a:extLst>
            <a:ext uri="{FF2B5EF4-FFF2-40B4-BE49-F238E27FC236}">
              <a16:creationId xmlns:a16="http://schemas.microsoft.com/office/drawing/2014/main" id="{F08C9AEA-A965-42E3-B4FD-3C6B461F0AE3}"/>
            </a:ext>
          </a:extLst>
        </xdr:cNvPr>
        <xdr:cNvCxnSpPr/>
      </xdr:nvCxnSpPr>
      <xdr:spPr>
        <a:xfrm>
          <a:off x="2336800" y="13966130"/>
          <a:ext cx="889000" cy="97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129502</xdr:rowOff>
    </xdr:from>
    <xdr:to>
      <xdr:col>15</xdr:col>
      <xdr:colOff>133350</xdr:colOff>
      <xdr:row>82</xdr:row>
      <xdr:rowOff>59652</xdr:rowOff>
    </xdr:to>
    <xdr:sp macro="" textlink="">
      <xdr:nvSpPr>
        <xdr:cNvPr id="205" name="フローチャート: 判断 204">
          <a:extLst>
            <a:ext uri="{FF2B5EF4-FFF2-40B4-BE49-F238E27FC236}">
              <a16:creationId xmlns:a16="http://schemas.microsoft.com/office/drawing/2014/main" id="{996A812D-C12B-4E66-AA29-2B65B8CB3F13}"/>
            </a:ext>
          </a:extLst>
        </xdr:cNvPr>
        <xdr:cNvSpPr/>
      </xdr:nvSpPr>
      <xdr:spPr>
        <a:xfrm>
          <a:off x="3175000" y="14016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44429</xdr:rowOff>
    </xdr:from>
    <xdr:ext cx="762000" cy="259045"/>
    <xdr:sp macro="" textlink="">
      <xdr:nvSpPr>
        <xdr:cNvPr id="206" name="テキスト ボックス 205">
          <a:extLst>
            <a:ext uri="{FF2B5EF4-FFF2-40B4-BE49-F238E27FC236}">
              <a16:creationId xmlns:a16="http://schemas.microsoft.com/office/drawing/2014/main" id="{8C55C6E7-C498-4FC5-AFF0-81446FAABC29}"/>
            </a:ext>
          </a:extLst>
        </xdr:cNvPr>
        <xdr:cNvSpPr txBox="1"/>
      </xdr:nvSpPr>
      <xdr:spPr>
        <a:xfrm>
          <a:off x="2844800" y="14103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60018</xdr:rowOff>
    </xdr:from>
    <xdr:to>
      <xdr:col>11</xdr:col>
      <xdr:colOff>31750</xdr:colOff>
      <xdr:row>81</xdr:row>
      <xdr:rowOff>78680</xdr:rowOff>
    </xdr:to>
    <xdr:cxnSp macro="">
      <xdr:nvCxnSpPr>
        <xdr:cNvPr id="207" name="直線コネクタ 206">
          <a:extLst>
            <a:ext uri="{FF2B5EF4-FFF2-40B4-BE49-F238E27FC236}">
              <a16:creationId xmlns:a16="http://schemas.microsoft.com/office/drawing/2014/main" id="{C8BC3F32-E49F-4532-9CC1-DB0180D6B776}"/>
            </a:ext>
          </a:extLst>
        </xdr:cNvPr>
        <xdr:cNvCxnSpPr/>
      </xdr:nvCxnSpPr>
      <xdr:spPr>
        <a:xfrm>
          <a:off x="1447800" y="13947468"/>
          <a:ext cx="889000" cy="186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106769</xdr:rowOff>
    </xdr:from>
    <xdr:to>
      <xdr:col>11</xdr:col>
      <xdr:colOff>82550</xdr:colOff>
      <xdr:row>82</xdr:row>
      <xdr:rowOff>36919</xdr:rowOff>
    </xdr:to>
    <xdr:sp macro="" textlink="">
      <xdr:nvSpPr>
        <xdr:cNvPr id="208" name="フローチャート: 判断 207">
          <a:extLst>
            <a:ext uri="{FF2B5EF4-FFF2-40B4-BE49-F238E27FC236}">
              <a16:creationId xmlns:a16="http://schemas.microsoft.com/office/drawing/2014/main" id="{B8E91783-0609-4AFD-8916-7B0F3D9CD2FC}"/>
            </a:ext>
          </a:extLst>
        </xdr:cNvPr>
        <xdr:cNvSpPr/>
      </xdr:nvSpPr>
      <xdr:spPr>
        <a:xfrm>
          <a:off x="2286000" y="13994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21696</xdr:rowOff>
    </xdr:from>
    <xdr:ext cx="762000" cy="259045"/>
    <xdr:sp macro="" textlink="">
      <xdr:nvSpPr>
        <xdr:cNvPr id="209" name="テキスト ボックス 208">
          <a:extLst>
            <a:ext uri="{FF2B5EF4-FFF2-40B4-BE49-F238E27FC236}">
              <a16:creationId xmlns:a16="http://schemas.microsoft.com/office/drawing/2014/main" id="{54B153F2-75D7-4AC1-8BBA-782E8AEE06B4}"/>
            </a:ext>
          </a:extLst>
        </xdr:cNvPr>
        <xdr:cNvSpPr txBox="1"/>
      </xdr:nvSpPr>
      <xdr:spPr>
        <a:xfrm>
          <a:off x="1955800" y="140805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60570</xdr:rowOff>
    </xdr:from>
    <xdr:to>
      <xdr:col>7</xdr:col>
      <xdr:colOff>31750</xdr:colOff>
      <xdr:row>81</xdr:row>
      <xdr:rowOff>162170</xdr:rowOff>
    </xdr:to>
    <xdr:sp macro="" textlink="">
      <xdr:nvSpPr>
        <xdr:cNvPr id="210" name="フローチャート: 判断 209">
          <a:extLst>
            <a:ext uri="{FF2B5EF4-FFF2-40B4-BE49-F238E27FC236}">
              <a16:creationId xmlns:a16="http://schemas.microsoft.com/office/drawing/2014/main" id="{AA4A58F5-6381-4DF0-9854-54953C9B65B3}"/>
            </a:ext>
          </a:extLst>
        </xdr:cNvPr>
        <xdr:cNvSpPr/>
      </xdr:nvSpPr>
      <xdr:spPr>
        <a:xfrm>
          <a:off x="1397000" y="13948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146947</xdr:rowOff>
    </xdr:from>
    <xdr:ext cx="762000" cy="259045"/>
    <xdr:sp macro="" textlink="">
      <xdr:nvSpPr>
        <xdr:cNvPr id="211" name="テキスト ボックス 210">
          <a:extLst>
            <a:ext uri="{FF2B5EF4-FFF2-40B4-BE49-F238E27FC236}">
              <a16:creationId xmlns:a16="http://schemas.microsoft.com/office/drawing/2014/main" id="{7DF573F6-721D-45D2-8006-60C64A426FC3}"/>
            </a:ext>
          </a:extLst>
        </xdr:cNvPr>
        <xdr:cNvSpPr txBox="1"/>
      </xdr:nvSpPr>
      <xdr:spPr>
        <a:xfrm>
          <a:off x="1066800" y="14034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84F71AA8-8E7F-4345-9C99-234D2B441F0D}"/>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4996B44F-AEAE-4DD3-8A88-42138A83CD93}"/>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7A9CBBA2-B799-4C59-8A65-517F27C89AA2}"/>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A64D8C09-2001-438C-BD77-6264CC2C9F1B}"/>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6" name="テキスト ボックス 215">
          <a:extLst>
            <a:ext uri="{FF2B5EF4-FFF2-40B4-BE49-F238E27FC236}">
              <a16:creationId xmlns:a16="http://schemas.microsoft.com/office/drawing/2014/main" id="{E2181A95-A69B-4B5C-82F2-F20E9688791A}"/>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42714</xdr:rowOff>
    </xdr:from>
    <xdr:to>
      <xdr:col>23</xdr:col>
      <xdr:colOff>184150</xdr:colOff>
      <xdr:row>82</xdr:row>
      <xdr:rowOff>144314</xdr:rowOff>
    </xdr:to>
    <xdr:sp macro="" textlink="">
      <xdr:nvSpPr>
        <xdr:cNvPr id="217" name="楕円 216">
          <a:extLst>
            <a:ext uri="{FF2B5EF4-FFF2-40B4-BE49-F238E27FC236}">
              <a16:creationId xmlns:a16="http://schemas.microsoft.com/office/drawing/2014/main" id="{577AE7C4-43AD-4025-BCC9-A793B2C2E795}"/>
            </a:ext>
          </a:extLst>
        </xdr:cNvPr>
        <xdr:cNvSpPr/>
      </xdr:nvSpPr>
      <xdr:spPr>
        <a:xfrm>
          <a:off x="4902200" y="14101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14791</xdr:rowOff>
    </xdr:from>
    <xdr:ext cx="762000" cy="259045"/>
    <xdr:sp macro="" textlink="">
      <xdr:nvSpPr>
        <xdr:cNvPr id="218" name="人件費・物件費等の状況該当値テキスト">
          <a:extLst>
            <a:ext uri="{FF2B5EF4-FFF2-40B4-BE49-F238E27FC236}">
              <a16:creationId xmlns:a16="http://schemas.microsoft.com/office/drawing/2014/main" id="{306C86C3-8871-4376-A6DB-04E6FA8FC401}"/>
            </a:ext>
          </a:extLst>
        </xdr:cNvPr>
        <xdr:cNvSpPr txBox="1"/>
      </xdr:nvSpPr>
      <xdr:spPr>
        <a:xfrm>
          <a:off x="5041900" y="14073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218,707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33528</xdr:rowOff>
    </xdr:from>
    <xdr:to>
      <xdr:col>19</xdr:col>
      <xdr:colOff>184150</xdr:colOff>
      <xdr:row>82</xdr:row>
      <xdr:rowOff>135128</xdr:rowOff>
    </xdr:to>
    <xdr:sp macro="" textlink="">
      <xdr:nvSpPr>
        <xdr:cNvPr id="219" name="楕円 218">
          <a:extLst>
            <a:ext uri="{FF2B5EF4-FFF2-40B4-BE49-F238E27FC236}">
              <a16:creationId xmlns:a16="http://schemas.microsoft.com/office/drawing/2014/main" id="{FC27A9DB-5C55-4F3B-8648-FC12638A3EF5}"/>
            </a:ext>
          </a:extLst>
        </xdr:cNvPr>
        <xdr:cNvSpPr/>
      </xdr:nvSpPr>
      <xdr:spPr>
        <a:xfrm>
          <a:off x="4064000" y="14092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119905</xdr:rowOff>
    </xdr:from>
    <xdr:ext cx="736600" cy="259045"/>
    <xdr:sp macro="" textlink="">
      <xdr:nvSpPr>
        <xdr:cNvPr id="220" name="テキスト ボックス 219">
          <a:extLst>
            <a:ext uri="{FF2B5EF4-FFF2-40B4-BE49-F238E27FC236}">
              <a16:creationId xmlns:a16="http://schemas.microsoft.com/office/drawing/2014/main" id="{B7271A34-19BE-4294-8287-D3EB3CFEF757}"/>
            </a:ext>
          </a:extLst>
        </xdr:cNvPr>
        <xdr:cNvSpPr txBox="1"/>
      </xdr:nvSpPr>
      <xdr:spPr>
        <a:xfrm>
          <a:off x="3733800" y="141788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124929</xdr:rowOff>
    </xdr:from>
    <xdr:to>
      <xdr:col>15</xdr:col>
      <xdr:colOff>133350</xdr:colOff>
      <xdr:row>82</xdr:row>
      <xdr:rowOff>55079</xdr:rowOff>
    </xdr:to>
    <xdr:sp macro="" textlink="">
      <xdr:nvSpPr>
        <xdr:cNvPr id="221" name="楕円 220">
          <a:extLst>
            <a:ext uri="{FF2B5EF4-FFF2-40B4-BE49-F238E27FC236}">
              <a16:creationId xmlns:a16="http://schemas.microsoft.com/office/drawing/2014/main" id="{2C210999-8C45-448F-8CBE-6A8A81730829}"/>
            </a:ext>
          </a:extLst>
        </xdr:cNvPr>
        <xdr:cNvSpPr/>
      </xdr:nvSpPr>
      <xdr:spPr>
        <a:xfrm>
          <a:off x="3175000" y="14012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65256</xdr:rowOff>
    </xdr:from>
    <xdr:ext cx="762000" cy="259045"/>
    <xdr:sp macro="" textlink="">
      <xdr:nvSpPr>
        <xdr:cNvPr id="222" name="テキスト ボックス 221">
          <a:extLst>
            <a:ext uri="{FF2B5EF4-FFF2-40B4-BE49-F238E27FC236}">
              <a16:creationId xmlns:a16="http://schemas.microsoft.com/office/drawing/2014/main" id="{84BDF3C7-9C04-4722-9749-0F44B72092B4}"/>
            </a:ext>
          </a:extLst>
        </xdr:cNvPr>
        <xdr:cNvSpPr txBox="1"/>
      </xdr:nvSpPr>
      <xdr:spPr>
        <a:xfrm>
          <a:off x="2844800" y="137812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27880</xdr:rowOff>
    </xdr:from>
    <xdr:to>
      <xdr:col>11</xdr:col>
      <xdr:colOff>82550</xdr:colOff>
      <xdr:row>81</xdr:row>
      <xdr:rowOff>129480</xdr:rowOff>
    </xdr:to>
    <xdr:sp macro="" textlink="">
      <xdr:nvSpPr>
        <xdr:cNvPr id="223" name="楕円 222">
          <a:extLst>
            <a:ext uri="{FF2B5EF4-FFF2-40B4-BE49-F238E27FC236}">
              <a16:creationId xmlns:a16="http://schemas.microsoft.com/office/drawing/2014/main" id="{B690D744-9FBC-43E5-AA68-9C9270595A02}"/>
            </a:ext>
          </a:extLst>
        </xdr:cNvPr>
        <xdr:cNvSpPr/>
      </xdr:nvSpPr>
      <xdr:spPr>
        <a:xfrm>
          <a:off x="2286000" y="13915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139657</xdr:rowOff>
    </xdr:from>
    <xdr:ext cx="762000" cy="259045"/>
    <xdr:sp macro="" textlink="">
      <xdr:nvSpPr>
        <xdr:cNvPr id="224" name="テキスト ボックス 223">
          <a:extLst>
            <a:ext uri="{FF2B5EF4-FFF2-40B4-BE49-F238E27FC236}">
              <a16:creationId xmlns:a16="http://schemas.microsoft.com/office/drawing/2014/main" id="{DAA9E996-48CF-40E0-93EB-4078DA1E0900}"/>
            </a:ext>
          </a:extLst>
        </xdr:cNvPr>
        <xdr:cNvSpPr txBox="1"/>
      </xdr:nvSpPr>
      <xdr:spPr>
        <a:xfrm>
          <a:off x="1955800" y="13684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9218</xdr:rowOff>
    </xdr:from>
    <xdr:to>
      <xdr:col>7</xdr:col>
      <xdr:colOff>31750</xdr:colOff>
      <xdr:row>81</xdr:row>
      <xdr:rowOff>110818</xdr:rowOff>
    </xdr:to>
    <xdr:sp macro="" textlink="">
      <xdr:nvSpPr>
        <xdr:cNvPr id="225" name="楕円 224">
          <a:extLst>
            <a:ext uri="{FF2B5EF4-FFF2-40B4-BE49-F238E27FC236}">
              <a16:creationId xmlns:a16="http://schemas.microsoft.com/office/drawing/2014/main" id="{9D85E6CE-E11E-4BB0-945F-04DF1A437429}"/>
            </a:ext>
          </a:extLst>
        </xdr:cNvPr>
        <xdr:cNvSpPr/>
      </xdr:nvSpPr>
      <xdr:spPr>
        <a:xfrm>
          <a:off x="1397000" y="13896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120995</xdr:rowOff>
    </xdr:from>
    <xdr:ext cx="762000" cy="259045"/>
    <xdr:sp macro="" textlink="">
      <xdr:nvSpPr>
        <xdr:cNvPr id="226" name="テキスト ボックス 225">
          <a:extLst>
            <a:ext uri="{FF2B5EF4-FFF2-40B4-BE49-F238E27FC236}">
              <a16:creationId xmlns:a16="http://schemas.microsoft.com/office/drawing/2014/main" id="{88F4E21A-214E-4801-8C83-6B4AF01D2DA2}"/>
            </a:ext>
          </a:extLst>
        </xdr:cNvPr>
        <xdr:cNvSpPr txBox="1"/>
      </xdr:nvSpPr>
      <xdr:spPr>
        <a:xfrm>
          <a:off x="1066800" y="13665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7" name="正方形/長方形 226">
          <a:extLst>
            <a:ext uri="{FF2B5EF4-FFF2-40B4-BE49-F238E27FC236}">
              <a16:creationId xmlns:a16="http://schemas.microsoft.com/office/drawing/2014/main" id="{6977AEEB-F080-4BAD-A006-98417375B359}"/>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8" name="テキスト ボックス 227">
          <a:extLst>
            <a:ext uri="{FF2B5EF4-FFF2-40B4-BE49-F238E27FC236}">
              <a16:creationId xmlns:a16="http://schemas.microsoft.com/office/drawing/2014/main" id="{B7AB914C-1D99-45D7-8FE5-C8A332BAE6D6}"/>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9" name="テキスト ボックス 228">
          <a:extLst>
            <a:ext uri="{FF2B5EF4-FFF2-40B4-BE49-F238E27FC236}">
              <a16:creationId xmlns:a16="http://schemas.microsoft.com/office/drawing/2014/main" id="{0D0116C2-CDD7-419C-8902-57F6EDC03B54}"/>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30" name="正方形/長方形 229">
          <a:extLst>
            <a:ext uri="{FF2B5EF4-FFF2-40B4-BE49-F238E27FC236}">
              <a16:creationId xmlns:a16="http://schemas.microsoft.com/office/drawing/2014/main" id="{2D489E7C-13F0-4C3F-9CDB-2600EA40ABBD}"/>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1" name="正方形/長方形 230">
          <a:extLst>
            <a:ext uri="{FF2B5EF4-FFF2-40B4-BE49-F238E27FC236}">
              <a16:creationId xmlns:a16="http://schemas.microsoft.com/office/drawing/2014/main" id="{8089508A-304B-4759-8119-D2CF64F0CAEB}"/>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2" name="正方形/長方形 231">
          <a:extLst>
            <a:ext uri="{FF2B5EF4-FFF2-40B4-BE49-F238E27FC236}">
              <a16:creationId xmlns:a16="http://schemas.microsoft.com/office/drawing/2014/main" id="{CFE4E776-847E-4AC7-A842-B1956A454E47}"/>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3" name="正方形/長方形 232">
          <a:extLst>
            <a:ext uri="{FF2B5EF4-FFF2-40B4-BE49-F238E27FC236}">
              <a16:creationId xmlns:a16="http://schemas.microsoft.com/office/drawing/2014/main" id="{F583F1C9-D451-4764-B540-DC997BAD1AFB}"/>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4" name="正方形/長方形 233">
          <a:extLst>
            <a:ext uri="{FF2B5EF4-FFF2-40B4-BE49-F238E27FC236}">
              <a16:creationId xmlns:a16="http://schemas.microsoft.com/office/drawing/2014/main" id="{2D5AD419-A978-4EBB-BD51-437DA400274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5" name="正方形/長方形 234">
          <a:extLst>
            <a:ext uri="{FF2B5EF4-FFF2-40B4-BE49-F238E27FC236}">
              <a16:creationId xmlns:a16="http://schemas.microsoft.com/office/drawing/2014/main" id="{88EDB2EE-019F-48E4-8AAB-4E6F1E66BFE5}"/>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6" name="正方形/長方形 235">
          <a:extLst>
            <a:ext uri="{FF2B5EF4-FFF2-40B4-BE49-F238E27FC236}">
              <a16:creationId xmlns:a16="http://schemas.microsoft.com/office/drawing/2014/main" id="{74D18CB3-2AD9-4D61-900C-8907EDA3DB87}"/>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7" name="正方形/長方形 236">
          <a:extLst>
            <a:ext uri="{FF2B5EF4-FFF2-40B4-BE49-F238E27FC236}">
              <a16:creationId xmlns:a16="http://schemas.microsoft.com/office/drawing/2014/main" id="{3EFB0383-21CE-4D3F-B77F-64DDA823767F}"/>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8" name="正方形/長方形 237">
          <a:extLst>
            <a:ext uri="{FF2B5EF4-FFF2-40B4-BE49-F238E27FC236}">
              <a16:creationId xmlns:a16="http://schemas.microsoft.com/office/drawing/2014/main" id="{6050CCEF-1610-408F-BAEE-C338D57DD0FA}"/>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9" name="テキスト ボックス 238">
          <a:extLst>
            <a:ext uri="{FF2B5EF4-FFF2-40B4-BE49-F238E27FC236}">
              <a16:creationId xmlns:a16="http://schemas.microsoft.com/office/drawing/2014/main" id="{AC12F3D7-D97A-48BC-9294-2AE0AD6225D4}"/>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類似団体平均を０．５ポイント上回っているものの、県内団体中最下位に近く、依然として低い水準で推移している。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40" name="直線コネクタ 239">
          <a:extLst>
            <a:ext uri="{FF2B5EF4-FFF2-40B4-BE49-F238E27FC236}">
              <a16:creationId xmlns:a16="http://schemas.microsoft.com/office/drawing/2014/main" id="{E04068B9-8236-4B64-92B6-4BD9169BD042}"/>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1" name="テキスト ボックス 240">
          <a:extLst>
            <a:ext uri="{FF2B5EF4-FFF2-40B4-BE49-F238E27FC236}">
              <a16:creationId xmlns:a16="http://schemas.microsoft.com/office/drawing/2014/main" id="{4CA298A3-8A10-4AB8-BBB5-3A2CCBB2D3A7}"/>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2" name="直線コネクタ 241">
          <a:extLst>
            <a:ext uri="{FF2B5EF4-FFF2-40B4-BE49-F238E27FC236}">
              <a16:creationId xmlns:a16="http://schemas.microsoft.com/office/drawing/2014/main" id="{03326CB2-97FE-4896-95F9-E16094C5BF44}"/>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3" name="テキスト ボックス 242">
          <a:extLst>
            <a:ext uri="{FF2B5EF4-FFF2-40B4-BE49-F238E27FC236}">
              <a16:creationId xmlns:a16="http://schemas.microsoft.com/office/drawing/2014/main" id="{D8BE7210-B85F-43B5-8A8E-46003B7371A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4" name="直線コネクタ 243">
          <a:extLst>
            <a:ext uri="{FF2B5EF4-FFF2-40B4-BE49-F238E27FC236}">
              <a16:creationId xmlns:a16="http://schemas.microsoft.com/office/drawing/2014/main" id="{7B783F55-D8CA-4ABE-B54F-B3976621C1EF}"/>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5" name="テキスト ボックス 244">
          <a:extLst>
            <a:ext uri="{FF2B5EF4-FFF2-40B4-BE49-F238E27FC236}">
              <a16:creationId xmlns:a16="http://schemas.microsoft.com/office/drawing/2014/main" id="{3E58AEAF-6408-4A1D-9A96-FE000C4A87F9}"/>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6" name="直線コネクタ 245">
          <a:extLst>
            <a:ext uri="{FF2B5EF4-FFF2-40B4-BE49-F238E27FC236}">
              <a16:creationId xmlns:a16="http://schemas.microsoft.com/office/drawing/2014/main" id="{1DA5A723-7D91-4F3B-AC0F-F66B67BB043F}"/>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7" name="テキスト ボックス 246">
          <a:extLst>
            <a:ext uri="{FF2B5EF4-FFF2-40B4-BE49-F238E27FC236}">
              <a16:creationId xmlns:a16="http://schemas.microsoft.com/office/drawing/2014/main" id="{3520B694-4CB7-4998-9159-0D9CE95AB705}"/>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8" name="直線コネクタ 247">
          <a:extLst>
            <a:ext uri="{FF2B5EF4-FFF2-40B4-BE49-F238E27FC236}">
              <a16:creationId xmlns:a16="http://schemas.microsoft.com/office/drawing/2014/main" id="{11E8002D-42FF-4E56-BEAA-B4893785BE45}"/>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9" name="テキスト ボックス 248">
          <a:extLst>
            <a:ext uri="{FF2B5EF4-FFF2-40B4-BE49-F238E27FC236}">
              <a16:creationId xmlns:a16="http://schemas.microsoft.com/office/drawing/2014/main" id="{7A865711-97C9-418D-B065-5BB9427C535C}"/>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50" name="直線コネクタ 249">
          <a:extLst>
            <a:ext uri="{FF2B5EF4-FFF2-40B4-BE49-F238E27FC236}">
              <a16:creationId xmlns:a16="http://schemas.microsoft.com/office/drawing/2014/main" id="{EA0E6ACB-18C1-47E9-AD49-5B2EC86E658F}"/>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1" name="テキスト ボックス 250">
          <a:extLst>
            <a:ext uri="{FF2B5EF4-FFF2-40B4-BE49-F238E27FC236}">
              <a16:creationId xmlns:a16="http://schemas.microsoft.com/office/drawing/2014/main" id="{B107A93E-6C39-457F-9761-36CB0102AF4E}"/>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2" name="直線コネクタ 251">
          <a:extLst>
            <a:ext uri="{FF2B5EF4-FFF2-40B4-BE49-F238E27FC236}">
              <a16:creationId xmlns:a16="http://schemas.microsoft.com/office/drawing/2014/main" id="{1A524A9B-15FD-4656-A8CC-F7AF66534EFD}"/>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3" name="テキスト ボックス 252">
          <a:extLst>
            <a:ext uri="{FF2B5EF4-FFF2-40B4-BE49-F238E27FC236}">
              <a16:creationId xmlns:a16="http://schemas.microsoft.com/office/drawing/2014/main" id="{A210D673-1A05-4656-99C5-C28FB61DCBBE}"/>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4" name="給与水準   （国との比較）グラフ枠">
          <a:extLst>
            <a:ext uri="{FF2B5EF4-FFF2-40B4-BE49-F238E27FC236}">
              <a16:creationId xmlns:a16="http://schemas.microsoft.com/office/drawing/2014/main" id="{6C99E102-802C-4BA3-BAF7-4C828D871318}"/>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31045</xdr:rowOff>
    </xdr:from>
    <xdr:to>
      <xdr:col>81</xdr:col>
      <xdr:colOff>44450</xdr:colOff>
      <xdr:row>89</xdr:row>
      <xdr:rowOff>163689</xdr:rowOff>
    </xdr:to>
    <xdr:cxnSp macro="">
      <xdr:nvCxnSpPr>
        <xdr:cNvPr id="255" name="直線コネクタ 254">
          <a:extLst>
            <a:ext uri="{FF2B5EF4-FFF2-40B4-BE49-F238E27FC236}">
              <a16:creationId xmlns:a16="http://schemas.microsoft.com/office/drawing/2014/main" id="{EF2A82DA-3D93-4312-BC26-01C21F775487}"/>
            </a:ext>
          </a:extLst>
        </xdr:cNvPr>
        <xdr:cNvCxnSpPr/>
      </xdr:nvCxnSpPr>
      <xdr:spPr>
        <a:xfrm flipV="1">
          <a:off x="17018000" y="13747045"/>
          <a:ext cx="0" cy="167569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135766</xdr:rowOff>
    </xdr:from>
    <xdr:ext cx="762000" cy="259045"/>
    <xdr:sp macro="" textlink="">
      <xdr:nvSpPr>
        <xdr:cNvPr id="256" name="給与水準   （国との比較）最小値テキスト">
          <a:extLst>
            <a:ext uri="{FF2B5EF4-FFF2-40B4-BE49-F238E27FC236}">
              <a16:creationId xmlns:a16="http://schemas.microsoft.com/office/drawing/2014/main" id="{42541A3B-9399-448D-9461-6C1E64B6B53A}"/>
            </a:ext>
          </a:extLst>
        </xdr:cNvPr>
        <xdr:cNvSpPr txBox="1"/>
      </xdr:nvSpPr>
      <xdr:spPr>
        <a:xfrm>
          <a:off x="17106900" y="15394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163689</xdr:rowOff>
    </xdr:from>
    <xdr:to>
      <xdr:col>81</xdr:col>
      <xdr:colOff>133350</xdr:colOff>
      <xdr:row>89</xdr:row>
      <xdr:rowOff>163689</xdr:rowOff>
    </xdr:to>
    <xdr:cxnSp macro="">
      <xdr:nvCxnSpPr>
        <xdr:cNvPr id="257" name="直線コネクタ 256">
          <a:extLst>
            <a:ext uri="{FF2B5EF4-FFF2-40B4-BE49-F238E27FC236}">
              <a16:creationId xmlns:a16="http://schemas.microsoft.com/office/drawing/2014/main" id="{1D82418C-9F8D-4F23-A088-B8BA1089805E}"/>
            </a:ext>
          </a:extLst>
        </xdr:cNvPr>
        <xdr:cNvCxnSpPr/>
      </xdr:nvCxnSpPr>
      <xdr:spPr>
        <a:xfrm>
          <a:off x="16929100" y="15422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117422</xdr:rowOff>
    </xdr:from>
    <xdr:ext cx="762000" cy="259045"/>
    <xdr:sp macro="" textlink="">
      <xdr:nvSpPr>
        <xdr:cNvPr id="258" name="給与水準   （国との比較）最大値テキスト">
          <a:extLst>
            <a:ext uri="{FF2B5EF4-FFF2-40B4-BE49-F238E27FC236}">
              <a16:creationId xmlns:a16="http://schemas.microsoft.com/office/drawing/2014/main" id="{F5EFE1A3-14FF-412C-8748-DF97ACFB82EA}"/>
            </a:ext>
          </a:extLst>
        </xdr:cNvPr>
        <xdr:cNvSpPr txBox="1"/>
      </xdr:nvSpPr>
      <xdr:spPr>
        <a:xfrm>
          <a:off x="17106900" y="134905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31045</xdr:rowOff>
    </xdr:from>
    <xdr:to>
      <xdr:col>81</xdr:col>
      <xdr:colOff>133350</xdr:colOff>
      <xdr:row>80</xdr:row>
      <xdr:rowOff>31045</xdr:rowOff>
    </xdr:to>
    <xdr:cxnSp macro="">
      <xdr:nvCxnSpPr>
        <xdr:cNvPr id="259" name="直線コネクタ 258">
          <a:extLst>
            <a:ext uri="{FF2B5EF4-FFF2-40B4-BE49-F238E27FC236}">
              <a16:creationId xmlns:a16="http://schemas.microsoft.com/office/drawing/2014/main" id="{1C8C6A38-8C6C-4C08-84C1-878C967CCA20}"/>
            </a:ext>
          </a:extLst>
        </xdr:cNvPr>
        <xdr:cNvCxnSpPr/>
      </xdr:nvCxnSpPr>
      <xdr:spPr>
        <a:xfrm>
          <a:off x="16929100" y="137470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34572</xdr:rowOff>
    </xdr:from>
    <xdr:to>
      <xdr:col>81</xdr:col>
      <xdr:colOff>44450</xdr:colOff>
      <xdr:row>86</xdr:row>
      <xdr:rowOff>61384</xdr:rowOff>
    </xdr:to>
    <xdr:cxnSp macro="">
      <xdr:nvCxnSpPr>
        <xdr:cNvPr id="260" name="直線コネクタ 259">
          <a:extLst>
            <a:ext uri="{FF2B5EF4-FFF2-40B4-BE49-F238E27FC236}">
              <a16:creationId xmlns:a16="http://schemas.microsoft.com/office/drawing/2014/main" id="{D929AB6C-8E51-41EB-B330-7C5EF5901F8D}"/>
            </a:ext>
          </a:extLst>
        </xdr:cNvPr>
        <xdr:cNvCxnSpPr/>
      </xdr:nvCxnSpPr>
      <xdr:spPr>
        <a:xfrm flipV="1">
          <a:off x="16179800" y="14779272"/>
          <a:ext cx="838200" cy="26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104722</xdr:rowOff>
    </xdr:from>
    <xdr:ext cx="762000" cy="259045"/>
    <xdr:sp macro="" textlink="">
      <xdr:nvSpPr>
        <xdr:cNvPr id="261" name="給与水準   （国との比較）平均値テキスト">
          <a:extLst>
            <a:ext uri="{FF2B5EF4-FFF2-40B4-BE49-F238E27FC236}">
              <a16:creationId xmlns:a16="http://schemas.microsoft.com/office/drawing/2014/main" id="{73F7F901-EC55-4C01-A62C-AB2D2C863BC1}"/>
            </a:ext>
          </a:extLst>
        </xdr:cNvPr>
        <xdr:cNvSpPr txBox="1"/>
      </xdr:nvSpPr>
      <xdr:spPr>
        <a:xfrm>
          <a:off x="17106900" y="1450652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88195</xdr:rowOff>
    </xdr:from>
    <xdr:to>
      <xdr:col>81</xdr:col>
      <xdr:colOff>95250</xdr:colOff>
      <xdr:row>86</xdr:row>
      <xdr:rowOff>18345</xdr:rowOff>
    </xdr:to>
    <xdr:sp macro="" textlink="">
      <xdr:nvSpPr>
        <xdr:cNvPr id="262" name="フローチャート: 判断 261">
          <a:extLst>
            <a:ext uri="{FF2B5EF4-FFF2-40B4-BE49-F238E27FC236}">
              <a16:creationId xmlns:a16="http://schemas.microsoft.com/office/drawing/2014/main" id="{4D74E7D9-E2F4-41C9-8737-A0C2539A62E8}"/>
            </a:ext>
          </a:extLst>
        </xdr:cNvPr>
        <xdr:cNvSpPr/>
      </xdr:nvSpPr>
      <xdr:spPr>
        <a:xfrm>
          <a:off x="16967200" y="1466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7761</xdr:rowOff>
    </xdr:from>
    <xdr:to>
      <xdr:col>77</xdr:col>
      <xdr:colOff>44450</xdr:colOff>
      <xdr:row>86</xdr:row>
      <xdr:rowOff>61384</xdr:rowOff>
    </xdr:to>
    <xdr:cxnSp macro="">
      <xdr:nvCxnSpPr>
        <xdr:cNvPr id="263" name="直線コネクタ 262">
          <a:extLst>
            <a:ext uri="{FF2B5EF4-FFF2-40B4-BE49-F238E27FC236}">
              <a16:creationId xmlns:a16="http://schemas.microsoft.com/office/drawing/2014/main" id="{E7E03A5E-F9D9-4A21-A474-0B81EEDE7854}"/>
            </a:ext>
          </a:extLst>
        </xdr:cNvPr>
        <xdr:cNvCxnSpPr/>
      </xdr:nvCxnSpPr>
      <xdr:spPr>
        <a:xfrm>
          <a:off x="15290800" y="14752461"/>
          <a:ext cx="889000" cy="53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74789</xdr:rowOff>
    </xdr:from>
    <xdr:to>
      <xdr:col>77</xdr:col>
      <xdr:colOff>95250</xdr:colOff>
      <xdr:row>86</xdr:row>
      <xdr:rowOff>4939</xdr:rowOff>
    </xdr:to>
    <xdr:sp macro="" textlink="">
      <xdr:nvSpPr>
        <xdr:cNvPr id="264" name="フローチャート: 判断 263">
          <a:extLst>
            <a:ext uri="{FF2B5EF4-FFF2-40B4-BE49-F238E27FC236}">
              <a16:creationId xmlns:a16="http://schemas.microsoft.com/office/drawing/2014/main" id="{DF2A9D87-77D7-419A-8C30-C556F982F0E5}"/>
            </a:ext>
          </a:extLst>
        </xdr:cNvPr>
        <xdr:cNvSpPr/>
      </xdr:nvSpPr>
      <xdr:spPr>
        <a:xfrm>
          <a:off x="16129000" y="14648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15116</xdr:rowOff>
    </xdr:from>
    <xdr:ext cx="736600" cy="259045"/>
    <xdr:sp macro="" textlink="">
      <xdr:nvSpPr>
        <xdr:cNvPr id="265" name="テキスト ボックス 264">
          <a:extLst>
            <a:ext uri="{FF2B5EF4-FFF2-40B4-BE49-F238E27FC236}">
              <a16:creationId xmlns:a16="http://schemas.microsoft.com/office/drawing/2014/main" id="{898773DD-A8C2-4F26-B41F-002F03243124}"/>
            </a:ext>
          </a:extLst>
        </xdr:cNvPr>
        <xdr:cNvSpPr txBox="1"/>
      </xdr:nvSpPr>
      <xdr:spPr>
        <a:xfrm>
          <a:off x="15798800" y="144169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152400</xdr:rowOff>
    </xdr:from>
    <xdr:to>
      <xdr:col>72</xdr:col>
      <xdr:colOff>203200</xdr:colOff>
      <xdr:row>86</xdr:row>
      <xdr:rowOff>7761</xdr:rowOff>
    </xdr:to>
    <xdr:cxnSp macro="">
      <xdr:nvCxnSpPr>
        <xdr:cNvPr id="266" name="直線コネクタ 265">
          <a:extLst>
            <a:ext uri="{FF2B5EF4-FFF2-40B4-BE49-F238E27FC236}">
              <a16:creationId xmlns:a16="http://schemas.microsoft.com/office/drawing/2014/main" id="{0C045430-4ED9-4761-A75A-7EFC68C41C7E}"/>
            </a:ext>
          </a:extLst>
        </xdr:cNvPr>
        <xdr:cNvCxnSpPr/>
      </xdr:nvCxnSpPr>
      <xdr:spPr>
        <a:xfrm>
          <a:off x="14401800" y="14725650"/>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47978</xdr:rowOff>
    </xdr:from>
    <xdr:to>
      <xdr:col>73</xdr:col>
      <xdr:colOff>44450</xdr:colOff>
      <xdr:row>85</xdr:row>
      <xdr:rowOff>149578</xdr:rowOff>
    </xdr:to>
    <xdr:sp macro="" textlink="">
      <xdr:nvSpPr>
        <xdr:cNvPr id="267" name="フローチャート: 判断 266">
          <a:extLst>
            <a:ext uri="{FF2B5EF4-FFF2-40B4-BE49-F238E27FC236}">
              <a16:creationId xmlns:a16="http://schemas.microsoft.com/office/drawing/2014/main" id="{471EEBB9-6D65-42A9-AAF6-A615E31325C4}"/>
            </a:ext>
          </a:extLst>
        </xdr:cNvPr>
        <xdr:cNvSpPr/>
      </xdr:nvSpPr>
      <xdr:spPr>
        <a:xfrm>
          <a:off x="15240000" y="1462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159755</xdr:rowOff>
    </xdr:from>
    <xdr:ext cx="762000" cy="259045"/>
    <xdr:sp macro="" textlink="">
      <xdr:nvSpPr>
        <xdr:cNvPr id="268" name="テキスト ボックス 267">
          <a:extLst>
            <a:ext uri="{FF2B5EF4-FFF2-40B4-BE49-F238E27FC236}">
              <a16:creationId xmlns:a16="http://schemas.microsoft.com/office/drawing/2014/main" id="{3774E883-6791-4335-8658-EA3D71698ECE}"/>
            </a:ext>
          </a:extLst>
        </xdr:cNvPr>
        <xdr:cNvSpPr txBox="1"/>
      </xdr:nvSpPr>
      <xdr:spPr>
        <a:xfrm>
          <a:off x="14909800" y="14390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152400</xdr:rowOff>
    </xdr:from>
    <xdr:to>
      <xdr:col>68</xdr:col>
      <xdr:colOff>152400</xdr:colOff>
      <xdr:row>86</xdr:row>
      <xdr:rowOff>21166</xdr:rowOff>
    </xdr:to>
    <xdr:cxnSp macro="">
      <xdr:nvCxnSpPr>
        <xdr:cNvPr id="269" name="直線コネクタ 268">
          <a:extLst>
            <a:ext uri="{FF2B5EF4-FFF2-40B4-BE49-F238E27FC236}">
              <a16:creationId xmlns:a16="http://schemas.microsoft.com/office/drawing/2014/main" id="{4BF35C29-8419-42C8-BD3A-884C5494C69D}"/>
            </a:ext>
          </a:extLst>
        </xdr:cNvPr>
        <xdr:cNvCxnSpPr/>
      </xdr:nvCxnSpPr>
      <xdr:spPr>
        <a:xfrm flipV="1">
          <a:off x="13512800" y="14725650"/>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61384</xdr:rowOff>
    </xdr:from>
    <xdr:to>
      <xdr:col>68</xdr:col>
      <xdr:colOff>203200</xdr:colOff>
      <xdr:row>85</xdr:row>
      <xdr:rowOff>162984</xdr:rowOff>
    </xdr:to>
    <xdr:sp macro="" textlink="">
      <xdr:nvSpPr>
        <xdr:cNvPr id="270" name="フローチャート: 判断 269">
          <a:extLst>
            <a:ext uri="{FF2B5EF4-FFF2-40B4-BE49-F238E27FC236}">
              <a16:creationId xmlns:a16="http://schemas.microsoft.com/office/drawing/2014/main" id="{8E782830-9A83-4C17-88D2-E565ECDB7CE0}"/>
            </a:ext>
          </a:extLst>
        </xdr:cNvPr>
        <xdr:cNvSpPr/>
      </xdr:nvSpPr>
      <xdr:spPr>
        <a:xfrm>
          <a:off x="14351000" y="14634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1711</xdr:rowOff>
    </xdr:from>
    <xdr:ext cx="762000" cy="259045"/>
    <xdr:sp macro="" textlink="">
      <xdr:nvSpPr>
        <xdr:cNvPr id="271" name="テキスト ボックス 270">
          <a:extLst>
            <a:ext uri="{FF2B5EF4-FFF2-40B4-BE49-F238E27FC236}">
              <a16:creationId xmlns:a16="http://schemas.microsoft.com/office/drawing/2014/main" id="{983A5F36-7010-4D07-8227-89248205869D}"/>
            </a:ext>
          </a:extLst>
        </xdr:cNvPr>
        <xdr:cNvSpPr txBox="1"/>
      </xdr:nvSpPr>
      <xdr:spPr>
        <a:xfrm>
          <a:off x="14020800" y="14403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47978</xdr:rowOff>
    </xdr:from>
    <xdr:to>
      <xdr:col>64</xdr:col>
      <xdr:colOff>152400</xdr:colOff>
      <xdr:row>85</xdr:row>
      <xdr:rowOff>149578</xdr:rowOff>
    </xdr:to>
    <xdr:sp macro="" textlink="">
      <xdr:nvSpPr>
        <xdr:cNvPr id="272" name="フローチャート: 判断 271">
          <a:extLst>
            <a:ext uri="{FF2B5EF4-FFF2-40B4-BE49-F238E27FC236}">
              <a16:creationId xmlns:a16="http://schemas.microsoft.com/office/drawing/2014/main" id="{A3BA9D2B-BA47-4E5D-8B89-24D664FBEBB8}"/>
            </a:ext>
          </a:extLst>
        </xdr:cNvPr>
        <xdr:cNvSpPr/>
      </xdr:nvSpPr>
      <xdr:spPr>
        <a:xfrm>
          <a:off x="13462000" y="1462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159755</xdr:rowOff>
    </xdr:from>
    <xdr:ext cx="762000" cy="259045"/>
    <xdr:sp macro="" textlink="">
      <xdr:nvSpPr>
        <xdr:cNvPr id="273" name="テキスト ボックス 272">
          <a:extLst>
            <a:ext uri="{FF2B5EF4-FFF2-40B4-BE49-F238E27FC236}">
              <a16:creationId xmlns:a16="http://schemas.microsoft.com/office/drawing/2014/main" id="{90EE7380-C289-4E5F-94E8-B9EB0F9D0EB8}"/>
            </a:ext>
          </a:extLst>
        </xdr:cNvPr>
        <xdr:cNvSpPr txBox="1"/>
      </xdr:nvSpPr>
      <xdr:spPr>
        <a:xfrm>
          <a:off x="13131800" y="14390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60F6CC46-F36B-4B80-B767-041BD5232EBB}"/>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59B39922-B8F6-4454-8BEA-192F269EA32F}"/>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4DE9E1B4-A5B2-4C35-A160-961F6E916D7E}"/>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2B205B6-4D2F-4DC2-9CC5-F91513C8F609}"/>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8AB41E1B-B0CE-448E-A473-2BD377B9E9C6}"/>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155222</xdr:rowOff>
    </xdr:from>
    <xdr:to>
      <xdr:col>81</xdr:col>
      <xdr:colOff>95250</xdr:colOff>
      <xdr:row>86</xdr:row>
      <xdr:rowOff>85372</xdr:rowOff>
    </xdr:to>
    <xdr:sp macro="" textlink="">
      <xdr:nvSpPr>
        <xdr:cNvPr id="279" name="楕円 278">
          <a:extLst>
            <a:ext uri="{FF2B5EF4-FFF2-40B4-BE49-F238E27FC236}">
              <a16:creationId xmlns:a16="http://schemas.microsoft.com/office/drawing/2014/main" id="{F716B5D4-F15B-42CC-954F-3B4D68737D29}"/>
            </a:ext>
          </a:extLst>
        </xdr:cNvPr>
        <xdr:cNvSpPr/>
      </xdr:nvSpPr>
      <xdr:spPr>
        <a:xfrm>
          <a:off x="16967200" y="14728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127299</xdr:rowOff>
    </xdr:from>
    <xdr:ext cx="762000" cy="259045"/>
    <xdr:sp macro="" textlink="">
      <xdr:nvSpPr>
        <xdr:cNvPr id="280" name="給与水準   （国との比較）該当値テキスト">
          <a:extLst>
            <a:ext uri="{FF2B5EF4-FFF2-40B4-BE49-F238E27FC236}">
              <a16:creationId xmlns:a16="http://schemas.microsoft.com/office/drawing/2014/main" id="{7F476A9C-D4F7-436F-BEE5-B93E285F341C}"/>
            </a:ext>
          </a:extLst>
        </xdr:cNvPr>
        <xdr:cNvSpPr txBox="1"/>
      </xdr:nvSpPr>
      <xdr:spPr>
        <a:xfrm>
          <a:off x="17106900" y="14700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10584</xdr:rowOff>
    </xdr:from>
    <xdr:to>
      <xdr:col>77</xdr:col>
      <xdr:colOff>95250</xdr:colOff>
      <xdr:row>86</xdr:row>
      <xdr:rowOff>112184</xdr:rowOff>
    </xdr:to>
    <xdr:sp macro="" textlink="">
      <xdr:nvSpPr>
        <xdr:cNvPr id="281" name="楕円 280">
          <a:extLst>
            <a:ext uri="{FF2B5EF4-FFF2-40B4-BE49-F238E27FC236}">
              <a16:creationId xmlns:a16="http://schemas.microsoft.com/office/drawing/2014/main" id="{8083ABCD-57CE-4B35-BD90-257233CFA265}"/>
            </a:ext>
          </a:extLst>
        </xdr:cNvPr>
        <xdr:cNvSpPr/>
      </xdr:nvSpPr>
      <xdr:spPr>
        <a:xfrm>
          <a:off x="16129000" y="14755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96961</xdr:rowOff>
    </xdr:from>
    <xdr:ext cx="736600" cy="259045"/>
    <xdr:sp macro="" textlink="">
      <xdr:nvSpPr>
        <xdr:cNvPr id="282" name="テキスト ボックス 281">
          <a:extLst>
            <a:ext uri="{FF2B5EF4-FFF2-40B4-BE49-F238E27FC236}">
              <a16:creationId xmlns:a16="http://schemas.microsoft.com/office/drawing/2014/main" id="{76D450CB-136D-43FF-9FD8-B8870C6D1695}"/>
            </a:ext>
          </a:extLst>
        </xdr:cNvPr>
        <xdr:cNvSpPr txBox="1"/>
      </xdr:nvSpPr>
      <xdr:spPr>
        <a:xfrm>
          <a:off x="15798800" y="148416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128411</xdr:rowOff>
    </xdr:from>
    <xdr:to>
      <xdr:col>73</xdr:col>
      <xdr:colOff>44450</xdr:colOff>
      <xdr:row>86</xdr:row>
      <xdr:rowOff>58561</xdr:rowOff>
    </xdr:to>
    <xdr:sp macro="" textlink="">
      <xdr:nvSpPr>
        <xdr:cNvPr id="283" name="楕円 282">
          <a:extLst>
            <a:ext uri="{FF2B5EF4-FFF2-40B4-BE49-F238E27FC236}">
              <a16:creationId xmlns:a16="http://schemas.microsoft.com/office/drawing/2014/main" id="{705616E1-3C98-48C6-8106-AED24681A5AD}"/>
            </a:ext>
          </a:extLst>
        </xdr:cNvPr>
        <xdr:cNvSpPr/>
      </xdr:nvSpPr>
      <xdr:spPr>
        <a:xfrm>
          <a:off x="15240000" y="14701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43338</xdr:rowOff>
    </xdr:from>
    <xdr:ext cx="762000" cy="259045"/>
    <xdr:sp macro="" textlink="">
      <xdr:nvSpPr>
        <xdr:cNvPr id="284" name="テキスト ボックス 283">
          <a:extLst>
            <a:ext uri="{FF2B5EF4-FFF2-40B4-BE49-F238E27FC236}">
              <a16:creationId xmlns:a16="http://schemas.microsoft.com/office/drawing/2014/main" id="{76F15095-DED7-4CCD-A20D-A76D2F4A68DE}"/>
            </a:ext>
          </a:extLst>
        </xdr:cNvPr>
        <xdr:cNvSpPr txBox="1"/>
      </xdr:nvSpPr>
      <xdr:spPr>
        <a:xfrm>
          <a:off x="14909800" y="14788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101600</xdr:rowOff>
    </xdr:from>
    <xdr:to>
      <xdr:col>68</xdr:col>
      <xdr:colOff>203200</xdr:colOff>
      <xdr:row>86</xdr:row>
      <xdr:rowOff>31750</xdr:rowOff>
    </xdr:to>
    <xdr:sp macro="" textlink="">
      <xdr:nvSpPr>
        <xdr:cNvPr id="285" name="楕円 284">
          <a:extLst>
            <a:ext uri="{FF2B5EF4-FFF2-40B4-BE49-F238E27FC236}">
              <a16:creationId xmlns:a16="http://schemas.microsoft.com/office/drawing/2014/main" id="{1AC6BA5E-1F95-4DAA-865E-F7DB334A08D3}"/>
            </a:ext>
          </a:extLst>
        </xdr:cNvPr>
        <xdr:cNvSpPr/>
      </xdr:nvSpPr>
      <xdr:spPr>
        <a:xfrm>
          <a:off x="14351000" y="1467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16527</xdr:rowOff>
    </xdr:from>
    <xdr:ext cx="762000" cy="259045"/>
    <xdr:sp macro="" textlink="">
      <xdr:nvSpPr>
        <xdr:cNvPr id="286" name="テキスト ボックス 285">
          <a:extLst>
            <a:ext uri="{FF2B5EF4-FFF2-40B4-BE49-F238E27FC236}">
              <a16:creationId xmlns:a16="http://schemas.microsoft.com/office/drawing/2014/main" id="{A459ECFD-EC7C-4346-92DF-349D5B33DE54}"/>
            </a:ext>
          </a:extLst>
        </xdr:cNvPr>
        <xdr:cNvSpPr txBox="1"/>
      </xdr:nvSpPr>
      <xdr:spPr>
        <a:xfrm>
          <a:off x="14020800" y="1476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141816</xdr:rowOff>
    </xdr:from>
    <xdr:to>
      <xdr:col>64</xdr:col>
      <xdr:colOff>152400</xdr:colOff>
      <xdr:row>86</xdr:row>
      <xdr:rowOff>71966</xdr:rowOff>
    </xdr:to>
    <xdr:sp macro="" textlink="">
      <xdr:nvSpPr>
        <xdr:cNvPr id="287" name="楕円 286">
          <a:extLst>
            <a:ext uri="{FF2B5EF4-FFF2-40B4-BE49-F238E27FC236}">
              <a16:creationId xmlns:a16="http://schemas.microsoft.com/office/drawing/2014/main" id="{42C80117-1C54-4585-933E-75BB92E03BCC}"/>
            </a:ext>
          </a:extLst>
        </xdr:cNvPr>
        <xdr:cNvSpPr/>
      </xdr:nvSpPr>
      <xdr:spPr>
        <a:xfrm>
          <a:off x="13462000" y="14715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56743</xdr:rowOff>
    </xdr:from>
    <xdr:ext cx="762000" cy="259045"/>
    <xdr:sp macro="" textlink="">
      <xdr:nvSpPr>
        <xdr:cNvPr id="288" name="テキスト ボックス 287">
          <a:extLst>
            <a:ext uri="{FF2B5EF4-FFF2-40B4-BE49-F238E27FC236}">
              <a16:creationId xmlns:a16="http://schemas.microsoft.com/office/drawing/2014/main" id="{A10EC2BD-EFA5-4214-998F-479B25BEB843}"/>
            </a:ext>
          </a:extLst>
        </xdr:cNvPr>
        <xdr:cNvSpPr txBox="1"/>
      </xdr:nvSpPr>
      <xdr:spPr>
        <a:xfrm>
          <a:off x="13131800" y="14801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9" name="正方形/長方形 288">
          <a:extLst>
            <a:ext uri="{FF2B5EF4-FFF2-40B4-BE49-F238E27FC236}">
              <a16:creationId xmlns:a16="http://schemas.microsoft.com/office/drawing/2014/main" id="{3D900DFF-9304-4949-859A-50F3E12D912F}"/>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0" name="テキスト ボックス 289">
          <a:extLst>
            <a:ext uri="{FF2B5EF4-FFF2-40B4-BE49-F238E27FC236}">
              <a16:creationId xmlns:a16="http://schemas.microsoft.com/office/drawing/2014/main" id="{37793C06-B870-479E-94F4-12F078332169}"/>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1" name="テキスト ボックス 290">
          <a:extLst>
            <a:ext uri="{FF2B5EF4-FFF2-40B4-BE49-F238E27FC236}">
              <a16:creationId xmlns:a16="http://schemas.microsoft.com/office/drawing/2014/main" id="{F4518EA4-749A-4721-BE8F-0F10C8E7E697}"/>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[10.16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2" name="正方形/長方形 291">
          <a:extLst>
            <a:ext uri="{FF2B5EF4-FFF2-40B4-BE49-F238E27FC236}">
              <a16:creationId xmlns:a16="http://schemas.microsoft.com/office/drawing/2014/main" id="{7C3D1CB2-0A5E-4588-B1C9-5C39C7C3E808}"/>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3" name="正方形/長方形 292">
          <a:extLst>
            <a:ext uri="{FF2B5EF4-FFF2-40B4-BE49-F238E27FC236}">
              <a16:creationId xmlns:a16="http://schemas.microsoft.com/office/drawing/2014/main" id="{09C1A8A3-BE57-4A96-A8A7-AB22BB07F382}"/>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4" name="正方形/長方形 293">
          <a:extLst>
            <a:ext uri="{FF2B5EF4-FFF2-40B4-BE49-F238E27FC236}">
              <a16:creationId xmlns:a16="http://schemas.microsoft.com/office/drawing/2014/main" id="{B5ECB2DC-AEB0-42ED-8CF1-800CB654182F}"/>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5" name="正方形/長方形 294">
          <a:extLst>
            <a:ext uri="{FF2B5EF4-FFF2-40B4-BE49-F238E27FC236}">
              <a16:creationId xmlns:a16="http://schemas.microsoft.com/office/drawing/2014/main" id="{FF19518B-105B-4BF2-9938-EF5D51AFF87A}"/>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6" name="正方形/長方形 295">
          <a:extLst>
            <a:ext uri="{FF2B5EF4-FFF2-40B4-BE49-F238E27FC236}">
              <a16:creationId xmlns:a16="http://schemas.microsoft.com/office/drawing/2014/main" id="{CEFCB994-B6EB-4BE6-AA82-7975E01D614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7" name="正方形/長方形 296">
          <a:extLst>
            <a:ext uri="{FF2B5EF4-FFF2-40B4-BE49-F238E27FC236}">
              <a16:creationId xmlns:a16="http://schemas.microsoft.com/office/drawing/2014/main" id="{2BB26B64-D5E3-4D66-B8B8-B0D1BB7C4F1A}"/>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8" name="正方形/長方形 297">
          <a:extLst>
            <a:ext uri="{FF2B5EF4-FFF2-40B4-BE49-F238E27FC236}">
              <a16:creationId xmlns:a16="http://schemas.microsoft.com/office/drawing/2014/main" id="{B0407399-A2D1-43A2-8498-FECD18BA7663}"/>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9" name="正方形/長方形 298">
          <a:extLst>
            <a:ext uri="{FF2B5EF4-FFF2-40B4-BE49-F238E27FC236}">
              <a16:creationId xmlns:a16="http://schemas.microsoft.com/office/drawing/2014/main" id="{EB2E5882-77B6-46B0-B863-C3DB3619D2A8}"/>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0" name="正方形/長方形 299">
          <a:extLst>
            <a:ext uri="{FF2B5EF4-FFF2-40B4-BE49-F238E27FC236}">
              <a16:creationId xmlns:a16="http://schemas.microsoft.com/office/drawing/2014/main" id="{44DB82D1-9817-4230-9A84-73EBB8D4E611}"/>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1" name="テキスト ボックス 300">
          <a:extLst>
            <a:ext uri="{FF2B5EF4-FFF2-40B4-BE49-F238E27FC236}">
              <a16:creationId xmlns:a16="http://schemas.microsoft.com/office/drawing/2014/main" id="{1C897500-1035-4351-BF71-21970059EC91}"/>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令和４年度における人口千人当たり職員数は、類似団体平均を０．４人下回っているものの、ほぼ平均的な数値で推移している。平成１７年度に策定した「遊佐町まちづくり再編プラン」の中で、１９５名の職員数を以後１０年間で４０名以上、定年退職に合わせて段階的に削減するとして取り組んできた。令和４年度における一般職員数は１３０名であり、目標とする削減が図られてきたといえる。しかし、分母となる人口が急激に減少していることにより職員の削減数が効果として現われにくい状況になってい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302" name="テキスト ボックス 301">
          <a:extLst>
            <a:ext uri="{FF2B5EF4-FFF2-40B4-BE49-F238E27FC236}">
              <a16:creationId xmlns:a16="http://schemas.microsoft.com/office/drawing/2014/main" id="{3E026146-419A-4F27-8323-730355991CF7}"/>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3" name="直線コネクタ 302">
          <a:extLst>
            <a:ext uri="{FF2B5EF4-FFF2-40B4-BE49-F238E27FC236}">
              <a16:creationId xmlns:a16="http://schemas.microsoft.com/office/drawing/2014/main" id="{08F6DA30-BA84-4AD8-BDC0-3B6692357B2E}"/>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4" name="テキスト ボックス 303">
          <a:extLst>
            <a:ext uri="{FF2B5EF4-FFF2-40B4-BE49-F238E27FC236}">
              <a16:creationId xmlns:a16="http://schemas.microsoft.com/office/drawing/2014/main" id="{6C99B7D3-E132-4673-88BF-7E27EC071686}"/>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5" name="直線コネクタ 304">
          <a:extLst>
            <a:ext uri="{FF2B5EF4-FFF2-40B4-BE49-F238E27FC236}">
              <a16:creationId xmlns:a16="http://schemas.microsoft.com/office/drawing/2014/main" id="{B0F37A85-BA71-4A52-B1AA-F93CEFBF0626}"/>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6" name="テキスト ボックス 305">
          <a:extLst>
            <a:ext uri="{FF2B5EF4-FFF2-40B4-BE49-F238E27FC236}">
              <a16:creationId xmlns:a16="http://schemas.microsoft.com/office/drawing/2014/main" id="{EBB6D61C-8680-4709-B1DC-D72210162965}"/>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7" name="直線コネクタ 306">
          <a:extLst>
            <a:ext uri="{FF2B5EF4-FFF2-40B4-BE49-F238E27FC236}">
              <a16:creationId xmlns:a16="http://schemas.microsoft.com/office/drawing/2014/main" id="{86A12DB3-EB4E-46F5-B110-36EFAC9BA4B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8" name="テキスト ボックス 307">
          <a:extLst>
            <a:ext uri="{FF2B5EF4-FFF2-40B4-BE49-F238E27FC236}">
              <a16:creationId xmlns:a16="http://schemas.microsoft.com/office/drawing/2014/main" id="{D8B37E11-9E87-4206-9D6D-10878630E9DA}"/>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9" name="直線コネクタ 308">
          <a:extLst>
            <a:ext uri="{FF2B5EF4-FFF2-40B4-BE49-F238E27FC236}">
              <a16:creationId xmlns:a16="http://schemas.microsoft.com/office/drawing/2014/main" id="{8C02E4C1-A4E7-459C-99FC-52BE4EE137C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10" name="テキスト ボックス 309">
          <a:extLst>
            <a:ext uri="{FF2B5EF4-FFF2-40B4-BE49-F238E27FC236}">
              <a16:creationId xmlns:a16="http://schemas.microsoft.com/office/drawing/2014/main" id="{60E3FC79-DEA1-4983-8DE5-97C125DBA63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1" name="直線コネクタ 310">
          <a:extLst>
            <a:ext uri="{FF2B5EF4-FFF2-40B4-BE49-F238E27FC236}">
              <a16:creationId xmlns:a16="http://schemas.microsoft.com/office/drawing/2014/main" id="{D0D21B03-3299-4575-9304-E913CBE2605D}"/>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2" name="テキスト ボックス 311">
          <a:extLst>
            <a:ext uri="{FF2B5EF4-FFF2-40B4-BE49-F238E27FC236}">
              <a16:creationId xmlns:a16="http://schemas.microsoft.com/office/drawing/2014/main" id="{57D50D8F-0DBC-47C8-A745-E508D2CAD991}"/>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3" name="直線コネクタ 312">
          <a:extLst>
            <a:ext uri="{FF2B5EF4-FFF2-40B4-BE49-F238E27FC236}">
              <a16:creationId xmlns:a16="http://schemas.microsoft.com/office/drawing/2014/main" id="{D7CFBD9D-DAFB-4CB1-B900-F9EFF241A85C}"/>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4" name="テキスト ボックス 313">
          <a:extLst>
            <a:ext uri="{FF2B5EF4-FFF2-40B4-BE49-F238E27FC236}">
              <a16:creationId xmlns:a16="http://schemas.microsoft.com/office/drawing/2014/main" id="{BBE31496-F16A-4B69-96A1-F2F3F9481B13}"/>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5" name="直線コネクタ 314">
          <a:extLst>
            <a:ext uri="{FF2B5EF4-FFF2-40B4-BE49-F238E27FC236}">
              <a16:creationId xmlns:a16="http://schemas.microsoft.com/office/drawing/2014/main" id="{7A0A3D79-74E3-4867-8BAA-996DA2128255}"/>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6" name="テキスト ボックス 315">
          <a:extLst>
            <a:ext uri="{FF2B5EF4-FFF2-40B4-BE49-F238E27FC236}">
              <a16:creationId xmlns:a16="http://schemas.microsoft.com/office/drawing/2014/main" id="{40BC6B66-C57D-4C5D-8C90-A5C70FCA9786}"/>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7" name="直線コネクタ 316">
          <a:extLst>
            <a:ext uri="{FF2B5EF4-FFF2-40B4-BE49-F238E27FC236}">
              <a16:creationId xmlns:a16="http://schemas.microsoft.com/office/drawing/2014/main" id="{8039E71E-D80D-45AA-8E46-C1CBF87F92CE}"/>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8" name="テキスト ボックス 317">
          <a:extLst>
            <a:ext uri="{FF2B5EF4-FFF2-40B4-BE49-F238E27FC236}">
              <a16:creationId xmlns:a16="http://schemas.microsoft.com/office/drawing/2014/main" id="{C48BC530-BECA-4806-917C-D9F5291899FD}"/>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9" name="定員管理の状況グラフ枠">
          <a:extLst>
            <a:ext uri="{FF2B5EF4-FFF2-40B4-BE49-F238E27FC236}">
              <a16:creationId xmlns:a16="http://schemas.microsoft.com/office/drawing/2014/main" id="{BD59FC96-4DE7-4C2A-A34C-14C72BD3B7F4}"/>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78740</xdr:rowOff>
    </xdr:from>
    <xdr:to>
      <xdr:col>81</xdr:col>
      <xdr:colOff>44450</xdr:colOff>
      <xdr:row>66</xdr:row>
      <xdr:rowOff>171027</xdr:rowOff>
    </xdr:to>
    <xdr:cxnSp macro="">
      <xdr:nvCxnSpPr>
        <xdr:cNvPr id="320" name="直線コネクタ 319">
          <a:extLst>
            <a:ext uri="{FF2B5EF4-FFF2-40B4-BE49-F238E27FC236}">
              <a16:creationId xmlns:a16="http://schemas.microsoft.com/office/drawing/2014/main" id="{3AE3D646-5B40-41BA-8E40-4B928E075726}"/>
            </a:ext>
          </a:extLst>
        </xdr:cNvPr>
        <xdr:cNvCxnSpPr/>
      </xdr:nvCxnSpPr>
      <xdr:spPr>
        <a:xfrm flipV="1">
          <a:off x="17018000" y="10022840"/>
          <a:ext cx="0" cy="146388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143104</xdr:rowOff>
    </xdr:from>
    <xdr:ext cx="762000" cy="259045"/>
    <xdr:sp macro="" textlink="">
      <xdr:nvSpPr>
        <xdr:cNvPr id="321" name="定員管理の状況最小値テキスト">
          <a:extLst>
            <a:ext uri="{FF2B5EF4-FFF2-40B4-BE49-F238E27FC236}">
              <a16:creationId xmlns:a16="http://schemas.microsoft.com/office/drawing/2014/main" id="{56CDF115-E2ED-46D1-979D-7C5181526CC0}"/>
            </a:ext>
          </a:extLst>
        </xdr:cNvPr>
        <xdr:cNvSpPr txBox="1"/>
      </xdr:nvSpPr>
      <xdr:spPr>
        <a:xfrm>
          <a:off x="17106900" y="114588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171027</xdr:rowOff>
    </xdr:from>
    <xdr:to>
      <xdr:col>81</xdr:col>
      <xdr:colOff>133350</xdr:colOff>
      <xdr:row>66</xdr:row>
      <xdr:rowOff>171027</xdr:rowOff>
    </xdr:to>
    <xdr:cxnSp macro="">
      <xdr:nvCxnSpPr>
        <xdr:cNvPr id="322" name="直線コネクタ 321">
          <a:extLst>
            <a:ext uri="{FF2B5EF4-FFF2-40B4-BE49-F238E27FC236}">
              <a16:creationId xmlns:a16="http://schemas.microsoft.com/office/drawing/2014/main" id="{1CDEABBB-5789-485A-B70C-87545D936AF7}"/>
            </a:ext>
          </a:extLst>
        </xdr:cNvPr>
        <xdr:cNvCxnSpPr/>
      </xdr:nvCxnSpPr>
      <xdr:spPr>
        <a:xfrm>
          <a:off x="16929100" y="114867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165117</xdr:rowOff>
    </xdr:from>
    <xdr:ext cx="762000" cy="259045"/>
    <xdr:sp macro="" textlink="">
      <xdr:nvSpPr>
        <xdr:cNvPr id="323" name="定員管理の状況最大値テキスト">
          <a:extLst>
            <a:ext uri="{FF2B5EF4-FFF2-40B4-BE49-F238E27FC236}">
              <a16:creationId xmlns:a16="http://schemas.microsoft.com/office/drawing/2014/main" id="{F441AA7E-3838-4EE6-A333-242A6D615AC6}"/>
            </a:ext>
          </a:extLst>
        </xdr:cNvPr>
        <xdr:cNvSpPr txBox="1"/>
      </xdr:nvSpPr>
      <xdr:spPr>
        <a:xfrm>
          <a:off x="17106900" y="9766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78740</xdr:rowOff>
    </xdr:from>
    <xdr:to>
      <xdr:col>81</xdr:col>
      <xdr:colOff>133350</xdr:colOff>
      <xdr:row>58</xdr:row>
      <xdr:rowOff>78740</xdr:rowOff>
    </xdr:to>
    <xdr:cxnSp macro="">
      <xdr:nvCxnSpPr>
        <xdr:cNvPr id="324" name="直線コネクタ 323">
          <a:extLst>
            <a:ext uri="{FF2B5EF4-FFF2-40B4-BE49-F238E27FC236}">
              <a16:creationId xmlns:a16="http://schemas.microsoft.com/office/drawing/2014/main" id="{A19B7B13-7A79-4234-8035-A70880F89EA5}"/>
            </a:ext>
          </a:extLst>
        </xdr:cNvPr>
        <xdr:cNvCxnSpPr/>
      </xdr:nvCxnSpPr>
      <xdr:spPr>
        <a:xfrm>
          <a:off x="16929100" y="10022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82852</xdr:rowOff>
    </xdr:from>
    <xdr:to>
      <xdr:col>81</xdr:col>
      <xdr:colOff>44450</xdr:colOff>
      <xdr:row>60</xdr:row>
      <xdr:rowOff>124218</xdr:rowOff>
    </xdr:to>
    <xdr:cxnSp macro="">
      <xdr:nvCxnSpPr>
        <xdr:cNvPr id="325" name="直線コネクタ 324">
          <a:extLst>
            <a:ext uri="{FF2B5EF4-FFF2-40B4-BE49-F238E27FC236}">
              <a16:creationId xmlns:a16="http://schemas.microsoft.com/office/drawing/2014/main" id="{E4E6D356-A65E-4B37-8CAE-C23EBFAD7CC6}"/>
            </a:ext>
          </a:extLst>
        </xdr:cNvPr>
        <xdr:cNvCxnSpPr/>
      </xdr:nvCxnSpPr>
      <xdr:spPr>
        <a:xfrm>
          <a:off x="16179800" y="10369852"/>
          <a:ext cx="838200" cy="41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91457</xdr:rowOff>
    </xdr:from>
    <xdr:ext cx="762000" cy="259045"/>
    <xdr:sp macro="" textlink="">
      <xdr:nvSpPr>
        <xdr:cNvPr id="326" name="定員管理の状況平均値テキスト">
          <a:extLst>
            <a:ext uri="{FF2B5EF4-FFF2-40B4-BE49-F238E27FC236}">
              <a16:creationId xmlns:a16="http://schemas.microsoft.com/office/drawing/2014/main" id="{4AA8AAB9-FE87-4B20-8CD2-28C68500B531}"/>
            </a:ext>
          </a:extLst>
        </xdr:cNvPr>
        <xdr:cNvSpPr txBox="1"/>
      </xdr:nvSpPr>
      <xdr:spPr>
        <a:xfrm>
          <a:off x="17106900" y="103784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119380</xdr:rowOff>
    </xdr:from>
    <xdr:to>
      <xdr:col>81</xdr:col>
      <xdr:colOff>95250</xdr:colOff>
      <xdr:row>61</xdr:row>
      <xdr:rowOff>49530</xdr:rowOff>
    </xdr:to>
    <xdr:sp macro="" textlink="">
      <xdr:nvSpPr>
        <xdr:cNvPr id="327" name="フローチャート: 判断 326">
          <a:extLst>
            <a:ext uri="{FF2B5EF4-FFF2-40B4-BE49-F238E27FC236}">
              <a16:creationId xmlns:a16="http://schemas.microsoft.com/office/drawing/2014/main" id="{B07D3BF3-6DEC-49F0-9F5D-0B2ADBD29A11}"/>
            </a:ext>
          </a:extLst>
        </xdr:cNvPr>
        <xdr:cNvSpPr/>
      </xdr:nvSpPr>
      <xdr:spPr>
        <a:xfrm>
          <a:off x="16967200" y="1040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55275</xdr:rowOff>
    </xdr:from>
    <xdr:to>
      <xdr:col>77</xdr:col>
      <xdr:colOff>44450</xdr:colOff>
      <xdr:row>60</xdr:row>
      <xdr:rowOff>82852</xdr:rowOff>
    </xdr:to>
    <xdr:cxnSp macro="">
      <xdr:nvCxnSpPr>
        <xdr:cNvPr id="328" name="直線コネクタ 327">
          <a:extLst>
            <a:ext uri="{FF2B5EF4-FFF2-40B4-BE49-F238E27FC236}">
              <a16:creationId xmlns:a16="http://schemas.microsoft.com/office/drawing/2014/main" id="{0E2896E9-3317-4E7A-A110-CE720F6CE93C}"/>
            </a:ext>
          </a:extLst>
        </xdr:cNvPr>
        <xdr:cNvCxnSpPr/>
      </xdr:nvCxnSpPr>
      <xdr:spPr>
        <a:xfrm>
          <a:off x="15290800" y="10342275"/>
          <a:ext cx="889000" cy="27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106741</xdr:rowOff>
    </xdr:from>
    <xdr:to>
      <xdr:col>77</xdr:col>
      <xdr:colOff>95250</xdr:colOff>
      <xdr:row>61</xdr:row>
      <xdr:rowOff>36891</xdr:rowOff>
    </xdr:to>
    <xdr:sp macro="" textlink="">
      <xdr:nvSpPr>
        <xdr:cNvPr id="329" name="フローチャート: 判断 328">
          <a:extLst>
            <a:ext uri="{FF2B5EF4-FFF2-40B4-BE49-F238E27FC236}">
              <a16:creationId xmlns:a16="http://schemas.microsoft.com/office/drawing/2014/main" id="{449C4CF5-9AFE-492A-ACC6-47C31F95C401}"/>
            </a:ext>
          </a:extLst>
        </xdr:cNvPr>
        <xdr:cNvSpPr/>
      </xdr:nvSpPr>
      <xdr:spPr>
        <a:xfrm>
          <a:off x="16129000" y="10393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21668</xdr:rowOff>
    </xdr:from>
    <xdr:ext cx="736600" cy="259045"/>
    <xdr:sp macro="" textlink="">
      <xdr:nvSpPr>
        <xdr:cNvPr id="330" name="テキスト ボックス 329">
          <a:extLst>
            <a:ext uri="{FF2B5EF4-FFF2-40B4-BE49-F238E27FC236}">
              <a16:creationId xmlns:a16="http://schemas.microsoft.com/office/drawing/2014/main" id="{8369B680-01D1-408C-8DC7-55A1B58952DD}"/>
            </a:ext>
          </a:extLst>
        </xdr:cNvPr>
        <xdr:cNvSpPr txBox="1"/>
      </xdr:nvSpPr>
      <xdr:spPr>
        <a:xfrm>
          <a:off x="15798800" y="1048011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55275</xdr:rowOff>
    </xdr:from>
    <xdr:to>
      <xdr:col>72</xdr:col>
      <xdr:colOff>203200</xdr:colOff>
      <xdr:row>60</xdr:row>
      <xdr:rowOff>75958</xdr:rowOff>
    </xdr:to>
    <xdr:cxnSp macro="">
      <xdr:nvCxnSpPr>
        <xdr:cNvPr id="331" name="直線コネクタ 330">
          <a:extLst>
            <a:ext uri="{FF2B5EF4-FFF2-40B4-BE49-F238E27FC236}">
              <a16:creationId xmlns:a16="http://schemas.microsoft.com/office/drawing/2014/main" id="{E0067801-7E86-4ABB-9EDA-FBC2D9EA7EEF}"/>
            </a:ext>
          </a:extLst>
        </xdr:cNvPr>
        <xdr:cNvCxnSpPr/>
      </xdr:nvCxnSpPr>
      <xdr:spPr>
        <a:xfrm flipV="1">
          <a:off x="14401800" y="10342275"/>
          <a:ext cx="889000" cy="20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73418</xdr:rowOff>
    </xdr:from>
    <xdr:to>
      <xdr:col>73</xdr:col>
      <xdr:colOff>44450</xdr:colOff>
      <xdr:row>61</xdr:row>
      <xdr:rowOff>3568</xdr:rowOff>
    </xdr:to>
    <xdr:sp macro="" textlink="">
      <xdr:nvSpPr>
        <xdr:cNvPr id="332" name="フローチャート: 判断 331">
          <a:extLst>
            <a:ext uri="{FF2B5EF4-FFF2-40B4-BE49-F238E27FC236}">
              <a16:creationId xmlns:a16="http://schemas.microsoft.com/office/drawing/2014/main" id="{73FDBAA2-7710-40F9-BF48-E48764A6B09D}"/>
            </a:ext>
          </a:extLst>
        </xdr:cNvPr>
        <xdr:cNvSpPr/>
      </xdr:nvSpPr>
      <xdr:spPr>
        <a:xfrm>
          <a:off x="15240000" y="10360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159795</xdr:rowOff>
    </xdr:from>
    <xdr:ext cx="762000" cy="259045"/>
    <xdr:sp macro="" textlink="">
      <xdr:nvSpPr>
        <xdr:cNvPr id="333" name="テキスト ボックス 332">
          <a:extLst>
            <a:ext uri="{FF2B5EF4-FFF2-40B4-BE49-F238E27FC236}">
              <a16:creationId xmlns:a16="http://schemas.microsoft.com/office/drawing/2014/main" id="{4D739187-C1BA-48C3-B488-6CC1CB207B2C}"/>
            </a:ext>
          </a:extLst>
        </xdr:cNvPr>
        <xdr:cNvSpPr txBox="1"/>
      </xdr:nvSpPr>
      <xdr:spPr>
        <a:xfrm>
          <a:off x="14909800" y="104467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75958</xdr:rowOff>
    </xdr:from>
    <xdr:to>
      <xdr:col>68</xdr:col>
      <xdr:colOff>152400</xdr:colOff>
      <xdr:row>60</xdr:row>
      <xdr:rowOff>79405</xdr:rowOff>
    </xdr:to>
    <xdr:cxnSp macro="">
      <xdr:nvCxnSpPr>
        <xdr:cNvPr id="334" name="直線コネクタ 333">
          <a:extLst>
            <a:ext uri="{FF2B5EF4-FFF2-40B4-BE49-F238E27FC236}">
              <a16:creationId xmlns:a16="http://schemas.microsoft.com/office/drawing/2014/main" id="{74303129-3120-4099-9925-028F9A4E08A6}"/>
            </a:ext>
          </a:extLst>
        </xdr:cNvPr>
        <xdr:cNvCxnSpPr/>
      </xdr:nvCxnSpPr>
      <xdr:spPr>
        <a:xfrm flipV="1">
          <a:off x="13512800" y="10362958"/>
          <a:ext cx="889000" cy="3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122827</xdr:rowOff>
    </xdr:from>
    <xdr:to>
      <xdr:col>68</xdr:col>
      <xdr:colOff>203200</xdr:colOff>
      <xdr:row>61</xdr:row>
      <xdr:rowOff>52977</xdr:rowOff>
    </xdr:to>
    <xdr:sp macro="" textlink="">
      <xdr:nvSpPr>
        <xdr:cNvPr id="335" name="フローチャート: 判断 334">
          <a:extLst>
            <a:ext uri="{FF2B5EF4-FFF2-40B4-BE49-F238E27FC236}">
              <a16:creationId xmlns:a16="http://schemas.microsoft.com/office/drawing/2014/main" id="{2498C1F1-DFB6-4137-B746-6EC845A75BFA}"/>
            </a:ext>
          </a:extLst>
        </xdr:cNvPr>
        <xdr:cNvSpPr/>
      </xdr:nvSpPr>
      <xdr:spPr>
        <a:xfrm>
          <a:off x="14351000" y="10409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37754</xdr:rowOff>
    </xdr:from>
    <xdr:ext cx="762000" cy="259045"/>
    <xdr:sp macro="" textlink="">
      <xdr:nvSpPr>
        <xdr:cNvPr id="336" name="テキスト ボックス 335">
          <a:extLst>
            <a:ext uri="{FF2B5EF4-FFF2-40B4-BE49-F238E27FC236}">
              <a16:creationId xmlns:a16="http://schemas.microsoft.com/office/drawing/2014/main" id="{72727CE5-40E6-4178-B5F0-BD1D63E0DF3B}"/>
            </a:ext>
          </a:extLst>
        </xdr:cNvPr>
        <xdr:cNvSpPr txBox="1"/>
      </xdr:nvSpPr>
      <xdr:spPr>
        <a:xfrm>
          <a:off x="14020800" y="104962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98697</xdr:rowOff>
    </xdr:from>
    <xdr:to>
      <xdr:col>64</xdr:col>
      <xdr:colOff>152400</xdr:colOff>
      <xdr:row>61</xdr:row>
      <xdr:rowOff>28847</xdr:rowOff>
    </xdr:to>
    <xdr:sp macro="" textlink="">
      <xdr:nvSpPr>
        <xdr:cNvPr id="337" name="フローチャート: 判断 336">
          <a:extLst>
            <a:ext uri="{FF2B5EF4-FFF2-40B4-BE49-F238E27FC236}">
              <a16:creationId xmlns:a16="http://schemas.microsoft.com/office/drawing/2014/main" id="{A7AF1A71-9292-4EBE-9DEF-95491DF7AAE5}"/>
            </a:ext>
          </a:extLst>
        </xdr:cNvPr>
        <xdr:cNvSpPr/>
      </xdr:nvSpPr>
      <xdr:spPr>
        <a:xfrm>
          <a:off x="13462000" y="10385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13624</xdr:rowOff>
    </xdr:from>
    <xdr:ext cx="762000" cy="259045"/>
    <xdr:sp macro="" textlink="">
      <xdr:nvSpPr>
        <xdr:cNvPr id="338" name="テキスト ボックス 337">
          <a:extLst>
            <a:ext uri="{FF2B5EF4-FFF2-40B4-BE49-F238E27FC236}">
              <a16:creationId xmlns:a16="http://schemas.microsoft.com/office/drawing/2014/main" id="{A23B381E-5A5B-4A48-9F13-F93CBF7977AF}"/>
            </a:ext>
          </a:extLst>
        </xdr:cNvPr>
        <xdr:cNvSpPr txBox="1"/>
      </xdr:nvSpPr>
      <xdr:spPr>
        <a:xfrm>
          <a:off x="13131800" y="10472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B9FA6854-D704-417E-A7FC-E3654021ABF2}"/>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EBBED15F-30BF-49C4-ADE6-74238F521428}"/>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620D2076-C774-4935-9355-1B492C0F6A12}"/>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11609C8B-B7F2-4841-B9AE-CCF7184C97D9}"/>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3" name="テキスト ボックス 342">
          <a:extLst>
            <a:ext uri="{FF2B5EF4-FFF2-40B4-BE49-F238E27FC236}">
              <a16:creationId xmlns:a16="http://schemas.microsoft.com/office/drawing/2014/main" id="{1693DA57-ECBE-4753-AFA8-1693970F142D}"/>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73418</xdr:rowOff>
    </xdr:from>
    <xdr:to>
      <xdr:col>81</xdr:col>
      <xdr:colOff>95250</xdr:colOff>
      <xdr:row>61</xdr:row>
      <xdr:rowOff>3568</xdr:rowOff>
    </xdr:to>
    <xdr:sp macro="" textlink="">
      <xdr:nvSpPr>
        <xdr:cNvPr id="344" name="楕円 343">
          <a:extLst>
            <a:ext uri="{FF2B5EF4-FFF2-40B4-BE49-F238E27FC236}">
              <a16:creationId xmlns:a16="http://schemas.microsoft.com/office/drawing/2014/main" id="{80B49B87-D81C-4C8D-8C4A-1EA0E822744B}"/>
            </a:ext>
          </a:extLst>
        </xdr:cNvPr>
        <xdr:cNvSpPr/>
      </xdr:nvSpPr>
      <xdr:spPr>
        <a:xfrm>
          <a:off x="16967200" y="10360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89945</xdr:rowOff>
    </xdr:from>
    <xdr:ext cx="762000" cy="259045"/>
    <xdr:sp macro="" textlink="">
      <xdr:nvSpPr>
        <xdr:cNvPr id="345" name="定員管理の状況該当値テキスト">
          <a:extLst>
            <a:ext uri="{FF2B5EF4-FFF2-40B4-BE49-F238E27FC236}">
              <a16:creationId xmlns:a16="http://schemas.microsoft.com/office/drawing/2014/main" id="{4C391A54-4D55-4E49-A3AD-048AA2E7B3FC}"/>
            </a:ext>
          </a:extLst>
        </xdr:cNvPr>
        <xdr:cNvSpPr txBox="1"/>
      </xdr:nvSpPr>
      <xdr:spPr>
        <a:xfrm>
          <a:off x="17106900" y="102054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32052</xdr:rowOff>
    </xdr:from>
    <xdr:to>
      <xdr:col>77</xdr:col>
      <xdr:colOff>95250</xdr:colOff>
      <xdr:row>60</xdr:row>
      <xdr:rowOff>133652</xdr:rowOff>
    </xdr:to>
    <xdr:sp macro="" textlink="">
      <xdr:nvSpPr>
        <xdr:cNvPr id="346" name="楕円 345">
          <a:extLst>
            <a:ext uri="{FF2B5EF4-FFF2-40B4-BE49-F238E27FC236}">
              <a16:creationId xmlns:a16="http://schemas.microsoft.com/office/drawing/2014/main" id="{E2918B82-0618-4D34-9DC4-99B76F48E995}"/>
            </a:ext>
          </a:extLst>
        </xdr:cNvPr>
        <xdr:cNvSpPr/>
      </xdr:nvSpPr>
      <xdr:spPr>
        <a:xfrm>
          <a:off x="16129000" y="10319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143829</xdr:rowOff>
    </xdr:from>
    <xdr:ext cx="736600" cy="259045"/>
    <xdr:sp macro="" textlink="">
      <xdr:nvSpPr>
        <xdr:cNvPr id="347" name="テキスト ボックス 346">
          <a:extLst>
            <a:ext uri="{FF2B5EF4-FFF2-40B4-BE49-F238E27FC236}">
              <a16:creationId xmlns:a16="http://schemas.microsoft.com/office/drawing/2014/main" id="{21D32724-D941-458D-8636-B9DF10DDF303}"/>
            </a:ext>
          </a:extLst>
        </xdr:cNvPr>
        <xdr:cNvSpPr txBox="1"/>
      </xdr:nvSpPr>
      <xdr:spPr>
        <a:xfrm>
          <a:off x="15798800" y="100879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4475</xdr:rowOff>
    </xdr:from>
    <xdr:to>
      <xdr:col>73</xdr:col>
      <xdr:colOff>44450</xdr:colOff>
      <xdr:row>60</xdr:row>
      <xdr:rowOff>106075</xdr:rowOff>
    </xdr:to>
    <xdr:sp macro="" textlink="">
      <xdr:nvSpPr>
        <xdr:cNvPr id="348" name="楕円 347">
          <a:extLst>
            <a:ext uri="{FF2B5EF4-FFF2-40B4-BE49-F238E27FC236}">
              <a16:creationId xmlns:a16="http://schemas.microsoft.com/office/drawing/2014/main" id="{2698B50F-D301-4B74-A05E-734FE018B7F8}"/>
            </a:ext>
          </a:extLst>
        </xdr:cNvPr>
        <xdr:cNvSpPr/>
      </xdr:nvSpPr>
      <xdr:spPr>
        <a:xfrm>
          <a:off x="15240000" y="10291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116252</xdr:rowOff>
    </xdr:from>
    <xdr:ext cx="762000" cy="259045"/>
    <xdr:sp macro="" textlink="">
      <xdr:nvSpPr>
        <xdr:cNvPr id="349" name="テキスト ボックス 348">
          <a:extLst>
            <a:ext uri="{FF2B5EF4-FFF2-40B4-BE49-F238E27FC236}">
              <a16:creationId xmlns:a16="http://schemas.microsoft.com/office/drawing/2014/main" id="{AADC7AE9-6A0F-4544-84BD-C8A7529EB5E1}"/>
            </a:ext>
          </a:extLst>
        </xdr:cNvPr>
        <xdr:cNvSpPr txBox="1"/>
      </xdr:nvSpPr>
      <xdr:spPr>
        <a:xfrm>
          <a:off x="14909800" y="10060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25158</xdr:rowOff>
    </xdr:from>
    <xdr:to>
      <xdr:col>68</xdr:col>
      <xdr:colOff>203200</xdr:colOff>
      <xdr:row>60</xdr:row>
      <xdr:rowOff>126758</xdr:rowOff>
    </xdr:to>
    <xdr:sp macro="" textlink="">
      <xdr:nvSpPr>
        <xdr:cNvPr id="350" name="楕円 349">
          <a:extLst>
            <a:ext uri="{FF2B5EF4-FFF2-40B4-BE49-F238E27FC236}">
              <a16:creationId xmlns:a16="http://schemas.microsoft.com/office/drawing/2014/main" id="{9BA75800-9734-4F1E-AF85-5A472EE917B1}"/>
            </a:ext>
          </a:extLst>
        </xdr:cNvPr>
        <xdr:cNvSpPr/>
      </xdr:nvSpPr>
      <xdr:spPr>
        <a:xfrm>
          <a:off x="14351000" y="10312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136935</xdr:rowOff>
    </xdr:from>
    <xdr:ext cx="762000" cy="259045"/>
    <xdr:sp macro="" textlink="">
      <xdr:nvSpPr>
        <xdr:cNvPr id="351" name="テキスト ボックス 350">
          <a:extLst>
            <a:ext uri="{FF2B5EF4-FFF2-40B4-BE49-F238E27FC236}">
              <a16:creationId xmlns:a16="http://schemas.microsoft.com/office/drawing/2014/main" id="{364D5D04-2396-4C01-8ECA-32FF384D8001}"/>
            </a:ext>
          </a:extLst>
        </xdr:cNvPr>
        <xdr:cNvSpPr txBox="1"/>
      </xdr:nvSpPr>
      <xdr:spPr>
        <a:xfrm>
          <a:off x="14020800" y="100810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28605</xdr:rowOff>
    </xdr:from>
    <xdr:to>
      <xdr:col>64</xdr:col>
      <xdr:colOff>152400</xdr:colOff>
      <xdr:row>60</xdr:row>
      <xdr:rowOff>130205</xdr:rowOff>
    </xdr:to>
    <xdr:sp macro="" textlink="">
      <xdr:nvSpPr>
        <xdr:cNvPr id="352" name="楕円 351">
          <a:extLst>
            <a:ext uri="{FF2B5EF4-FFF2-40B4-BE49-F238E27FC236}">
              <a16:creationId xmlns:a16="http://schemas.microsoft.com/office/drawing/2014/main" id="{658315F8-AD46-4699-9FDB-94D356A63ABE}"/>
            </a:ext>
          </a:extLst>
        </xdr:cNvPr>
        <xdr:cNvSpPr/>
      </xdr:nvSpPr>
      <xdr:spPr>
        <a:xfrm>
          <a:off x="13462000" y="10315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140382</xdr:rowOff>
    </xdr:from>
    <xdr:ext cx="762000" cy="259045"/>
    <xdr:sp macro="" textlink="">
      <xdr:nvSpPr>
        <xdr:cNvPr id="353" name="テキスト ボックス 352">
          <a:extLst>
            <a:ext uri="{FF2B5EF4-FFF2-40B4-BE49-F238E27FC236}">
              <a16:creationId xmlns:a16="http://schemas.microsoft.com/office/drawing/2014/main" id="{CF1381C0-97B0-4D06-81A9-BBC477FFF31A}"/>
            </a:ext>
          </a:extLst>
        </xdr:cNvPr>
        <xdr:cNvSpPr txBox="1"/>
      </xdr:nvSpPr>
      <xdr:spPr>
        <a:xfrm>
          <a:off x="13131800" y="10084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4" name="正方形/長方形 353">
          <a:extLst>
            <a:ext uri="{FF2B5EF4-FFF2-40B4-BE49-F238E27FC236}">
              <a16:creationId xmlns:a16="http://schemas.microsoft.com/office/drawing/2014/main" id="{255E389A-AFA8-4E29-BE95-E7D094403C2B}"/>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5" name="テキスト ボックス 354">
          <a:extLst>
            <a:ext uri="{FF2B5EF4-FFF2-40B4-BE49-F238E27FC236}">
              <a16:creationId xmlns:a16="http://schemas.microsoft.com/office/drawing/2014/main" id="{15E67327-5CEF-47DE-ABD4-8A77A92C22AA}"/>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6" name="テキスト ボックス 355">
          <a:extLst>
            <a:ext uri="{FF2B5EF4-FFF2-40B4-BE49-F238E27FC236}">
              <a16:creationId xmlns:a16="http://schemas.microsoft.com/office/drawing/2014/main" id="{EB324D53-946C-443A-8225-2B45ECB4A3E3}"/>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7" name="正方形/長方形 356">
          <a:extLst>
            <a:ext uri="{FF2B5EF4-FFF2-40B4-BE49-F238E27FC236}">
              <a16:creationId xmlns:a16="http://schemas.microsoft.com/office/drawing/2014/main" id="{790A94F1-65BB-4CA7-80BF-E3C75D1FD8CD}"/>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8" name="正方形/長方形 357">
          <a:extLst>
            <a:ext uri="{FF2B5EF4-FFF2-40B4-BE49-F238E27FC236}">
              <a16:creationId xmlns:a16="http://schemas.microsoft.com/office/drawing/2014/main" id="{48E21D4E-8D26-488D-BC4F-6CD4C05EC2C6}"/>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9" name="正方形/長方形 358">
          <a:extLst>
            <a:ext uri="{FF2B5EF4-FFF2-40B4-BE49-F238E27FC236}">
              <a16:creationId xmlns:a16="http://schemas.microsoft.com/office/drawing/2014/main" id="{889E8E57-CBB5-4AD4-9FAD-63C39DE964F2}"/>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0" name="正方形/長方形 359">
          <a:extLst>
            <a:ext uri="{FF2B5EF4-FFF2-40B4-BE49-F238E27FC236}">
              <a16:creationId xmlns:a16="http://schemas.microsoft.com/office/drawing/2014/main" id="{546A6E7B-0FA9-4C82-9A23-D9C2D9E0AA5F}"/>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1" name="正方形/長方形 360">
          <a:extLst>
            <a:ext uri="{FF2B5EF4-FFF2-40B4-BE49-F238E27FC236}">
              <a16:creationId xmlns:a16="http://schemas.microsoft.com/office/drawing/2014/main" id="{0CEC5E41-B192-4BE3-AFF6-B9A70868BFD5}"/>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2" name="正方形/長方形 361">
          <a:extLst>
            <a:ext uri="{FF2B5EF4-FFF2-40B4-BE49-F238E27FC236}">
              <a16:creationId xmlns:a16="http://schemas.microsoft.com/office/drawing/2014/main" id="{867DDFC8-DF41-455A-8CD6-FD9EBD994D33}"/>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3" name="正方形/長方形 362">
          <a:extLst>
            <a:ext uri="{FF2B5EF4-FFF2-40B4-BE49-F238E27FC236}">
              <a16:creationId xmlns:a16="http://schemas.microsoft.com/office/drawing/2014/main" id="{EB17E2AE-D8C1-4626-A315-C88D9F32961A}"/>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4" name="正方形/長方形 363">
          <a:extLst>
            <a:ext uri="{FF2B5EF4-FFF2-40B4-BE49-F238E27FC236}">
              <a16:creationId xmlns:a16="http://schemas.microsoft.com/office/drawing/2014/main" id="{F102D282-67C7-4DFF-AEFF-7417CFC9374C}"/>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5" name="正方形/長方形 364">
          <a:extLst>
            <a:ext uri="{FF2B5EF4-FFF2-40B4-BE49-F238E27FC236}">
              <a16:creationId xmlns:a16="http://schemas.microsoft.com/office/drawing/2014/main" id="{56872978-2B77-4A13-AA7C-EA43DD64DFCD}"/>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6" name="テキスト ボックス 365">
          <a:extLst>
            <a:ext uri="{FF2B5EF4-FFF2-40B4-BE49-F238E27FC236}">
              <a16:creationId xmlns:a16="http://schemas.microsoft.com/office/drawing/2014/main" id="{7C77BF32-75BF-4A13-ADA8-1326F6E3B0F7}"/>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前年度より０．８ポイント上昇し、類似団体平均より２．３ポイント上回っている。平成９年度～令和３年度で合わせて約４４億円の繰上償還を行ってきたことにより、将来的な公債費負担の軽減を図ることができたが、新庁舎建設等大型の建設事業実施による地方債の借り入れの額が大きくなっていることから、事業の精査により将来負担額を見据えた借入を行い、財政の健全化を図っ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7" name="テキスト ボックス 366">
          <a:extLst>
            <a:ext uri="{FF2B5EF4-FFF2-40B4-BE49-F238E27FC236}">
              <a16:creationId xmlns:a16="http://schemas.microsoft.com/office/drawing/2014/main" id="{3341B9CB-F525-4CD3-B38B-834211EAAD0C}"/>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8" name="直線コネクタ 367">
          <a:extLst>
            <a:ext uri="{FF2B5EF4-FFF2-40B4-BE49-F238E27FC236}">
              <a16:creationId xmlns:a16="http://schemas.microsoft.com/office/drawing/2014/main" id="{ED821F98-150A-459D-BD90-3CC19D749FE6}"/>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9" name="テキスト ボックス 368">
          <a:extLst>
            <a:ext uri="{FF2B5EF4-FFF2-40B4-BE49-F238E27FC236}">
              <a16:creationId xmlns:a16="http://schemas.microsoft.com/office/drawing/2014/main" id="{A5BD9E20-EB8D-432B-91D0-2A868DA7E1D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46</xdr:row>
      <xdr:rowOff>3175</xdr:rowOff>
    </xdr:from>
    <xdr:to>
      <xdr:col>85</xdr:col>
      <xdr:colOff>95250</xdr:colOff>
      <xdr:row>46</xdr:row>
      <xdr:rowOff>3175</xdr:rowOff>
    </xdr:to>
    <xdr:cxnSp macro="">
      <xdr:nvCxnSpPr>
        <xdr:cNvPr id="370" name="直線コネクタ 369">
          <a:extLst>
            <a:ext uri="{FF2B5EF4-FFF2-40B4-BE49-F238E27FC236}">
              <a16:creationId xmlns:a16="http://schemas.microsoft.com/office/drawing/2014/main" id="{12DA636D-DC5B-4C8A-8F32-E793E673032A}"/>
            </a:ext>
          </a:extLst>
        </xdr:cNvPr>
        <xdr:cNvCxnSpPr/>
      </xdr:nvCxnSpPr>
      <xdr:spPr>
        <a:xfrm>
          <a:off x="12827000" y="788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45</xdr:row>
      <xdr:rowOff>32402</xdr:rowOff>
    </xdr:from>
    <xdr:ext cx="762000" cy="259045"/>
    <xdr:sp macro="" textlink="">
      <xdr:nvSpPr>
        <xdr:cNvPr id="371" name="テキスト ボックス 370">
          <a:extLst>
            <a:ext uri="{FF2B5EF4-FFF2-40B4-BE49-F238E27FC236}">
              <a16:creationId xmlns:a16="http://schemas.microsoft.com/office/drawing/2014/main" id="{153240FD-0C4A-465C-86D4-4B518E35412B}"/>
            </a:ext>
          </a:extLst>
        </xdr:cNvPr>
        <xdr:cNvSpPr txBox="1"/>
      </xdr:nvSpPr>
      <xdr:spPr>
        <a:xfrm>
          <a:off x="12065000" y="774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44450</xdr:rowOff>
    </xdr:from>
    <xdr:to>
      <xdr:col>85</xdr:col>
      <xdr:colOff>95250</xdr:colOff>
      <xdr:row>44</xdr:row>
      <xdr:rowOff>44450</xdr:rowOff>
    </xdr:to>
    <xdr:cxnSp macro="">
      <xdr:nvCxnSpPr>
        <xdr:cNvPr id="372" name="直線コネクタ 371">
          <a:extLst>
            <a:ext uri="{FF2B5EF4-FFF2-40B4-BE49-F238E27FC236}">
              <a16:creationId xmlns:a16="http://schemas.microsoft.com/office/drawing/2014/main" id="{C506577A-128A-49D0-89C6-18234087A1AA}"/>
            </a:ext>
          </a:extLst>
        </xdr:cNvPr>
        <xdr:cNvCxnSpPr/>
      </xdr:nvCxnSpPr>
      <xdr:spPr>
        <a:xfrm>
          <a:off x="12827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43</xdr:row>
      <xdr:rowOff>73677</xdr:rowOff>
    </xdr:from>
    <xdr:ext cx="762000" cy="259045"/>
    <xdr:sp macro="" textlink="">
      <xdr:nvSpPr>
        <xdr:cNvPr id="373" name="テキスト ボックス 372">
          <a:extLst>
            <a:ext uri="{FF2B5EF4-FFF2-40B4-BE49-F238E27FC236}">
              <a16:creationId xmlns:a16="http://schemas.microsoft.com/office/drawing/2014/main" id="{4FBDE208-5E4F-4351-B4E0-F993953FD6C0}"/>
            </a:ext>
          </a:extLst>
        </xdr:cNvPr>
        <xdr:cNvSpPr txBox="1"/>
      </xdr:nvSpPr>
      <xdr:spPr>
        <a:xfrm>
          <a:off x="1206500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85725</xdr:rowOff>
    </xdr:from>
    <xdr:to>
      <xdr:col>85</xdr:col>
      <xdr:colOff>95250</xdr:colOff>
      <xdr:row>42</xdr:row>
      <xdr:rowOff>85725</xdr:rowOff>
    </xdr:to>
    <xdr:cxnSp macro="">
      <xdr:nvCxnSpPr>
        <xdr:cNvPr id="374" name="直線コネクタ 373">
          <a:extLst>
            <a:ext uri="{FF2B5EF4-FFF2-40B4-BE49-F238E27FC236}">
              <a16:creationId xmlns:a16="http://schemas.microsoft.com/office/drawing/2014/main" id="{A027B450-F9F7-4E3E-B6F5-6774772FC403}"/>
            </a:ext>
          </a:extLst>
        </xdr:cNvPr>
        <xdr:cNvCxnSpPr/>
      </xdr:nvCxnSpPr>
      <xdr:spPr>
        <a:xfrm>
          <a:off x="12827000" y="728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114952</xdr:rowOff>
    </xdr:from>
    <xdr:ext cx="762000" cy="259045"/>
    <xdr:sp macro="" textlink="">
      <xdr:nvSpPr>
        <xdr:cNvPr id="375" name="テキスト ボックス 374">
          <a:extLst>
            <a:ext uri="{FF2B5EF4-FFF2-40B4-BE49-F238E27FC236}">
              <a16:creationId xmlns:a16="http://schemas.microsoft.com/office/drawing/2014/main" id="{096AFAD1-0B5D-4332-AE22-DDDCC7980AE2}"/>
            </a:ext>
          </a:extLst>
        </xdr:cNvPr>
        <xdr:cNvSpPr txBox="1"/>
      </xdr:nvSpPr>
      <xdr:spPr>
        <a:xfrm>
          <a:off x="12065000" y="71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6" name="直線コネクタ 375">
          <a:extLst>
            <a:ext uri="{FF2B5EF4-FFF2-40B4-BE49-F238E27FC236}">
              <a16:creationId xmlns:a16="http://schemas.microsoft.com/office/drawing/2014/main" id="{7FBEAE8B-5B5F-48DD-87B5-3BD29927499E}"/>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7" name="テキスト ボックス 376">
          <a:extLst>
            <a:ext uri="{FF2B5EF4-FFF2-40B4-BE49-F238E27FC236}">
              <a16:creationId xmlns:a16="http://schemas.microsoft.com/office/drawing/2014/main" id="{8B187B38-1F1C-4BFB-AB2D-2986A136306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168275</xdr:rowOff>
    </xdr:from>
    <xdr:to>
      <xdr:col>85</xdr:col>
      <xdr:colOff>95250</xdr:colOff>
      <xdr:row>38</xdr:row>
      <xdr:rowOff>168275</xdr:rowOff>
    </xdr:to>
    <xdr:cxnSp macro="">
      <xdr:nvCxnSpPr>
        <xdr:cNvPr id="378" name="直線コネクタ 377">
          <a:extLst>
            <a:ext uri="{FF2B5EF4-FFF2-40B4-BE49-F238E27FC236}">
              <a16:creationId xmlns:a16="http://schemas.microsoft.com/office/drawing/2014/main" id="{7178EDA5-887A-425F-AB21-E8DC09AFF4F9}"/>
            </a:ext>
          </a:extLst>
        </xdr:cNvPr>
        <xdr:cNvCxnSpPr/>
      </xdr:nvCxnSpPr>
      <xdr:spPr>
        <a:xfrm>
          <a:off x="12827000" y="668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26052</xdr:rowOff>
    </xdr:from>
    <xdr:ext cx="762000" cy="259045"/>
    <xdr:sp macro="" textlink="">
      <xdr:nvSpPr>
        <xdr:cNvPr id="379" name="テキスト ボックス 378">
          <a:extLst>
            <a:ext uri="{FF2B5EF4-FFF2-40B4-BE49-F238E27FC236}">
              <a16:creationId xmlns:a16="http://schemas.microsoft.com/office/drawing/2014/main" id="{93E7A263-215C-4485-AA7C-A403A7BBDD44}"/>
            </a:ext>
          </a:extLst>
        </xdr:cNvPr>
        <xdr:cNvSpPr txBox="1"/>
      </xdr:nvSpPr>
      <xdr:spPr>
        <a:xfrm>
          <a:off x="12065000" y="654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38100</xdr:rowOff>
    </xdr:from>
    <xdr:to>
      <xdr:col>85</xdr:col>
      <xdr:colOff>95250</xdr:colOff>
      <xdr:row>37</xdr:row>
      <xdr:rowOff>38100</xdr:rowOff>
    </xdr:to>
    <xdr:cxnSp macro="">
      <xdr:nvCxnSpPr>
        <xdr:cNvPr id="380" name="直線コネクタ 379">
          <a:extLst>
            <a:ext uri="{FF2B5EF4-FFF2-40B4-BE49-F238E27FC236}">
              <a16:creationId xmlns:a16="http://schemas.microsoft.com/office/drawing/2014/main" id="{00C53591-7D42-4233-8BCD-CEA1BE507421}"/>
            </a:ext>
          </a:extLst>
        </xdr:cNvPr>
        <xdr:cNvCxnSpPr/>
      </xdr:nvCxnSpPr>
      <xdr:spPr>
        <a:xfrm>
          <a:off x="12827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67327</xdr:rowOff>
    </xdr:from>
    <xdr:ext cx="762000" cy="259045"/>
    <xdr:sp macro="" textlink="">
      <xdr:nvSpPr>
        <xdr:cNvPr id="381" name="テキスト ボックス 380">
          <a:extLst>
            <a:ext uri="{FF2B5EF4-FFF2-40B4-BE49-F238E27FC236}">
              <a16:creationId xmlns:a16="http://schemas.microsoft.com/office/drawing/2014/main" id="{0CCA58CD-E082-40B4-BACE-C5E2AFFFD23E}"/>
            </a:ext>
          </a:extLst>
        </xdr:cNvPr>
        <xdr:cNvSpPr txBox="1"/>
      </xdr:nvSpPr>
      <xdr:spPr>
        <a:xfrm>
          <a:off x="1206500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79375</xdr:rowOff>
    </xdr:from>
    <xdr:to>
      <xdr:col>85</xdr:col>
      <xdr:colOff>95250</xdr:colOff>
      <xdr:row>35</xdr:row>
      <xdr:rowOff>79375</xdr:rowOff>
    </xdr:to>
    <xdr:cxnSp macro="">
      <xdr:nvCxnSpPr>
        <xdr:cNvPr id="382" name="直線コネクタ 381">
          <a:extLst>
            <a:ext uri="{FF2B5EF4-FFF2-40B4-BE49-F238E27FC236}">
              <a16:creationId xmlns:a16="http://schemas.microsoft.com/office/drawing/2014/main" id="{E90FF12F-30D7-4938-9AE0-143CF5078C8C}"/>
            </a:ext>
          </a:extLst>
        </xdr:cNvPr>
        <xdr:cNvCxnSpPr/>
      </xdr:nvCxnSpPr>
      <xdr:spPr>
        <a:xfrm>
          <a:off x="12827000" y="608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108602</xdr:rowOff>
    </xdr:from>
    <xdr:ext cx="762000" cy="259045"/>
    <xdr:sp macro="" textlink="">
      <xdr:nvSpPr>
        <xdr:cNvPr id="383" name="テキスト ボックス 382">
          <a:extLst>
            <a:ext uri="{FF2B5EF4-FFF2-40B4-BE49-F238E27FC236}">
              <a16:creationId xmlns:a16="http://schemas.microsoft.com/office/drawing/2014/main" id="{805746F2-E47C-4A08-8987-F624C931ED28}"/>
            </a:ext>
          </a:extLst>
        </xdr:cNvPr>
        <xdr:cNvSpPr txBox="1"/>
      </xdr:nvSpPr>
      <xdr:spPr>
        <a:xfrm>
          <a:off x="12065000" y="593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84" name="直線コネクタ 383">
          <a:extLst>
            <a:ext uri="{FF2B5EF4-FFF2-40B4-BE49-F238E27FC236}">
              <a16:creationId xmlns:a16="http://schemas.microsoft.com/office/drawing/2014/main" id="{632093FD-D661-401F-9BF3-20BF508F7748}"/>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5" name="公債費負担の状況グラフ枠">
          <a:extLst>
            <a:ext uri="{FF2B5EF4-FFF2-40B4-BE49-F238E27FC236}">
              <a16:creationId xmlns:a16="http://schemas.microsoft.com/office/drawing/2014/main" id="{A0016060-9E3B-46D6-8B3F-5BFB33CF6C1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78846</xdr:rowOff>
    </xdr:from>
    <xdr:to>
      <xdr:col>81</xdr:col>
      <xdr:colOff>44450</xdr:colOff>
      <xdr:row>44</xdr:row>
      <xdr:rowOff>155046</xdr:rowOff>
    </xdr:to>
    <xdr:cxnSp macro="">
      <xdr:nvCxnSpPr>
        <xdr:cNvPr id="386" name="直線コネクタ 385">
          <a:extLst>
            <a:ext uri="{FF2B5EF4-FFF2-40B4-BE49-F238E27FC236}">
              <a16:creationId xmlns:a16="http://schemas.microsoft.com/office/drawing/2014/main" id="{522EF30A-7120-4920-B81F-E05A2B2AB0DE}"/>
            </a:ext>
          </a:extLst>
        </xdr:cNvPr>
        <xdr:cNvCxnSpPr/>
      </xdr:nvCxnSpPr>
      <xdr:spPr>
        <a:xfrm flipV="1">
          <a:off x="17018000" y="6251046"/>
          <a:ext cx="0" cy="14478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127123</xdr:rowOff>
    </xdr:from>
    <xdr:ext cx="762000" cy="259045"/>
    <xdr:sp macro="" textlink="">
      <xdr:nvSpPr>
        <xdr:cNvPr id="387" name="公債費負担の状況最小値テキスト">
          <a:extLst>
            <a:ext uri="{FF2B5EF4-FFF2-40B4-BE49-F238E27FC236}">
              <a16:creationId xmlns:a16="http://schemas.microsoft.com/office/drawing/2014/main" id="{D314DCDA-076E-414F-8382-56C64BA2DC44}"/>
            </a:ext>
          </a:extLst>
        </xdr:cNvPr>
        <xdr:cNvSpPr txBox="1"/>
      </xdr:nvSpPr>
      <xdr:spPr>
        <a:xfrm>
          <a:off x="17106900" y="7670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155046</xdr:rowOff>
    </xdr:from>
    <xdr:to>
      <xdr:col>81</xdr:col>
      <xdr:colOff>133350</xdr:colOff>
      <xdr:row>44</xdr:row>
      <xdr:rowOff>155046</xdr:rowOff>
    </xdr:to>
    <xdr:cxnSp macro="">
      <xdr:nvCxnSpPr>
        <xdr:cNvPr id="388" name="直線コネクタ 387">
          <a:extLst>
            <a:ext uri="{FF2B5EF4-FFF2-40B4-BE49-F238E27FC236}">
              <a16:creationId xmlns:a16="http://schemas.microsoft.com/office/drawing/2014/main" id="{098994BE-7FE2-4BE3-B37C-2ACD839195F7}"/>
            </a:ext>
          </a:extLst>
        </xdr:cNvPr>
        <xdr:cNvCxnSpPr/>
      </xdr:nvCxnSpPr>
      <xdr:spPr>
        <a:xfrm>
          <a:off x="16929100" y="76988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165223</xdr:rowOff>
    </xdr:from>
    <xdr:ext cx="762000" cy="259045"/>
    <xdr:sp macro="" textlink="">
      <xdr:nvSpPr>
        <xdr:cNvPr id="389" name="公債費負担の状況最大値テキスト">
          <a:extLst>
            <a:ext uri="{FF2B5EF4-FFF2-40B4-BE49-F238E27FC236}">
              <a16:creationId xmlns:a16="http://schemas.microsoft.com/office/drawing/2014/main" id="{B3ADF746-90BE-45D8-ABCE-FE8F3A50A02E}"/>
            </a:ext>
          </a:extLst>
        </xdr:cNvPr>
        <xdr:cNvSpPr txBox="1"/>
      </xdr:nvSpPr>
      <xdr:spPr>
        <a:xfrm>
          <a:off x="17106900" y="59945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78846</xdr:rowOff>
    </xdr:from>
    <xdr:to>
      <xdr:col>81</xdr:col>
      <xdr:colOff>133350</xdr:colOff>
      <xdr:row>36</xdr:row>
      <xdr:rowOff>78846</xdr:rowOff>
    </xdr:to>
    <xdr:cxnSp macro="">
      <xdr:nvCxnSpPr>
        <xdr:cNvPr id="390" name="直線コネクタ 389">
          <a:extLst>
            <a:ext uri="{FF2B5EF4-FFF2-40B4-BE49-F238E27FC236}">
              <a16:creationId xmlns:a16="http://schemas.microsoft.com/office/drawing/2014/main" id="{3E6D2C62-867F-4A7C-A5ED-606199045BE4}"/>
            </a:ext>
          </a:extLst>
        </xdr:cNvPr>
        <xdr:cNvCxnSpPr/>
      </xdr:nvCxnSpPr>
      <xdr:spPr>
        <a:xfrm>
          <a:off x="16929100" y="62510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46038</xdr:rowOff>
    </xdr:from>
    <xdr:to>
      <xdr:col>81</xdr:col>
      <xdr:colOff>44450</xdr:colOff>
      <xdr:row>41</xdr:row>
      <xdr:rowOff>126471</xdr:rowOff>
    </xdr:to>
    <xdr:cxnSp macro="">
      <xdr:nvCxnSpPr>
        <xdr:cNvPr id="391" name="直線コネクタ 390">
          <a:extLst>
            <a:ext uri="{FF2B5EF4-FFF2-40B4-BE49-F238E27FC236}">
              <a16:creationId xmlns:a16="http://schemas.microsoft.com/office/drawing/2014/main" id="{19C3C31E-412C-4BAA-8214-4B9C9C7400FB}"/>
            </a:ext>
          </a:extLst>
        </xdr:cNvPr>
        <xdr:cNvCxnSpPr/>
      </xdr:nvCxnSpPr>
      <xdr:spPr>
        <a:xfrm>
          <a:off x="16179800" y="7075488"/>
          <a:ext cx="8382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32402</xdr:rowOff>
    </xdr:from>
    <xdr:ext cx="762000" cy="259045"/>
    <xdr:sp macro="" textlink="">
      <xdr:nvSpPr>
        <xdr:cNvPr id="392" name="公債費負担の状況平均値テキスト">
          <a:extLst>
            <a:ext uri="{FF2B5EF4-FFF2-40B4-BE49-F238E27FC236}">
              <a16:creationId xmlns:a16="http://schemas.microsoft.com/office/drawing/2014/main" id="{8B5DB15F-97D3-4872-B2AC-6A572592C1A9}"/>
            </a:ext>
          </a:extLst>
        </xdr:cNvPr>
        <xdr:cNvSpPr txBox="1"/>
      </xdr:nvSpPr>
      <xdr:spPr>
        <a:xfrm>
          <a:off x="17106900" y="67189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15875</xdr:rowOff>
    </xdr:from>
    <xdr:to>
      <xdr:col>81</xdr:col>
      <xdr:colOff>95250</xdr:colOff>
      <xdr:row>40</xdr:row>
      <xdr:rowOff>117475</xdr:rowOff>
    </xdr:to>
    <xdr:sp macro="" textlink="">
      <xdr:nvSpPr>
        <xdr:cNvPr id="393" name="フローチャート: 判断 392">
          <a:extLst>
            <a:ext uri="{FF2B5EF4-FFF2-40B4-BE49-F238E27FC236}">
              <a16:creationId xmlns:a16="http://schemas.microsoft.com/office/drawing/2014/main" id="{C412375F-93A9-42AC-B088-F647F049EAE5}"/>
            </a:ext>
          </a:extLst>
        </xdr:cNvPr>
        <xdr:cNvSpPr/>
      </xdr:nvSpPr>
      <xdr:spPr>
        <a:xfrm>
          <a:off x="16967200" y="6873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167217</xdr:rowOff>
    </xdr:from>
    <xdr:to>
      <xdr:col>77</xdr:col>
      <xdr:colOff>44450</xdr:colOff>
      <xdr:row>41</xdr:row>
      <xdr:rowOff>46038</xdr:rowOff>
    </xdr:to>
    <xdr:cxnSp macro="">
      <xdr:nvCxnSpPr>
        <xdr:cNvPr id="394" name="直線コネクタ 393">
          <a:extLst>
            <a:ext uri="{FF2B5EF4-FFF2-40B4-BE49-F238E27FC236}">
              <a16:creationId xmlns:a16="http://schemas.microsoft.com/office/drawing/2014/main" id="{D77C8128-17F6-41BA-97B9-F152E505426B}"/>
            </a:ext>
          </a:extLst>
        </xdr:cNvPr>
        <xdr:cNvCxnSpPr/>
      </xdr:nvCxnSpPr>
      <xdr:spPr>
        <a:xfrm>
          <a:off x="15290800" y="7025217"/>
          <a:ext cx="889000" cy="50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167217</xdr:rowOff>
    </xdr:from>
    <xdr:to>
      <xdr:col>77</xdr:col>
      <xdr:colOff>95250</xdr:colOff>
      <xdr:row>40</xdr:row>
      <xdr:rowOff>97367</xdr:rowOff>
    </xdr:to>
    <xdr:sp macro="" textlink="">
      <xdr:nvSpPr>
        <xdr:cNvPr id="395" name="フローチャート: 判断 394">
          <a:extLst>
            <a:ext uri="{FF2B5EF4-FFF2-40B4-BE49-F238E27FC236}">
              <a16:creationId xmlns:a16="http://schemas.microsoft.com/office/drawing/2014/main" id="{239A5816-AF43-44B3-A925-D714BA63424F}"/>
            </a:ext>
          </a:extLst>
        </xdr:cNvPr>
        <xdr:cNvSpPr/>
      </xdr:nvSpPr>
      <xdr:spPr>
        <a:xfrm>
          <a:off x="16129000" y="6853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107544</xdr:rowOff>
    </xdr:from>
    <xdr:ext cx="736600" cy="259045"/>
    <xdr:sp macro="" textlink="">
      <xdr:nvSpPr>
        <xdr:cNvPr id="396" name="テキスト ボックス 395">
          <a:extLst>
            <a:ext uri="{FF2B5EF4-FFF2-40B4-BE49-F238E27FC236}">
              <a16:creationId xmlns:a16="http://schemas.microsoft.com/office/drawing/2014/main" id="{4AFE0FC3-9353-461A-A512-92263B78AE2C}"/>
            </a:ext>
          </a:extLst>
        </xdr:cNvPr>
        <xdr:cNvSpPr txBox="1"/>
      </xdr:nvSpPr>
      <xdr:spPr>
        <a:xfrm>
          <a:off x="15798800" y="66226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127000</xdr:rowOff>
    </xdr:from>
    <xdr:to>
      <xdr:col>72</xdr:col>
      <xdr:colOff>203200</xdr:colOff>
      <xdr:row>40</xdr:row>
      <xdr:rowOff>167217</xdr:rowOff>
    </xdr:to>
    <xdr:cxnSp macro="">
      <xdr:nvCxnSpPr>
        <xdr:cNvPr id="397" name="直線コネクタ 396">
          <a:extLst>
            <a:ext uri="{FF2B5EF4-FFF2-40B4-BE49-F238E27FC236}">
              <a16:creationId xmlns:a16="http://schemas.microsoft.com/office/drawing/2014/main" id="{F2CF26EF-F8ED-4644-AE3F-9851343206A4}"/>
            </a:ext>
          </a:extLst>
        </xdr:cNvPr>
        <xdr:cNvCxnSpPr/>
      </xdr:nvCxnSpPr>
      <xdr:spPr>
        <a:xfrm>
          <a:off x="14401800" y="6985000"/>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35983</xdr:rowOff>
    </xdr:from>
    <xdr:to>
      <xdr:col>73</xdr:col>
      <xdr:colOff>44450</xdr:colOff>
      <xdr:row>40</xdr:row>
      <xdr:rowOff>137583</xdr:rowOff>
    </xdr:to>
    <xdr:sp macro="" textlink="">
      <xdr:nvSpPr>
        <xdr:cNvPr id="398" name="フローチャート: 判断 397">
          <a:extLst>
            <a:ext uri="{FF2B5EF4-FFF2-40B4-BE49-F238E27FC236}">
              <a16:creationId xmlns:a16="http://schemas.microsoft.com/office/drawing/2014/main" id="{6FE0C5C5-7E7C-4509-9B81-7700C49BF712}"/>
            </a:ext>
          </a:extLst>
        </xdr:cNvPr>
        <xdr:cNvSpPr/>
      </xdr:nvSpPr>
      <xdr:spPr>
        <a:xfrm>
          <a:off x="15240000" y="6893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147760</xdr:rowOff>
    </xdr:from>
    <xdr:ext cx="762000" cy="259045"/>
    <xdr:sp macro="" textlink="">
      <xdr:nvSpPr>
        <xdr:cNvPr id="399" name="テキスト ボックス 398">
          <a:extLst>
            <a:ext uri="{FF2B5EF4-FFF2-40B4-BE49-F238E27FC236}">
              <a16:creationId xmlns:a16="http://schemas.microsoft.com/office/drawing/2014/main" id="{63014AA1-3582-44D1-8BE9-7017F9CB51DF}"/>
            </a:ext>
          </a:extLst>
        </xdr:cNvPr>
        <xdr:cNvSpPr txBox="1"/>
      </xdr:nvSpPr>
      <xdr:spPr>
        <a:xfrm>
          <a:off x="14909800" y="66628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66675</xdr:rowOff>
    </xdr:from>
    <xdr:to>
      <xdr:col>68</xdr:col>
      <xdr:colOff>152400</xdr:colOff>
      <xdr:row>40</xdr:row>
      <xdr:rowOff>127000</xdr:rowOff>
    </xdr:to>
    <xdr:cxnSp macro="">
      <xdr:nvCxnSpPr>
        <xdr:cNvPr id="400" name="直線コネクタ 399">
          <a:extLst>
            <a:ext uri="{FF2B5EF4-FFF2-40B4-BE49-F238E27FC236}">
              <a16:creationId xmlns:a16="http://schemas.microsoft.com/office/drawing/2014/main" id="{AD00A6F9-911A-4838-B131-A27F6BA21DED}"/>
            </a:ext>
          </a:extLst>
        </xdr:cNvPr>
        <xdr:cNvCxnSpPr/>
      </xdr:nvCxnSpPr>
      <xdr:spPr>
        <a:xfrm>
          <a:off x="13512800" y="6924675"/>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96308</xdr:rowOff>
    </xdr:from>
    <xdr:to>
      <xdr:col>68</xdr:col>
      <xdr:colOff>203200</xdr:colOff>
      <xdr:row>41</xdr:row>
      <xdr:rowOff>26458</xdr:rowOff>
    </xdr:to>
    <xdr:sp macro="" textlink="">
      <xdr:nvSpPr>
        <xdr:cNvPr id="401" name="フローチャート: 判断 400">
          <a:extLst>
            <a:ext uri="{FF2B5EF4-FFF2-40B4-BE49-F238E27FC236}">
              <a16:creationId xmlns:a16="http://schemas.microsoft.com/office/drawing/2014/main" id="{1434A67C-8B8A-4AD0-852B-93592D6C47F8}"/>
            </a:ext>
          </a:extLst>
        </xdr:cNvPr>
        <xdr:cNvSpPr/>
      </xdr:nvSpPr>
      <xdr:spPr>
        <a:xfrm>
          <a:off x="14351000" y="6954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11235</xdr:rowOff>
    </xdr:from>
    <xdr:ext cx="762000" cy="259045"/>
    <xdr:sp macro="" textlink="">
      <xdr:nvSpPr>
        <xdr:cNvPr id="402" name="テキスト ボックス 401">
          <a:extLst>
            <a:ext uri="{FF2B5EF4-FFF2-40B4-BE49-F238E27FC236}">
              <a16:creationId xmlns:a16="http://schemas.microsoft.com/office/drawing/2014/main" id="{FF086820-E475-4E4D-95B5-77B6962EA45F}"/>
            </a:ext>
          </a:extLst>
        </xdr:cNvPr>
        <xdr:cNvSpPr txBox="1"/>
      </xdr:nvSpPr>
      <xdr:spPr>
        <a:xfrm>
          <a:off x="14020800" y="7040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86254</xdr:rowOff>
    </xdr:from>
    <xdr:to>
      <xdr:col>64</xdr:col>
      <xdr:colOff>152400</xdr:colOff>
      <xdr:row>41</xdr:row>
      <xdr:rowOff>16404</xdr:rowOff>
    </xdr:to>
    <xdr:sp macro="" textlink="">
      <xdr:nvSpPr>
        <xdr:cNvPr id="403" name="フローチャート: 判断 402">
          <a:extLst>
            <a:ext uri="{FF2B5EF4-FFF2-40B4-BE49-F238E27FC236}">
              <a16:creationId xmlns:a16="http://schemas.microsoft.com/office/drawing/2014/main" id="{06CA6A2D-4303-4D80-9105-3E1E1305EA91}"/>
            </a:ext>
          </a:extLst>
        </xdr:cNvPr>
        <xdr:cNvSpPr/>
      </xdr:nvSpPr>
      <xdr:spPr>
        <a:xfrm>
          <a:off x="13462000" y="6944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1181</xdr:rowOff>
    </xdr:from>
    <xdr:ext cx="762000" cy="259045"/>
    <xdr:sp macro="" textlink="">
      <xdr:nvSpPr>
        <xdr:cNvPr id="404" name="テキスト ボックス 403">
          <a:extLst>
            <a:ext uri="{FF2B5EF4-FFF2-40B4-BE49-F238E27FC236}">
              <a16:creationId xmlns:a16="http://schemas.microsoft.com/office/drawing/2014/main" id="{F532B543-0547-4899-B0E3-3E306ADFCA89}"/>
            </a:ext>
          </a:extLst>
        </xdr:cNvPr>
        <xdr:cNvSpPr txBox="1"/>
      </xdr:nvSpPr>
      <xdr:spPr>
        <a:xfrm>
          <a:off x="13131800" y="70306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2B6CB1D2-9E78-4F35-9311-4E5BD7683884}"/>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6" name="テキスト ボックス 405">
          <a:extLst>
            <a:ext uri="{FF2B5EF4-FFF2-40B4-BE49-F238E27FC236}">
              <a16:creationId xmlns:a16="http://schemas.microsoft.com/office/drawing/2014/main" id="{25EBABF7-40B9-47CF-B311-654134F47C88}"/>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7" name="テキスト ボックス 406">
          <a:extLst>
            <a:ext uri="{FF2B5EF4-FFF2-40B4-BE49-F238E27FC236}">
              <a16:creationId xmlns:a16="http://schemas.microsoft.com/office/drawing/2014/main" id="{484E33A3-A564-493D-A253-B5C6FBFF71DD}"/>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8" name="テキスト ボックス 407">
          <a:extLst>
            <a:ext uri="{FF2B5EF4-FFF2-40B4-BE49-F238E27FC236}">
              <a16:creationId xmlns:a16="http://schemas.microsoft.com/office/drawing/2014/main" id="{2DEA5271-FFFE-4A78-8053-7A491CDAAB1A}"/>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9" name="テキスト ボックス 408">
          <a:extLst>
            <a:ext uri="{FF2B5EF4-FFF2-40B4-BE49-F238E27FC236}">
              <a16:creationId xmlns:a16="http://schemas.microsoft.com/office/drawing/2014/main" id="{A408DB04-C18C-4901-A76E-361232AE063D}"/>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75671</xdr:rowOff>
    </xdr:from>
    <xdr:to>
      <xdr:col>81</xdr:col>
      <xdr:colOff>95250</xdr:colOff>
      <xdr:row>42</xdr:row>
      <xdr:rowOff>5821</xdr:rowOff>
    </xdr:to>
    <xdr:sp macro="" textlink="">
      <xdr:nvSpPr>
        <xdr:cNvPr id="410" name="楕円 409">
          <a:extLst>
            <a:ext uri="{FF2B5EF4-FFF2-40B4-BE49-F238E27FC236}">
              <a16:creationId xmlns:a16="http://schemas.microsoft.com/office/drawing/2014/main" id="{E73D31C9-57F9-4D7B-92EB-018AAD0CB557}"/>
            </a:ext>
          </a:extLst>
        </xdr:cNvPr>
        <xdr:cNvSpPr/>
      </xdr:nvSpPr>
      <xdr:spPr>
        <a:xfrm>
          <a:off x="16967200" y="7105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47748</xdr:rowOff>
    </xdr:from>
    <xdr:ext cx="762000" cy="259045"/>
    <xdr:sp macro="" textlink="">
      <xdr:nvSpPr>
        <xdr:cNvPr id="411" name="公債費負担の状況該当値テキスト">
          <a:extLst>
            <a:ext uri="{FF2B5EF4-FFF2-40B4-BE49-F238E27FC236}">
              <a16:creationId xmlns:a16="http://schemas.microsoft.com/office/drawing/2014/main" id="{DB149192-0AAA-4EFF-A965-9783C75148A8}"/>
            </a:ext>
          </a:extLst>
        </xdr:cNvPr>
        <xdr:cNvSpPr txBox="1"/>
      </xdr:nvSpPr>
      <xdr:spPr>
        <a:xfrm>
          <a:off x="17106900" y="70771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166688</xdr:rowOff>
    </xdr:from>
    <xdr:to>
      <xdr:col>77</xdr:col>
      <xdr:colOff>95250</xdr:colOff>
      <xdr:row>41</xdr:row>
      <xdr:rowOff>96838</xdr:rowOff>
    </xdr:to>
    <xdr:sp macro="" textlink="">
      <xdr:nvSpPr>
        <xdr:cNvPr id="412" name="楕円 411">
          <a:extLst>
            <a:ext uri="{FF2B5EF4-FFF2-40B4-BE49-F238E27FC236}">
              <a16:creationId xmlns:a16="http://schemas.microsoft.com/office/drawing/2014/main" id="{6BBC1655-F458-4211-8A7D-15C7B95F98F9}"/>
            </a:ext>
          </a:extLst>
        </xdr:cNvPr>
        <xdr:cNvSpPr/>
      </xdr:nvSpPr>
      <xdr:spPr>
        <a:xfrm>
          <a:off x="16129000" y="7024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81615</xdr:rowOff>
    </xdr:from>
    <xdr:ext cx="736600" cy="259045"/>
    <xdr:sp macro="" textlink="">
      <xdr:nvSpPr>
        <xdr:cNvPr id="413" name="テキスト ボックス 412">
          <a:extLst>
            <a:ext uri="{FF2B5EF4-FFF2-40B4-BE49-F238E27FC236}">
              <a16:creationId xmlns:a16="http://schemas.microsoft.com/office/drawing/2014/main" id="{1A1D866B-294E-405A-906C-F32F873D3832}"/>
            </a:ext>
          </a:extLst>
        </xdr:cNvPr>
        <xdr:cNvSpPr txBox="1"/>
      </xdr:nvSpPr>
      <xdr:spPr>
        <a:xfrm>
          <a:off x="15798800" y="71110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116417</xdr:rowOff>
    </xdr:from>
    <xdr:to>
      <xdr:col>73</xdr:col>
      <xdr:colOff>44450</xdr:colOff>
      <xdr:row>41</xdr:row>
      <xdr:rowOff>46567</xdr:rowOff>
    </xdr:to>
    <xdr:sp macro="" textlink="">
      <xdr:nvSpPr>
        <xdr:cNvPr id="414" name="楕円 413">
          <a:extLst>
            <a:ext uri="{FF2B5EF4-FFF2-40B4-BE49-F238E27FC236}">
              <a16:creationId xmlns:a16="http://schemas.microsoft.com/office/drawing/2014/main" id="{772E6CC4-B2B8-47C5-957F-BAD25941C73D}"/>
            </a:ext>
          </a:extLst>
        </xdr:cNvPr>
        <xdr:cNvSpPr/>
      </xdr:nvSpPr>
      <xdr:spPr>
        <a:xfrm>
          <a:off x="15240000" y="6974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31344</xdr:rowOff>
    </xdr:from>
    <xdr:ext cx="762000" cy="259045"/>
    <xdr:sp macro="" textlink="">
      <xdr:nvSpPr>
        <xdr:cNvPr id="415" name="テキスト ボックス 414">
          <a:extLst>
            <a:ext uri="{FF2B5EF4-FFF2-40B4-BE49-F238E27FC236}">
              <a16:creationId xmlns:a16="http://schemas.microsoft.com/office/drawing/2014/main" id="{9EAA0A11-BAFC-4DA2-9B92-C69F0FFA9BB7}"/>
            </a:ext>
          </a:extLst>
        </xdr:cNvPr>
        <xdr:cNvSpPr txBox="1"/>
      </xdr:nvSpPr>
      <xdr:spPr>
        <a:xfrm>
          <a:off x="14909800" y="7060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76200</xdr:rowOff>
    </xdr:from>
    <xdr:to>
      <xdr:col>68</xdr:col>
      <xdr:colOff>203200</xdr:colOff>
      <xdr:row>41</xdr:row>
      <xdr:rowOff>6350</xdr:rowOff>
    </xdr:to>
    <xdr:sp macro="" textlink="">
      <xdr:nvSpPr>
        <xdr:cNvPr id="416" name="楕円 415">
          <a:extLst>
            <a:ext uri="{FF2B5EF4-FFF2-40B4-BE49-F238E27FC236}">
              <a16:creationId xmlns:a16="http://schemas.microsoft.com/office/drawing/2014/main" id="{259DBC38-F2A6-4FB7-BEDA-854D46480EF3}"/>
            </a:ext>
          </a:extLst>
        </xdr:cNvPr>
        <xdr:cNvSpPr/>
      </xdr:nvSpPr>
      <xdr:spPr>
        <a:xfrm>
          <a:off x="143510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16527</xdr:rowOff>
    </xdr:from>
    <xdr:ext cx="762000" cy="259045"/>
    <xdr:sp macro="" textlink="">
      <xdr:nvSpPr>
        <xdr:cNvPr id="417" name="テキスト ボックス 416">
          <a:extLst>
            <a:ext uri="{FF2B5EF4-FFF2-40B4-BE49-F238E27FC236}">
              <a16:creationId xmlns:a16="http://schemas.microsoft.com/office/drawing/2014/main" id="{261CDAC2-9295-466E-9E83-B17FF00F1594}"/>
            </a:ext>
          </a:extLst>
        </xdr:cNvPr>
        <xdr:cNvSpPr txBox="1"/>
      </xdr:nvSpPr>
      <xdr:spPr>
        <a:xfrm>
          <a:off x="14020800" y="670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15875</xdr:rowOff>
    </xdr:from>
    <xdr:to>
      <xdr:col>64</xdr:col>
      <xdr:colOff>152400</xdr:colOff>
      <xdr:row>40</xdr:row>
      <xdr:rowOff>117475</xdr:rowOff>
    </xdr:to>
    <xdr:sp macro="" textlink="">
      <xdr:nvSpPr>
        <xdr:cNvPr id="418" name="楕円 417">
          <a:extLst>
            <a:ext uri="{FF2B5EF4-FFF2-40B4-BE49-F238E27FC236}">
              <a16:creationId xmlns:a16="http://schemas.microsoft.com/office/drawing/2014/main" id="{BCFB6C67-3B36-414C-BF8A-A6E676EABC3A}"/>
            </a:ext>
          </a:extLst>
        </xdr:cNvPr>
        <xdr:cNvSpPr/>
      </xdr:nvSpPr>
      <xdr:spPr>
        <a:xfrm>
          <a:off x="13462000" y="6873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127652</xdr:rowOff>
    </xdr:from>
    <xdr:ext cx="762000" cy="259045"/>
    <xdr:sp macro="" textlink="">
      <xdr:nvSpPr>
        <xdr:cNvPr id="419" name="テキスト ボックス 418">
          <a:extLst>
            <a:ext uri="{FF2B5EF4-FFF2-40B4-BE49-F238E27FC236}">
              <a16:creationId xmlns:a16="http://schemas.microsoft.com/office/drawing/2014/main" id="{0752AE9F-88CA-49B4-90B5-725B0A010059}"/>
            </a:ext>
          </a:extLst>
        </xdr:cNvPr>
        <xdr:cNvSpPr txBox="1"/>
      </xdr:nvSpPr>
      <xdr:spPr>
        <a:xfrm>
          <a:off x="13131800" y="6642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20" name="正方形/長方形 419">
          <a:extLst>
            <a:ext uri="{FF2B5EF4-FFF2-40B4-BE49-F238E27FC236}">
              <a16:creationId xmlns:a16="http://schemas.microsoft.com/office/drawing/2014/main" id="{36EA03DA-9B47-4654-AEE9-DD019F8A72BC}"/>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21" name="テキスト ボックス 420">
          <a:extLst>
            <a:ext uri="{FF2B5EF4-FFF2-40B4-BE49-F238E27FC236}">
              <a16:creationId xmlns:a16="http://schemas.microsoft.com/office/drawing/2014/main" id="{77381D24-4CC1-45D5-BED4-F8664967612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22" name="テキスト ボックス 421">
          <a:extLst>
            <a:ext uri="{FF2B5EF4-FFF2-40B4-BE49-F238E27FC236}">
              <a16:creationId xmlns:a16="http://schemas.microsoft.com/office/drawing/2014/main" id="{01EE2787-9715-4B28-B428-58B74783CFC7}"/>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[61.4%]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23" name="正方形/長方形 422">
          <a:extLst>
            <a:ext uri="{FF2B5EF4-FFF2-40B4-BE49-F238E27FC236}">
              <a16:creationId xmlns:a16="http://schemas.microsoft.com/office/drawing/2014/main" id="{758492AD-5110-41CE-8405-E1EF7D034834}"/>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4" name="正方形/長方形 423">
          <a:extLst>
            <a:ext uri="{FF2B5EF4-FFF2-40B4-BE49-F238E27FC236}">
              <a16:creationId xmlns:a16="http://schemas.microsoft.com/office/drawing/2014/main" id="{BD61791A-F3BC-4E56-ACFB-AC6304F37846}"/>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5" name="正方形/長方形 424">
          <a:extLst>
            <a:ext uri="{FF2B5EF4-FFF2-40B4-BE49-F238E27FC236}">
              <a16:creationId xmlns:a16="http://schemas.microsoft.com/office/drawing/2014/main" id="{C6435D0A-AC71-4EEF-A58F-F0B91DBBCEED}"/>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6" name="正方形/長方形 425">
          <a:extLst>
            <a:ext uri="{FF2B5EF4-FFF2-40B4-BE49-F238E27FC236}">
              <a16:creationId xmlns:a16="http://schemas.microsoft.com/office/drawing/2014/main" id="{4C01B9D5-2163-460F-AC80-827DC311B959}"/>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7" name="正方形/長方形 426">
          <a:extLst>
            <a:ext uri="{FF2B5EF4-FFF2-40B4-BE49-F238E27FC236}">
              <a16:creationId xmlns:a16="http://schemas.microsoft.com/office/drawing/2014/main" id="{A9BB64E4-2132-4198-A06B-2A1C7251EDAB}"/>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8" name="正方形/長方形 427">
          <a:extLst>
            <a:ext uri="{FF2B5EF4-FFF2-40B4-BE49-F238E27FC236}">
              <a16:creationId xmlns:a16="http://schemas.microsoft.com/office/drawing/2014/main" id="{FF2C27F9-F3B8-44E1-AD4F-DC51317FA5BC}"/>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9" name="正方形/長方形 428">
          <a:extLst>
            <a:ext uri="{FF2B5EF4-FFF2-40B4-BE49-F238E27FC236}">
              <a16:creationId xmlns:a16="http://schemas.microsoft.com/office/drawing/2014/main" id="{DFF1E7A9-81AF-4CE0-92BC-B00554EFA477}"/>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30" name="正方形/長方形 429">
          <a:extLst>
            <a:ext uri="{FF2B5EF4-FFF2-40B4-BE49-F238E27FC236}">
              <a16:creationId xmlns:a16="http://schemas.microsoft.com/office/drawing/2014/main" id="{DB506B9E-E343-4E52-882A-1FC3F4D0B033}"/>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31" name="正方形/長方形 430">
          <a:extLst>
            <a:ext uri="{FF2B5EF4-FFF2-40B4-BE49-F238E27FC236}">
              <a16:creationId xmlns:a16="http://schemas.microsoft.com/office/drawing/2014/main" id="{65AD19BC-3DD6-40DB-B46E-AD5CC73F0DF9}"/>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32" name="テキスト ボックス 431">
          <a:extLst>
            <a:ext uri="{FF2B5EF4-FFF2-40B4-BE49-F238E27FC236}">
              <a16:creationId xmlns:a16="http://schemas.microsoft.com/office/drawing/2014/main" id="{021D3DCA-16FB-4407-A2D8-BF37880C59FC}"/>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前年度より０．６ポイント上昇し、類似団体平均を６１．４ポイント上回っている。この要因として、将来負担すべき地方債の現在高の繰上償還に取り組んでいるものの、老朽化により更新時期を迎えた公共施設へ対応するため、また、令和元年度からは役場新庁舎建設、令和４年度単年度で見ても小学校統合に伴う町立遊佐小学校改築など、大型の建設事業実施に伴い地方債を増発せざるを得なかったことが要因と分析している。これまでも財政調整基金や各種特定目的基金への積立てを行ってきたところではあるが、より一層の積み増しを図り財政の健全化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33" name="テキスト ボックス 432">
          <a:extLst>
            <a:ext uri="{FF2B5EF4-FFF2-40B4-BE49-F238E27FC236}">
              <a16:creationId xmlns:a16="http://schemas.microsoft.com/office/drawing/2014/main" id="{06722B77-9DD1-468F-B169-9F24A3AF35A9}"/>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4" name="直線コネクタ 433">
          <a:extLst>
            <a:ext uri="{FF2B5EF4-FFF2-40B4-BE49-F238E27FC236}">
              <a16:creationId xmlns:a16="http://schemas.microsoft.com/office/drawing/2014/main" id="{0F3B4459-A685-4ECB-B920-6901CA7651F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5" name="テキスト ボックス 434">
          <a:extLst>
            <a:ext uri="{FF2B5EF4-FFF2-40B4-BE49-F238E27FC236}">
              <a16:creationId xmlns:a16="http://schemas.microsoft.com/office/drawing/2014/main" id="{8102FA68-3487-4CC2-A4F7-404B7469274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6" name="直線コネクタ 435">
          <a:extLst>
            <a:ext uri="{FF2B5EF4-FFF2-40B4-BE49-F238E27FC236}">
              <a16:creationId xmlns:a16="http://schemas.microsoft.com/office/drawing/2014/main" id="{F1D2B668-67F9-49D0-9BE3-80FF6F9DA569}"/>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7" name="テキスト ボックス 436">
          <a:extLst>
            <a:ext uri="{FF2B5EF4-FFF2-40B4-BE49-F238E27FC236}">
              <a16:creationId xmlns:a16="http://schemas.microsoft.com/office/drawing/2014/main" id="{9AE72D8D-C00F-4E38-B3C1-334E37917E05}"/>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8" name="直線コネクタ 437">
          <a:extLst>
            <a:ext uri="{FF2B5EF4-FFF2-40B4-BE49-F238E27FC236}">
              <a16:creationId xmlns:a16="http://schemas.microsoft.com/office/drawing/2014/main" id="{42975FAD-1A54-44EC-B3D4-36863309A156}"/>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9" name="テキスト ボックス 438">
          <a:extLst>
            <a:ext uri="{FF2B5EF4-FFF2-40B4-BE49-F238E27FC236}">
              <a16:creationId xmlns:a16="http://schemas.microsoft.com/office/drawing/2014/main" id="{A9C6052B-7E1C-4CA5-BF55-85BFD353E3C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40" name="直線コネクタ 439">
          <a:extLst>
            <a:ext uri="{FF2B5EF4-FFF2-40B4-BE49-F238E27FC236}">
              <a16:creationId xmlns:a16="http://schemas.microsoft.com/office/drawing/2014/main" id="{6FE7F33E-7CC8-4029-818C-814AD3D7BE07}"/>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41" name="テキスト ボックス 440">
          <a:extLst>
            <a:ext uri="{FF2B5EF4-FFF2-40B4-BE49-F238E27FC236}">
              <a16:creationId xmlns:a16="http://schemas.microsoft.com/office/drawing/2014/main" id="{D976A22D-A5F2-4EA0-BE19-EBCD964A141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42" name="直線コネクタ 441">
          <a:extLst>
            <a:ext uri="{FF2B5EF4-FFF2-40B4-BE49-F238E27FC236}">
              <a16:creationId xmlns:a16="http://schemas.microsoft.com/office/drawing/2014/main" id="{C1C9593F-E876-4F27-8D21-BC0D71D6480A}"/>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43" name="テキスト ボックス 442">
          <a:extLst>
            <a:ext uri="{FF2B5EF4-FFF2-40B4-BE49-F238E27FC236}">
              <a16:creationId xmlns:a16="http://schemas.microsoft.com/office/drawing/2014/main" id="{6D0613C0-FAF9-47A6-B240-DF351102AA7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44" name="直線コネクタ 443">
          <a:extLst>
            <a:ext uri="{FF2B5EF4-FFF2-40B4-BE49-F238E27FC236}">
              <a16:creationId xmlns:a16="http://schemas.microsoft.com/office/drawing/2014/main" id="{C4CD086D-2779-44B2-B27E-F68D12364E8C}"/>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45" name="テキスト ボックス 444">
          <a:extLst>
            <a:ext uri="{FF2B5EF4-FFF2-40B4-BE49-F238E27FC236}">
              <a16:creationId xmlns:a16="http://schemas.microsoft.com/office/drawing/2014/main" id="{721972B4-69D3-432E-808C-B061AF6D9476}"/>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6" name="直線コネクタ 445">
          <a:extLst>
            <a:ext uri="{FF2B5EF4-FFF2-40B4-BE49-F238E27FC236}">
              <a16:creationId xmlns:a16="http://schemas.microsoft.com/office/drawing/2014/main" id="{9E797CF3-39E6-4030-95A0-4D11594D211F}"/>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7" name="テキスト ボックス 446">
          <a:extLst>
            <a:ext uri="{FF2B5EF4-FFF2-40B4-BE49-F238E27FC236}">
              <a16:creationId xmlns:a16="http://schemas.microsoft.com/office/drawing/2014/main" id="{EE059C99-40C9-47EB-A6F1-48AC924630BD}"/>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8" name="直線コネクタ 447">
          <a:extLst>
            <a:ext uri="{FF2B5EF4-FFF2-40B4-BE49-F238E27FC236}">
              <a16:creationId xmlns:a16="http://schemas.microsoft.com/office/drawing/2014/main" id="{546F9F84-991F-4347-A096-D32757594698}"/>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9" name="将来負担の状況グラフ枠">
          <a:extLst>
            <a:ext uri="{FF2B5EF4-FFF2-40B4-BE49-F238E27FC236}">
              <a16:creationId xmlns:a16="http://schemas.microsoft.com/office/drawing/2014/main" id="{AE37CE4A-CDDB-4200-880E-0F6703E6CEC9}"/>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45176</xdr:rowOff>
    </xdr:to>
    <xdr:cxnSp macro="">
      <xdr:nvCxnSpPr>
        <xdr:cNvPr id="450" name="直線コネクタ 449">
          <a:extLst>
            <a:ext uri="{FF2B5EF4-FFF2-40B4-BE49-F238E27FC236}">
              <a16:creationId xmlns:a16="http://schemas.microsoft.com/office/drawing/2014/main" id="{82385A74-67FD-4192-8385-918F6419B425}"/>
            </a:ext>
          </a:extLst>
        </xdr:cNvPr>
        <xdr:cNvCxnSpPr/>
      </xdr:nvCxnSpPr>
      <xdr:spPr>
        <a:xfrm flipV="1">
          <a:off x="17018000" y="2313214"/>
          <a:ext cx="0" cy="167531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17253</xdr:rowOff>
    </xdr:from>
    <xdr:ext cx="762000" cy="259045"/>
    <xdr:sp macro="" textlink="">
      <xdr:nvSpPr>
        <xdr:cNvPr id="451" name="将来負担の状況最小値テキスト">
          <a:extLst>
            <a:ext uri="{FF2B5EF4-FFF2-40B4-BE49-F238E27FC236}">
              <a16:creationId xmlns:a16="http://schemas.microsoft.com/office/drawing/2014/main" id="{45AC770B-F591-4446-BE24-AB304EE4015E}"/>
            </a:ext>
          </a:extLst>
        </xdr:cNvPr>
        <xdr:cNvSpPr txBox="1"/>
      </xdr:nvSpPr>
      <xdr:spPr>
        <a:xfrm>
          <a:off x="17106900" y="39606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45176</xdr:rowOff>
    </xdr:from>
    <xdr:to>
      <xdr:col>81</xdr:col>
      <xdr:colOff>133350</xdr:colOff>
      <xdr:row>23</xdr:row>
      <xdr:rowOff>45176</xdr:rowOff>
    </xdr:to>
    <xdr:cxnSp macro="">
      <xdr:nvCxnSpPr>
        <xdr:cNvPr id="452" name="直線コネクタ 451">
          <a:extLst>
            <a:ext uri="{FF2B5EF4-FFF2-40B4-BE49-F238E27FC236}">
              <a16:creationId xmlns:a16="http://schemas.microsoft.com/office/drawing/2014/main" id="{89F1A19D-DA2B-48F7-B159-18A6D1D3E92B}"/>
            </a:ext>
          </a:extLst>
        </xdr:cNvPr>
        <xdr:cNvCxnSpPr/>
      </xdr:nvCxnSpPr>
      <xdr:spPr>
        <a:xfrm>
          <a:off x="16929100" y="39885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53" name="将来負担の状況最大値テキスト">
          <a:extLst>
            <a:ext uri="{FF2B5EF4-FFF2-40B4-BE49-F238E27FC236}">
              <a16:creationId xmlns:a16="http://schemas.microsoft.com/office/drawing/2014/main" id="{6CB9F941-1471-42B8-9167-B21545492B5A}"/>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54" name="直線コネクタ 453">
          <a:extLst>
            <a:ext uri="{FF2B5EF4-FFF2-40B4-BE49-F238E27FC236}">
              <a16:creationId xmlns:a16="http://schemas.microsoft.com/office/drawing/2014/main" id="{9FB9E3B0-D2AD-4BA0-8471-2E4627039E63}"/>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17</xdr:row>
      <xdr:rowOff>97185</xdr:rowOff>
    </xdr:from>
    <xdr:to>
      <xdr:col>81</xdr:col>
      <xdr:colOff>44450</xdr:colOff>
      <xdr:row>17</xdr:row>
      <xdr:rowOff>104079</xdr:rowOff>
    </xdr:to>
    <xdr:cxnSp macro="">
      <xdr:nvCxnSpPr>
        <xdr:cNvPr id="455" name="直線コネクタ 454">
          <a:extLst>
            <a:ext uri="{FF2B5EF4-FFF2-40B4-BE49-F238E27FC236}">
              <a16:creationId xmlns:a16="http://schemas.microsoft.com/office/drawing/2014/main" id="{DF082DAF-C528-4E01-B5B1-5808360ED489}"/>
            </a:ext>
          </a:extLst>
        </xdr:cNvPr>
        <xdr:cNvCxnSpPr/>
      </xdr:nvCxnSpPr>
      <xdr:spPr>
        <a:xfrm>
          <a:off x="16179800" y="3011835"/>
          <a:ext cx="838200" cy="6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62791</xdr:rowOff>
    </xdr:from>
    <xdr:ext cx="762000" cy="259045"/>
    <xdr:sp macro="" textlink="">
      <xdr:nvSpPr>
        <xdr:cNvPr id="456" name="将来負担の状況平均値テキスト">
          <a:extLst>
            <a:ext uri="{FF2B5EF4-FFF2-40B4-BE49-F238E27FC236}">
              <a16:creationId xmlns:a16="http://schemas.microsoft.com/office/drawing/2014/main" id="{2B7DBD7B-7035-47FA-A553-E822DD400615}"/>
            </a:ext>
          </a:extLst>
        </xdr:cNvPr>
        <xdr:cNvSpPr txBox="1"/>
      </xdr:nvSpPr>
      <xdr:spPr>
        <a:xfrm>
          <a:off x="17106900" y="21201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57" name="フローチャート: 判断 456">
          <a:extLst>
            <a:ext uri="{FF2B5EF4-FFF2-40B4-BE49-F238E27FC236}">
              <a16:creationId xmlns:a16="http://schemas.microsoft.com/office/drawing/2014/main" id="{1F244158-3A80-4145-85AB-A9CAD74B10C4}"/>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17</xdr:row>
      <xdr:rowOff>97185</xdr:rowOff>
    </xdr:from>
    <xdr:to>
      <xdr:col>77</xdr:col>
      <xdr:colOff>44450</xdr:colOff>
      <xdr:row>18</xdr:row>
      <xdr:rowOff>26851</xdr:rowOff>
    </xdr:to>
    <xdr:cxnSp macro="">
      <xdr:nvCxnSpPr>
        <xdr:cNvPr id="458" name="直線コネクタ 457">
          <a:extLst>
            <a:ext uri="{FF2B5EF4-FFF2-40B4-BE49-F238E27FC236}">
              <a16:creationId xmlns:a16="http://schemas.microsoft.com/office/drawing/2014/main" id="{AD0262D6-F94C-4811-8DD5-E54EB74FF43B}"/>
            </a:ext>
          </a:extLst>
        </xdr:cNvPr>
        <xdr:cNvCxnSpPr/>
      </xdr:nvCxnSpPr>
      <xdr:spPr>
        <a:xfrm flipV="1">
          <a:off x="15290800" y="3011835"/>
          <a:ext cx="889000" cy="101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131233</xdr:rowOff>
    </xdr:from>
    <xdr:to>
      <xdr:col>77</xdr:col>
      <xdr:colOff>95250</xdr:colOff>
      <xdr:row>14</xdr:row>
      <xdr:rowOff>61383</xdr:rowOff>
    </xdr:to>
    <xdr:sp macro="" textlink="">
      <xdr:nvSpPr>
        <xdr:cNvPr id="459" name="フローチャート: 判断 458">
          <a:extLst>
            <a:ext uri="{FF2B5EF4-FFF2-40B4-BE49-F238E27FC236}">
              <a16:creationId xmlns:a16="http://schemas.microsoft.com/office/drawing/2014/main" id="{A6EF8A81-1712-4267-B120-1AE689C41F61}"/>
            </a:ext>
          </a:extLst>
        </xdr:cNvPr>
        <xdr:cNvSpPr/>
      </xdr:nvSpPr>
      <xdr:spPr>
        <a:xfrm>
          <a:off x="16129000" y="2360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71560</xdr:rowOff>
    </xdr:from>
    <xdr:ext cx="736600" cy="259045"/>
    <xdr:sp macro="" textlink="">
      <xdr:nvSpPr>
        <xdr:cNvPr id="460" name="テキスト ボックス 459">
          <a:extLst>
            <a:ext uri="{FF2B5EF4-FFF2-40B4-BE49-F238E27FC236}">
              <a16:creationId xmlns:a16="http://schemas.microsoft.com/office/drawing/2014/main" id="{354A5731-155C-4AF8-AC75-6D42FC55F81E}"/>
            </a:ext>
          </a:extLst>
        </xdr:cNvPr>
        <xdr:cNvSpPr txBox="1"/>
      </xdr:nvSpPr>
      <xdr:spPr>
        <a:xfrm>
          <a:off x="15798800" y="21289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17</xdr:row>
      <xdr:rowOff>144296</xdr:rowOff>
    </xdr:from>
    <xdr:to>
      <xdr:col>72</xdr:col>
      <xdr:colOff>203200</xdr:colOff>
      <xdr:row>18</xdr:row>
      <xdr:rowOff>26851</xdr:rowOff>
    </xdr:to>
    <xdr:cxnSp macro="">
      <xdr:nvCxnSpPr>
        <xdr:cNvPr id="461" name="直線コネクタ 460">
          <a:extLst>
            <a:ext uri="{FF2B5EF4-FFF2-40B4-BE49-F238E27FC236}">
              <a16:creationId xmlns:a16="http://schemas.microsoft.com/office/drawing/2014/main" id="{FE4EC065-7EE4-4580-A503-61DF4461C831}"/>
            </a:ext>
          </a:extLst>
        </xdr:cNvPr>
        <xdr:cNvCxnSpPr/>
      </xdr:nvCxnSpPr>
      <xdr:spPr>
        <a:xfrm>
          <a:off x="14401800" y="3058946"/>
          <a:ext cx="889000" cy="54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132140</xdr:rowOff>
    </xdr:from>
    <xdr:to>
      <xdr:col>73</xdr:col>
      <xdr:colOff>44450</xdr:colOff>
      <xdr:row>15</xdr:row>
      <xdr:rowOff>62290</xdr:rowOff>
    </xdr:to>
    <xdr:sp macro="" textlink="">
      <xdr:nvSpPr>
        <xdr:cNvPr id="462" name="フローチャート: 判断 461">
          <a:extLst>
            <a:ext uri="{FF2B5EF4-FFF2-40B4-BE49-F238E27FC236}">
              <a16:creationId xmlns:a16="http://schemas.microsoft.com/office/drawing/2014/main" id="{1B6CC3DB-EB0C-49BB-84FC-23D358F1FCFF}"/>
            </a:ext>
          </a:extLst>
        </xdr:cNvPr>
        <xdr:cNvSpPr/>
      </xdr:nvSpPr>
      <xdr:spPr>
        <a:xfrm>
          <a:off x="15240000" y="2532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72467</xdr:rowOff>
    </xdr:from>
    <xdr:ext cx="762000" cy="259045"/>
    <xdr:sp macro="" textlink="">
      <xdr:nvSpPr>
        <xdr:cNvPr id="463" name="テキスト ボックス 462">
          <a:extLst>
            <a:ext uri="{FF2B5EF4-FFF2-40B4-BE49-F238E27FC236}">
              <a16:creationId xmlns:a16="http://schemas.microsoft.com/office/drawing/2014/main" id="{3D7F65A2-5CDB-44C4-BA5C-7DC6EDDCA35C}"/>
            </a:ext>
          </a:extLst>
        </xdr:cNvPr>
        <xdr:cNvSpPr txBox="1"/>
      </xdr:nvSpPr>
      <xdr:spPr>
        <a:xfrm>
          <a:off x="14909800" y="2301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16</xdr:row>
      <xdr:rowOff>136495</xdr:rowOff>
    </xdr:from>
    <xdr:to>
      <xdr:col>68</xdr:col>
      <xdr:colOff>152400</xdr:colOff>
      <xdr:row>17</xdr:row>
      <xdr:rowOff>144296</xdr:rowOff>
    </xdr:to>
    <xdr:cxnSp macro="">
      <xdr:nvCxnSpPr>
        <xdr:cNvPr id="464" name="直線コネクタ 463">
          <a:extLst>
            <a:ext uri="{FF2B5EF4-FFF2-40B4-BE49-F238E27FC236}">
              <a16:creationId xmlns:a16="http://schemas.microsoft.com/office/drawing/2014/main" id="{35C6A7EF-8447-4A42-B87B-F81E90D05EFA}"/>
            </a:ext>
          </a:extLst>
        </xdr:cNvPr>
        <xdr:cNvCxnSpPr/>
      </xdr:nvCxnSpPr>
      <xdr:spPr>
        <a:xfrm>
          <a:off x="13512800" y="2879695"/>
          <a:ext cx="889000" cy="179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103414</xdr:rowOff>
    </xdr:from>
    <xdr:to>
      <xdr:col>68</xdr:col>
      <xdr:colOff>203200</xdr:colOff>
      <xdr:row>15</xdr:row>
      <xdr:rowOff>33564</xdr:rowOff>
    </xdr:to>
    <xdr:sp macro="" textlink="">
      <xdr:nvSpPr>
        <xdr:cNvPr id="465" name="フローチャート: 判断 464">
          <a:extLst>
            <a:ext uri="{FF2B5EF4-FFF2-40B4-BE49-F238E27FC236}">
              <a16:creationId xmlns:a16="http://schemas.microsoft.com/office/drawing/2014/main" id="{4259AB48-BA5C-49C4-BCAE-8ADBAAD305FD}"/>
            </a:ext>
          </a:extLst>
        </xdr:cNvPr>
        <xdr:cNvSpPr/>
      </xdr:nvSpPr>
      <xdr:spPr>
        <a:xfrm>
          <a:off x="14351000" y="2503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43741</xdr:rowOff>
    </xdr:from>
    <xdr:ext cx="762000" cy="259045"/>
    <xdr:sp macro="" textlink="">
      <xdr:nvSpPr>
        <xdr:cNvPr id="466" name="テキスト ボックス 465">
          <a:extLst>
            <a:ext uri="{FF2B5EF4-FFF2-40B4-BE49-F238E27FC236}">
              <a16:creationId xmlns:a16="http://schemas.microsoft.com/office/drawing/2014/main" id="{5E8693D1-950D-4ABD-8B9A-CAE1ADD60F1F}"/>
            </a:ext>
          </a:extLst>
        </xdr:cNvPr>
        <xdr:cNvSpPr txBox="1"/>
      </xdr:nvSpPr>
      <xdr:spPr>
        <a:xfrm>
          <a:off x="14020800" y="22725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102265</xdr:rowOff>
    </xdr:from>
    <xdr:to>
      <xdr:col>64</xdr:col>
      <xdr:colOff>152400</xdr:colOff>
      <xdr:row>15</xdr:row>
      <xdr:rowOff>32415</xdr:rowOff>
    </xdr:to>
    <xdr:sp macro="" textlink="">
      <xdr:nvSpPr>
        <xdr:cNvPr id="467" name="フローチャート: 判断 466">
          <a:extLst>
            <a:ext uri="{FF2B5EF4-FFF2-40B4-BE49-F238E27FC236}">
              <a16:creationId xmlns:a16="http://schemas.microsoft.com/office/drawing/2014/main" id="{B2772E09-5665-43A0-9FF0-60DAD865DA53}"/>
            </a:ext>
          </a:extLst>
        </xdr:cNvPr>
        <xdr:cNvSpPr/>
      </xdr:nvSpPr>
      <xdr:spPr>
        <a:xfrm>
          <a:off x="13462000" y="2502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42592</xdr:rowOff>
    </xdr:from>
    <xdr:ext cx="762000" cy="259045"/>
    <xdr:sp macro="" textlink="">
      <xdr:nvSpPr>
        <xdr:cNvPr id="468" name="テキスト ボックス 467">
          <a:extLst>
            <a:ext uri="{FF2B5EF4-FFF2-40B4-BE49-F238E27FC236}">
              <a16:creationId xmlns:a16="http://schemas.microsoft.com/office/drawing/2014/main" id="{D82D7176-7AAA-4FAD-954F-BC564D68F5F9}"/>
            </a:ext>
          </a:extLst>
        </xdr:cNvPr>
        <xdr:cNvSpPr txBox="1"/>
      </xdr:nvSpPr>
      <xdr:spPr>
        <a:xfrm>
          <a:off x="13131800" y="22714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9" name="テキスト ボックス 468">
          <a:extLst>
            <a:ext uri="{FF2B5EF4-FFF2-40B4-BE49-F238E27FC236}">
              <a16:creationId xmlns:a16="http://schemas.microsoft.com/office/drawing/2014/main" id="{02EAB5F3-4EDE-4A86-B538-3E07C8DDB0F9}"/>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70" name="テキスト ボックス 469">
          <a:extLst>
            <a:ext uri="{FF2B5EF4-FFF2-40B4-BE49-F238E27FC236}">
              <a16:creationId xmlns:a16="http://schemas.microsoft.com/office/drawing/2014/main" id="{CB708BE0-BEFF-4366-A4FA-87F38ECB1111}"/>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71" name="テキスト ボックス 470">
          <a:extLst>
            <a:ext uri="{FF2B5EF4-FFF2-40B4-BE49-F238E27FC236}">
              <a16:creationId xmlns:a16="http://schemas.microsoft.com/office/drawing/2014/main" id="{A567DEAA-3A4F-4D45-94E3-469255A76082}"/>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72" name="テキスト ボックス 471">
          <a:extLst>
            <a:ext uri="{FF2B5EF4-FFF2-40B4-BE49-F238E27FC236}">
              <a16:creationId xmlns:a16="http://schemas.microsoft.com/office/drawing/2014/main" id="{17E7D93A-4235-4F5F-86E7-6812659B0ADC}"/>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73" name="テキスト ボックス 472">
          <a:extLst>
            <a:ext uri="{FF2B5EF4-FFF2-40B4-BE49-F238E27FC236}">
              <a16:creationId xmlns:a16="http://schemas.microsoft.com/office/drawing/2014/main" id="{7C10F251-A387-4C71-8A56-BF51027DC828}"/>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17</xdr:row>
      <xdr:rowOff>53279</xdr:rowOff>
    </xdr:from>
    <xdr:to>
      <xdr:col>81</xdr:col>
      <xdr:colOff>95250</xdr:colOff>
      <xdr:row>17</xdr:row>
      <xdr:rowOff>154879</xdr:rowOff>
    </xdr:to>
    <xdr:sp macro="" textlink="">
      <xdr:nvSpPr>
        <xdr:cNvPr id="474" name="楕円 473">
          <a:extLst>
            <a:ext uri="{FF2B5EF4-FFF2-40B4-BE49-F238E27FC236}">
              <a16:creationId xmlns:a16="http://schemas.microsoft.com/office/drawing/2014/main" id="{9DD2EC94-393B-46A1-8548-1D8C93C61681}"/>
            </a:ext>
          </a:extLst>
        </xdr:cNvPr>
        <xdr:cNvSpPr/>
      </xdr:nvSpPr>
      <xdr:spPr>
        <a:xfrm>
          <a:off x="16967200" y="2967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17</xdr:row>
      <xdr:rowOff>25356</xdr:rowOff>
    </xdr:from>
    <xdr:ext cx="762000" cy="259045"/>
    <xdr:sp macro="" textlink="">
      <xdr:nvSpPr>
        <xdr:cNvPr id="475" name="将来負担の状況該当値テキスト">
          <a:extLst>
            <a:ext uri="{FF2B5EF4-FFF2-40B4-BE49-F238E27FC236}">
              <a16:creationId xmlns:a16="http://schemas.microsoft.com/office/drawing/2014/main" id="{3FA6C40B-B80C-47B5-8689-C1982C91D5FD}"/>
            </a:ext>
          </a:extLst>
        </xdr:cNvPr>
        <xdr:cNvSpPr txBox="1"/>
      </xdr:nvSpPr>
      <xdr:spPr>
        <a:xfrm>
          <a:off x="17106900" y="29400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17</xdr:row>
      <xdr:rowOff>46385</xdr:rowOff>
    </xdr:from>
    <xdr:to>
      <xdr:col>77</xdr:col>
      <xdr:colOff>95250</xdr:colOff>
      <xdr:row>17</xdr:row>
      <xdr:rowOff>147985</xdr:rowOff>
    </xdr:to>
    <xdr:sp macro="" textlink="">
      <xdr:nvSpPr>
        <xdr:cNvPr id="476" name="楕円 475">
          <a:extLst>
            <a:ext uri="{FF2B5EF4-FFF2-40B4-BE49-F238E27FC236}">
              <a16:creationId xmlns:a16="http://schemas.microsoft.com/office/drawing/2014/main" id="{69A996AA-26CC-47CF-AE52-14C4E98702D6}"/>
            </a:ext>
          </a:extLst>
        </xdr:cNvPr>
        <xdr:cNvSpPr/>
      </xdr:nvSpPr>
      <xdr:spPr>
        <a:xfrm>
          <a:off x="16129000" y="2961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17</xdr:row>
      <xdr:rowOff>132762</xdr:rowOff>
    </xdr:from>
    <xdr:ext cx="736600" cy="259045"/>
    <xdr:sp macro="" textlink="">
      <xdr:nvSpPr>
        <xdr:cNvPr id="477" name="テキスト ボックス 476">
          <a:extLst>
            <a:ext uri="{FF2B5EF4-FFF2-40B4-BE49-F238E27FC236}">
              <a16:creationId xmlns:a16="http://schemas.microsoft.com/office/drawing/2014/main" id="{382111AD-ADD6-4CB9-821F-41A059479670}"/>
            </a:ext>
          </a:extLst>
        </xdr:cNvPr>
        <xdr:cNvSpPr txBox="1"/>
      </xdr:nvSpPr>
      <xdr:spPr>
        <a:xfrm>
          <a:off x="15798800" y="30474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17</xdr:row>
      <xdr:rowOff>147501</xdr:rowOff>
    </xdr:from>
    <xdr:to>
      <xdr:col>73</xdr:col>
      <xdr:colOff>44450</xdr:colOff>
      <xdr:row>18</xdr:row>
      <xdr:rowOff>77651</xdr:rowOff>
    </xdr:to>
    <xdr:sp macro="" textlink="">
      <xdr:nvSpPr>
        <xdr:cNvPr id="478" name="楕円 477">
          <a:extLst>
            <a:ext uri="{FF2B5EF4-FFF2-40B4-BE49-F238E27FC236}">
              <a16:creationId xmlns:a16="http://schemas.microsoft.com/office/drawing/2014/main" id="{96D0E008-B92E-4E64-BDF9-C47ECFD38898}"/>
            </a:ext>
          </a:extLst>
        </xdr:cNvPr>
        <xdr:cNvSpPr/>
      </xdr:nvSpPr>
      <xdr:spPr>
        <a:xfrm>
          <a:off x="15240000" y="3062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18</xdr:row>
      <xdr:rowOff>62428</xdr:rowOff>
    </xdr:from>
    <xdr:ext cx="762000" cy="259045"/>
    <xdr:sp macro="" textlink="">
      <xdr:nvSpPr>
        <xdr:cNvPr id="479" name="テキスト ボックス 478">
          <a:extLst>
            <a:ext uri="{FF2B5EF4-FFF2-40B4-BE49-F238E27FC236}">
              <a16:creationId xmlns:a16="http://schemas.microsoft.com/office/drawing/2014/main" id="{5D0C0529-3565-49B9-BAEF-6DF193473345}"/>
            </a:ext>
          </a:extLst>
        </xdr:cNvPr>
        <xdr:cNvSpPr txBox="1"/>
      </xdr:nvSpPr>
      <xdr:spPr>
        <a:xfrm>
          <a:off x="14909800" y="31485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17</xdr:row>
      <xdr:rowOff>93496</xdr:rowOff>
    </xdr:from>
    <xdr:to>
      <xdr:col>68</xdr:col>
      <xdr:colOff>203200</xdr:colOff>
      <xdr:row>18</xdr:row>
      <xdr:rowOff>23646</xdr:rowOff>
    </xdr:to>
    <xdr:sp macro="" textlink="">
      <xdr:nvSpPr>
        <xdr:cNvPr id="480" name="楕円 479">
          <a:extLst>
            <a:ext uri="{FF2B5EF4-FFF2-40B4-BE49-F238E27FC236}">
              <a16:creationId xmlns:a16="http://schemas.microsoft.com/office/drawing/2014/main" id="{4663F635-FB42-4BD5-83A0-C00D4C1DA106}"/>
            </a:ext>
          </a:extLst>
        </xdr:cNvPr>
        <xdr:cNvSpPr/>
      </xdr:nvSpPr>
      <xdr:spPr>
        <a:xfrm>
          <a:off x="14351000" y="3008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18</xdr:row>
      <xdr:rowOff>8423</xdr:rowOff>
    </xdr:from>
    <xdr:ext cx="762000" cy="259045"/>
    <xdr:sp macro="" textlink="">
      <xdr:nvSpPr>
        <xdr:cNvPr id="481" name="テキスト ボックス 480">
          <a:extLst>
            <a:ext uri="{FF2B5EF4-FFF2-40B4-BE49-F238E27FC236}">
              <a16:creationId xmlns:a16="http://schemas.microsoft.com/office/drawing/2014/main" id="{31145247-FE4A-4F99-8BC7-4CBF976096A6}"/>
            </a:ext>
          </a:extLst>
        </xdr:cNvPr>
        <xdr:cNvSpPr txBox="1"/>
      </xdr:nvSpPr>
      <xdr:spPr>
        <a:xfrm>
          <a:off x="14020800" y="30945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85695</xdr:rowOff>
    </xdr:from>
    <xdr:to>
      <xdr:col>64</xdr:col>
      <xdr:colOff>152400</xdr:colOff>
      <xdr:row>17</xdr:row>
      <xdr:rowOff>15845</xdr:rowOff>
    </xdr:to>
    <xdr:sp macro="" textlink="">
      <xdr:nvSpPr>
        <xdr:cNvPr id="482" name="楕円 481">
          <a:extLst>
            <a:ext uri="{FF2B5EF4-FFF2-40B4-BE49-F238E27FC236}">
              <a16:creationId xmlns:a16="http://schemas.microsoft.com/office/drawing/2014/main" id="{C0EDBA4B-E82A-445B-B78D-48CDDE4DCDFC}"/>
            </a:ext>
          </a:extLst>
        </xdr:cNvPr>
        <xdr:cNvSpPr/>
      </xdr:nvSpPr>
      <xdr:spPr>
        <a:xfrm>
          <a:off x="13462000" y="2828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622</xdr:rowOff>
    </xdr:from>
    <xdr:ext cx="762000" cy="259045"/>
    <xdr:sp macro="" textlink="">
      <xdr:nvSpPr>
        <xdr:cNvPr id="483" name="テキスト ボックス 482">
          <a:extLst>
            <a:ext uri="{FF2B5EF4-FFF2-40B4-BE49-F238E27FC236}">
              <a16:creationId xmlns:a16="http://schemas.microsoft.com/office/drawing/2014/main" id="{B38F5E5D-CDBE-4C28-AF22-64A6AE847C08}"/>
            </a:ext>
          </a:extLst>
        </xdr:cNvPr>
        <xdr:cNvSpPr txBox="1"/>
      </xdr:nvSpPr>
      <xdr:spPr>
        <a:xfrm>
          <a:off x="13131800" y="29152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山形県遊佐町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12,796
12,727
208.39
10,542,572
9,908,514
533,231
5,224,467
9,537,325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10.7
61.4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平成１７年度に策定した「遊佐町まちづくり再編プラン」に基づき、職員数を以後１０年間で４０名以上削減するという目標に従い、これまでに目標値を超える削減が達成された。令和</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４</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年度においても、類似団体に比べ０．</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２</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ポイント低い数値を示しているが、今後は大幅な人員削減が見込めないことから、現状数値を維持できるよう行財政改革に努めていく。</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62230</xdr:rowOff>
    </xdr:from>
    <xdr:to>
      <xdr:col>24</xdr:col>
      <xdr:colOff>25400</xdr:colOff>
      <xdr:row>40</xdr:row>
      <xdr:rowOff>96520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720080"/>
          <a:ext cx="0" cy="1234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68597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926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96520</xdr:rowOff>
    </xdr:from>
    <xdr:to>
      <xdr:col>24</xdr:col>
      <xdr:colOff>114300</xdr:colOff>
      <xdr:row>40</xdr:row>
      <xdr:rowOff>96520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954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148607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463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62230</xdr:rowOff>
    </xdr:from>
    <xdr:to>
      <xdr:col>24</xdr:col>
      <xdr:colOff>114300</xdr:colOff>
      <xdr:row>33</xdr:row>
      <xdr:rowOff>62230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720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58420</xdr:rowOff>
    </xdr:from>
    <xdr:to>
      <xdr:col>24</xdr:col>
      <xdr:colOff>25400</xdr:colOff>
      <xdr:row>36</xdr:row>
      <xdr:rowOff>104140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23062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40657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2128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68580</xdr:rowOff>
    </xdr:from>
    <xdr:to>
      <xdr:col>24</xdr:col>
      <xdr:colOff>76200</xdr:colOff>
      <xdr:row>36</xdr:row>
      <xdr:rowOff>170180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240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58420</xdr:rowOff>
    </xdr:from>
    <xdr:to>
      <xdr:col>19</xdr:col>
      <xdr:colOff>187325</xdr:colOff>
      <xdr:row>36</xdr:row>
      <xdr:rowOff>88900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23062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38100</xdr:rowOff>
    </xdr:from>
    <xdr:to>
      <xdr:col>20</xdr:col>
      <xdr:colOff>38100</xdr:colOff>
      <xdr:row>36</xdr:row>
      <xdr:rowOff>139700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1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124477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296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58420</xdr:rowOff>
    </xdr:from>
    <xdr:to>
      <xdr:col>15</xdr:col>
      <xdr:colOff>98425</xdr:colOff>
      <xdr:row>36</xdr:row>
      <xdr:rowOff>88900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23062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129540</xdr:rowOff>
    </xdr:from>
    <xdr:to>
      <xdr:col>15</xdr:col>
      <xdr:colOff>149225</xdr:colOff>
      <xdr:row>37</xdr:row>
      <xdr:rowOff>59690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44467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38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58420</xdr:rowOff>
    </xdr:from>
    <xdr:to>
      <xdr:col>11</xdr:col>
      <xdr:colOff>9525</xdr:colOff>
      <xdr:row>36</xdr:row>
      <xdr:rowOff>157480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23062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163830</xdr:rowOff>
    </xdr:from>
    <xdr:to>
      <xdr:col>11</xdr:col>
      <xdr:colOff>60325</xdr:colOff>
      <xdr:row>36</xdr:row>
      <xdr:rowOff>93980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164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104157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5933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22860</xdr:rowOff>
    </xdr:from>
    <xdr:to>
      <xdr:col>6</xdr:col>
      <xdr:colOff>171450</xdr:colOff>
      <xdr:row>36</xdr:row>
      <xdr:rowOff>124460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195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134637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5963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53340</xdr:rowOff>
    </xdr:from>
    <xdr:to>
      <xdr:col>24</xdr:col>
      <xdr:colOff>76200</xdr:colOff>
      <xdr:row>36</xdr:row>
      <xdr:rowOff>154940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22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69867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070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7620</xdr:rowOff>
    </xdr:from>
    <xdr:to>
      <xdr:col>20</xdr:col>
      <xdr:colOff>38100</xdr:colOff>
      <xdr:row>36</xdr:row>
      <xdr:rowOff>109220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17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119397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948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38100</xdr:rowOff>
    </xdr:from>
    <xdr:to>
      <xdr:col>15</xdr:col>
      <xdr:colOff>149225</xdr:colOff>
      <xdr:row>36</xdr:row>
      <xdr:rowOff>139700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21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149877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97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7620</xdr:rowOff>
    </xdr:from>
    <xdr:to>
      <xdr:col>11</xdr:col>
      <xdr:colOff>60325</xdr:colOff>
      <xdr:row>36</xdr:row>
      <xdr:rowOff>109220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17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93997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266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106680</xdr:rowOff>
    </xdr:from>
    <xdr:to>
      <xdr:col>6</xdr:col>
      <xdr:colOff>171450</xdr:colOff>
      <xdr:row>37</xdr:row>
      <xdr:rowOff>36830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278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21607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36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令和</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４</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年度は類似団体平均を</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２．７</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ポイント下回っているが、引き続き少子化対策と併せて定住化対策</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、雇用対策</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等を強力に推進していく予定であり、それらに係る委託料等が増加することにより数値</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が</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上昇していくものと想定されることから、経常経費の見直し・節減を図っていく。</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7" name="物件費グラフ枠">
          <a:extLst>
            <a:ext uri="{FF2B5EF4-FFF2-40B4-BE49-F238E27FC236}">
              <a16:creationId xmlns:a16="http://schemas.microsoft.com/office/drawing/2014/main" id="{00000000-0008-0000-0400-000075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64135</xdr:rowOff>
    </xdr:from>
    <xdr:to>
      <xdr:col>82</xdr:col>
      <xdr:colOff>107950</xdr:colOff>
      <xdr:row>20</xdr:row>
      <xdr:rowOff>52705</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flipV="1">
          <a:off x="16510000" y="2292985"/>
          <a:ext cx="0" cy="1188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24782</xdr:rowOff>
    </xdr:from>
    <xdr:ext cx="762000" cy="259045"/>
    <xdr:sp macro="" textlink="">
      <xdr:nvSpPr>
        <xdr:cNvPr id="119" name="物件費最小値テキスト">
          <a:extLst>
            <a:ext uri="{FF2B5EF4-FFF2-40B4-BE49-F238E27FC236}">
              <a16:creationId xmlns:a16="http://schemas.microsoft.com/office/drawing/2014/main" id="{00000000-0008-0000-0400-000077000000}"/>
            </a:ext>
          </a:extLst>
        </xdr:cNvPr>
        <xdr:cNvSpPr txBox="1"/>
      </xdr:nvSpPr>
      <xdr:spPr>
        <a:xfrm>
          <a:off x="16598900" y="3453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52705</xdr:rowOff>
    </xdr:from>
    <xdr:to>
      <xdr:col>82</xdr:col>
      <xdr:colOff>196850</xdr:colOff>
      <xdr:row>20</xdr:row>
      <xdr:rowOff>52705</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34817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150512</xdr:rowOff>
    </xdr:from>
    <xdr:ext cx="762000" cy="259045"/>
    <xdr:sp macro="" textlink="">
      <xdr:nvSpPr>
        <xdr:cNvPr id="121" name="物件費最大値テキスト">
          <a:extLst>
            <a:ext uri="{FF2B5EF4-FFF2-40B4-BE49-F238E27FC236}">
              <a16:creationId xmlns:a16="http://schemas.microsoft.com/office/drawing/2014/main" id="{00000000-0008-0000-0400-000079000000}"/>
            </a:ext>
          </a:extLst>
        </xdr:cNvPr>
        <xdr:cNvSpPr txBox="1"/>
      </xdr:nvSpPr>
      <xdr:spPr>
        <a:xfrm>
          <a:off x="16598900" y="2036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64135</xdr:rowOff>
    </xdr:from>
    <xdr:to>
      <xdr:col>82</xdr:col>
      <xdr:colOff>196850</xdr:colOff>
      <xdr:row>13</xdr:row>
      <xdr:rowOff>64135</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2292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13</xdr:row>
      <xdr:rowOff>155575</xdr:rowOff>
    </xdr:from>
    <xdr:to>
      <xdr:col>82</xdr:col>
      <xdr:colOff>107950</xdr:colOff>
      <xdr:row>14</xdr:row>
      <xdr:rowOff>81280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5671800" y="2384425"/>
          <a:ext cx="838200" cy="97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156862</xdr:rowOff>
    </xdr:from>
    <xdr:ext cx="762000" cy="259045"/>
    <xdr:sp macro="" textlink="">
      <xdr:nvSpPr>
        <xdr:cNvPr id="124" name="物件費平均値テキスト">
          <a:extLst>
            <a:ext uri="{FF2B5EF4-FFF2-40B4-BE49-F238E27FC236}">
              <a16:creationId xmlns:a16="http://schemas.microsoft.com/office/drawing/2014/main" id="{00000000-0008-0000-0400-00007C000000}"/>
            </a:ext>
          </a:extLst>
        </xdr:cNvPr>
        <xdr:cNvSpPr txBox="1"/>
      </xdr:nvSpPr>
      <xdr:spPr>
        <a:xfrm>
          <a:off x="16598900" y="25571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13335</xdr:rowOff>
    </xdr:from>
    <xdr:to>
      <xdr:col>82</xdr:col>
      <xdr:colOff>158750</xdr:colOff>
      <xdr:row>15</xdr:row>
      <xdr:rowOff>114935</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6459200" y="2585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13</xdr:row>
      <xdr:rowOff>155575</xdr:rowOff>
    </xdr:from>
    <xdr:to>
      <xdr:col>78</xdr:col>
      <xdr:colOff>69850</xdr:colOff>
      <xdr:row>14</xdr:row>
      <xdr:rowOff>35560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flipV="1">
          <a:off x="14782800" y="2384425"/>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14</xdr:row>
      <xdr:rowOff>121920</xdr:rowOff>
    </xdr:from>
    <xdr:to>
      <xdr:col>78</xdr:col>
      <xdr:colOff>120650</xdr:colOff>
      <xdr:row>15</xdr:row>
      <xdr:rowOff>52070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5621000" y="252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36847</xdr:rowOff>
    </xdr:from>
    <xdr:ext cx="736600" cy="259045"/>
    <xdr:sp macro="" textlink="">
      <xdr:nvSpPr>
        <xdr:cNvPr id="128" name="テキスト ボックス 127">
          <a:extLst>
            <a:ext uri="{FF2B5EF4-FFF2-40B4-BE49-F238E27FC236}">
              <a16:creationId xmlns:a16="http://schemas.microsoft.com/office/drawing/2014/main" id="{00000000-0008-0000-0400-000080000000}"/>
            </a:ext>
          </a:extLst>
        </xdr:cNvPr>
        <xdr:cNvSpPr txBox="1"/>
      </xdr:nvSpPr>
      <xdr:spPr>
        <a:xfrm>
          <a:off x="15290800" y="2608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35560</xdr:rowOff>
    </xdr:from>
    <xdr:to>
      <xdr:col>73</xdr:col>
      <xdr:colOff>180975</xdr:colOff>
      <xdr:row>15</xdr:row>
      <xdr:rowOff>29845</xdr:rowOff>
    </xdr:to>
    <xdr:cxnSp macro="">
      <xdr:nvCxnSpPr>
        <xdr:cNvPr id="129" name="直線コネクタ 128">
          <a:extLst>
            <a:ext uri="{FF2B5EF4-FFF2-40B4-BE49-F238E27FC236}">
              <a16:creationId xmlns:a16="http://schemas.microsoft.com/office/drawing/2014/main" id="{00000000-0008-0000-0400-000081000000}"/>
            </a:ext>
          </a:extLst>
        </xdr:cNvPr>
        <xdr:cNvCxnSpPr/>
      </xdr:nvCxnSpPr>
      <xdr:spPr>
        <a:xfrm flipV="1">
          <a:off x="13893800" y="2435860"/>
          <a:ext cx="889000" cy="165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14</xdr:row>
      <xdr:rowOff>144780</xdr:rowOff>
    </xdr:from>
    <xdr:to>
      <xdr:col>74</xdr:col>
      <xdr:colOff>31750</xdr:colOff>
      <xdr:row>15</xdr:row>
      <xdr:rowOff>74930</xdr:rowOff>
    </xdr:to>
    <xdr:sp macro="" textlink="">
      <xdr:nvSpPr>
        <xdr:cNvPr id="130" name="フローチャート: 判断 129">
          <a:extLst>
            <a:ext uri="{FF2B5EF4-FFF2-40B4-BE49-F238E27FC236}">
              <a16:creationId xmlns:a16="http://schemas.microsoft.com/office/drawing/2014/main" id="{00000000-0008-0000-0400-000082000000}"/>
            </a:ext>
          </a:extLst>
        </xdr:cNvPr>
        <xdr:cNvSpPr/>
      </xdr:nvSpPr>
      <xdr:spPr>
        <a:xfrm>
          <a:off x="14732000" y="254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59707</xdr:rowOff>
    </xdr:from>
    <xdr:ext cx="762000" cy="259045"/>
    <xdr:sp macro="" textlink="">
      <xdr:nvSpPr>
        <xdr:cNvPr id="131" name="テキスト ボックス 130">
          <a:extLst>
            <a:ext uri="{FF2B5EF4-FFF2-40B4-BE49-F238E27FC236}">
              <a16:creationId xmlns:a16="http://schemas.microsoft.com/office/drawing/2014/main" id="{00000000-0008-0000-0400-000083000000}"/>
            </a:ext>
          </a:extLst>
        </xdr:cNvPr>
        <xdr:cNvSpPr txBox="1"/>
      </xdr:nvSpPr>
      <xdr:spPr>
        <a:xfrm>
          <a:off x="14401800" y="2631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12700</xdr:rowOff>
    </xdr:from>
    <xdr:to>
      <xdr:col>69</xdr:col>
      <xdr:colOff>92075</xdr:colOff>
      <xdr:row>15</xdr:row>
      <xdr:rowOff>29845</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a:off x="13004800" y="2584450"/>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116205</xdr:rowOff>
    </xdr:from>
    <xdr:to>
      <xdr:col>69</xdr:col>
      <xdr:colOff>142875</xdr:colOff>
      <xdr:row>16</xdr:row>
      <xdr:rowOff>46355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3843000" y="2687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31132</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3512800" y="2774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64770</xdr:rowOff>
    </xdr:from>
    <xdr:to>
      <xdr:col>65</xdr:col>
      <xdr:colOff>53975</xdr:colOff>
      <xdr:row>15</xdr:row>
      <xdr:rowOff>166370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2954000" y="2636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151147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2623800" y="2722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30480</xdr:rowOff>
    </xdr:from>
    <xdr:to>
      <xdr:col>82</xdr:col>
      <xdr:colOff>158750</xdr:colOff>
      <xdr:row>14</xdr:row>
      <xdr:rowOff>132080</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6459200" y="2430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47007</xdr:rowOff>
    </xdr:from>
    <xdr:ext cx="762000" cy="259045"/>
    <xdr:sp macro="" textlink="">
      <xdr:nvSpPr>
        <xdr:cNvPr id="143" name="物件費該当値テキスト">
          <a:extLst>
            <a:ext uri="{FF2B5EF4-FFF2-40B4-BE49-F238E27FC236}">
              <a16:creationId xmlns:a16="http://schemas.microsoft.com/office/drawing/2014/main" id="{00000000-0008-0000-0400-00008F000000}"/>
            </a:ext>
          </a:extLst>
        </xdr:cNvPr>
        <xdr:cNvSpPr txBox="1"/>
      </xdr:nvSpPr>
      <xdr:spPr>
        <a:xfrm>
          <a:off x="16598900" y="2275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13</xdr:row>
      <xdr:rowOff>104775</xdr:rowOff>
    </xdr:from>
    <xdr:to>
      <xdr:col>78</xdr:col>
      <xdr:colOff>120650</xdr:colOff>
      <xdr:row>14</xdr:row>
      <xdr:rowOff>34925</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5621000" y="2333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45102</xdr:rowOff>
    </xdr:from>
    <xdr:ext cx="7366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5290800" y="21025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13</xdr:row>
      <xdr:rowOff>156210</xdr:rowOff>
    </xdr:from>
    <xdr:to>
      <xdr:col>74</xdr:col>
      <xdr:colOff>31750</xdr:colOff>
      <xdr:row>14</xdr:row>
      <xdr:rowOff>86360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4732000" y="238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96537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4401800" y="2153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150495</xdr:rowOff>
    </xdr:from>
    <xdr:to>
      <xdr:col>69</xdr:col>
      <xdr:colOff>142875</xdr:colOff>
      <xdr:row>15</xdr:row>
      <xdr:rowOff>80645</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3843000" y="2550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90822</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3512800" y="2319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133350</xdr:rowOff>
    </xdr:from>
    <xdr:to>
      <xdr:col>65</xdr:col>
      <xdr:colOff>53975</xdr:colOff>
      <xdr:row>15</xdr:row>
      <xdr:rowOff>63500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2954000" y="2533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73677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2623800" y="230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2" name="テキスト ボックス 161">
          <a:extLst>
            <a:ext uri="{FF2B5EF4-FFF2-40B4-BE49-F238E27FC236}">
              <a16:creationId xmlns:a16="http://schemas.microsoft.com/office/drawing/2014/main" id="{00000000-0008-0000-0400-0000A2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令和</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４</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年度においては４．</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１</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ポイントと、類似団体平均を０．</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８</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ポイント下回っている。今後は、障がい福祉対策経費や少子化対策</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推進のための出産・</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子育て支援対策</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経費が</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増加していくものと想定されることから、これらの施策に要する経費の財源の確保に努めていく必要がある。</a:t>
          </a:r>
          <a:endParaRPr kumimoji="1" lang="ja-JP" altLang="en-US" sz="13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8" name="扶助費グラフ枠">
          <a:extLst>
            <a:ext uri="{FF2B5EF4-FFF2-40B4-BE49-F238E27FC236}">
              <a16:creationId xmlns:a16="http://schemas.microsoft.com/office/drawing/2014/main" id="{00000000-0008-0000-0400-0000B2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165100</xdr:rowOff>
    </xdr:from>
    <xdr:to>
      <xdr:col>24</xdr:col>
      <xdr:colOff>25400</xdr:colOff>
      <xdr:row>61</xdr:row>
      <xdr:rowOff>127000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flipV="1">
          <a:off x="4826000" y="9080500"/>
          <a:ext cx="0" cy="1504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99077</xdr:rowOff>
    </xdr:from>
    <xdr:ext cx="762000" cy="259045"/>
    <xdr:sp macro="" textlink="">
      <xdr:nvSpPr>
        <xdr:cNvPr id="180" name="扶助費最小値テキスト">
          <a:extLst>
            <a:ext uri="{FF2B5EF4-FFF2-40B4-BE49-F238E27FC236}">
              <a16:creationId xmlns:a16="http://schemas.microsoft.com/office/drawing/2014/main" id="{00000000-0008-0000-0400-0000B4000000}"/>
            </a:ext>
          </a:extLst>
        </xdr:cNvPr>
        <xdr:cNvSpPr txBox="1"/>
      </xdr:nvSpPr>
      <xdr:spPr>
        <a:xfrm>
          <a:off x="4914900" y="10557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127000</xdr:rowOff>
    </xdr:from>
    <xdr:to>
      <xdr:col>24</xdr:col>
      <xdr:colOff>114300</xdr:colOff>
      <xdr:row>61</xdr:row>
      <xdr:rowOff>127000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a:off x="4737100" y="10585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80027</xdr:rowOff>
    </xdr:from>
    <xdr:ext cx="762000" cy="259045"/>
    <xdr:sp macro="" textlink="">
      <xdr:nvSpPr>
        <xdr:cNvPr id="182" name="扶助費最大値テキスト">
          <a:extLst>
            <a:ext uri="{FF2B5EF4-FFF2-40B4-BE49-F238E27FC236}">
              <a16:creationId xmlns:a16="http://schemas.microsoft.com/office/drawing/2014/main" id="{00000000-0008-0000-0400-0000B6000000}"/>
            </a:ext>
          </a:extLst>
        </xdr:cNvPr>
        <xdr:cNvSpPr txBox="1"/>
      </xdr:nvSpPr>
      <xdr:spPr>
        <a:xfrm>
          <a:off x="4914900" y="882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165100</xdr:rowOff>
    </xdr:from>
    <xdr:to>
      <xdr:col>24</xdr:col>
      <xdr:colOff>114300</xdr:colOff>
      <xdr:row>52</xdr:row>
      <xdr:rowOff>165100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908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50800</xdr:rowOff>
    </xdr:from>
    <xdr:to>
      <xdr:col>24</xdr:col>
      <xdr:colOff>25400</xdr:colOff>
      <xdr:row>55</xdr:row>
      <xdr:rowOff>69850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flipV="1">
          <a:off x="3987800" y="948055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124477</xdr:rowOff>
    </xdr:from>
    <xdr:ext cx="762000" cy="259045"/>
    <xdr:sp macro="" textlink="">
      <xdr:nvSpPr>
        <xdr:cNvPr id="185" name="扶助費平均値テキスト">
          <a:extLst>
            <a:ext uri="{FF2B5EF4-FFF2-40B4-BE49-F238E27FC236}">
              <a16:creationId xmlns:a16="http://schemas.microsoft.com/office/drawing/2014/main" id="{00000000-0008-0000-0400-0000B9000000}"/>
            </a:ext>
          </a:extLst>
        </xdr:cNvPr>
        <xdr:cNvSpPr txBox="1"/>
      </xdr:nvSpPr>
      <xdr:spPr>
        <a:xfrm>
          <a:off x="4914900" y="95542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152400</xdr:rowOff>
    </xdr:from>
    <xdr:to>
      <xdr:col>24</xdr:col>
      <xdr:colOff>76200</xdr:colOff>
      <xdr:row>56</xdr:row>
      <xdr:rowOff>82550</xdr:rowOff>
    </xdr:to>
    <xdr:sp macro="" textlink="">
      <xdr:nvSpPr>
        <xdr:cNvPr id="186" name="フローチャート: 判断 185">
          <a:extLst>
            <a:ext uri="{FF2B5EF4-FFF2-40B4-BE49-F238E27FC236}">
              <a16:creationId xmlns:a16="http://schemas.microsoft.com/office/drawing/2014/main" id="{00000000-0008-0000-0400-0000BA000000}"/>
            </a:ext>
          </a:extLst>
        </xdr:cNvPr>
        <xdr:cNvSpPr/>
      </xdr:nvSpPr>
      <xdr:spPr>
        <a:xfrm>
          <a:off x="4775200" y="958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69850</xdr:rowOff>
    </xdr:from>
    <xdr:to>
      <xdr:col>19</xdr:col>
      <xdr:colOff>187325</xdr:colOff>
      <xdr:row>56</xdr:row>
      <xdr:rowOff>12700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flipV="1">
          <a:off x="3098800" y="94996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152400</xdr:rowOff>
    </xdr:from>
    <xdr:to>
      <xdr:col>20</xdr:col>
      <xdr:colOff>38100</xdr:colOff>
      <xdr:row>56</xdr:row>
      <xdr:rowOff>82550</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3937000" y="958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67327</xdr:rowOff>
    </xdr:from>
    <xdr:ext cx="736600" cy="259045"/>
    <xdr:sp macro="" textlink="">
      <xdr:nvSpPr>
        <xdr:cNvPr id="189" name="テキスト ボックス 188">
          <a:extLst>
            <a:ext uri="{FF2B5EF4-FFF2-40B4-BE49-F238E27FC236}">
              <a16:creationId xmlns:a16="http://schemas.microsoft.com/office/drawing/2014/main" id="{00000000-0008-0000-0400-0000BD000000}"/>
            </a:ext>
          </a:extLst>
        </xdr:cNvPr>
        <xdr:cNvSpPr txBox="1"/>
      </xdr:nvSpPr>
      <xdr:spPr>
        <a:xfrm>
          <a:off x="3606800" y="96685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12700</xdr:rowOff>
    </xdr:from>
    <xdr:to>
      <xdr:col>15</xdr:col>
      <xdr:colOff>98425</xdr:colOff>
      <xdr:row>56</xdr:row>
      <xdr:rowOff>127000</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flipV="1">
          <a:off x="2209800" y="96139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57150</xdr:rowOff>
    </xdr:from>
    <xdr:to>
      <xdr:col>15</xdr:col>
      <xdr:colOff>149225</xdr:colOff>
      <xdr:row>56</xdr:row>
      <xdr:rowOff>158750</xdr:rowOff>
    </xdr:to>
    <xdr:sp macro="" textlink="">
      <xdr:nvSpPr>
        <xdr:cNvPr id="191" name="フローチャート: 判断 190">
          <a:extLst>
            <a:ext uri="{FF2B5EF4-FFF2-40B4-BE49-F238E27FC236}">
              <a16:creationId xmlns:a16="http://schemas.microsoft.com/office/drawing/2014/main" id="{00000000-0008-0000-0400-0000BF000000}"/>
            </a:ext>
          </a:extLst>
        </xdr:cNvPr>
        <xdr:cNvSpPr/>
      </xdr:nvSpPr>
      <xdr:spPr>
        <a:xfrm>
          <a:off x="3048000" y="9658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143527</xdr:rowOff>
    </xdr:from>
    <xdr:ext cx="762000" cy="259045"/>
    <xdr:sp macro="" textlink="">
      <xdr:nvSpPr>
        <xdr:cNvPr id="192" name="テキスト ボックス 191">
          <a:extLst>
            <a:ext uri="{FF2B5EF4-FFF2-40B4-BE49-F238E27FC236}">
              <a16:creationId xmlns:a16="http://schemas.microsoft.com/office/drawing/2014/main" id="{00000000-0008-0000-0400-0000C0000000}"/>
            </a:ext>
          </a:extLst>
        </xdr:cNvPr>
        <xdr:cNvSpPr txBox="1"/>
      </xdr:nvSpPr>
      <xdr:spPr>
        <a:xfrm>
          <a:off x="2717800" y="974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88900</xdr:rowOff>
    </xdr:from>
    <xdr:to>
      <xdr:col>11</xdr:col>
      <xdr:colOff>9525</xdr:colOff>
      <xdr:row>56</xdr:row>
      <xdr:rowOff>127000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1320800" y="96901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114300</xdr:rowOff>
    </xdr:from>
    <xdr:to>
      <xdr:col>11</xdr:col>
      <xdr:colOff>60325</xdr:colOff>
      <xdr:row>57</xdr:row>
      <xdr:rowOff>44450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2159000" y="971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29227</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1828800" y="980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133350</xdr:rowOff>
    </xdr:from>
    <xdr:to>
      <xdr:col>6</xdr:col>
      <xdr:colOff>171450</xdr:colOff>
      <xdr:row>57</xdr:row>
      <xdr:rowOff>63500</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1270000" y="9734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48277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939800" y="9820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0</xdr:rowOff>
    </xdr:from>
    <xdr:to>
      <xdr:col>24</xdr:col>
      <xdr:colOff>76200</xdr:colOff>
      <xdr:row>55</xdr:row>
      <xdr:rowOff>101600</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4775200" y="9429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16527</xdr:rowOff>
    </xdr:from>
    <xdr:ext cx="762000" cy="259045"/>
    <xdr:sp macro="" textlink="">
      <xdr:nvSpPr>
        <xdr:cNvPr id="204" name="扶助費該当値テキスト">
          <a:extLst>
            <a:ext uri="{FF2B5EF4-FFF2-40B4-BE49-F238E27FC236}">
              <a16:creationId xmlns:a16="http://schemas.microsoft.com/office/drawing/2014/main" id="{00000000-0008-0000-0400-0000CC000000}"/>
            </a:ext>
          </a:extLst>
        </xdr:cNvPr>
        <xdr:cNvSpPr txBox="1"/>
      </xdr:nvSpPr>
      <xdr:spPr>
        <a:xfrm>
          <a:off x="4914900" y="9274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19050</xdr:rowOff>
    </xdr:from>
    <xdr:to>
      <xdr:col>20</xdr:col>
      <xdr:colOff>38100</xdr:colOff>
      <xdr:row>55</xdr:row>
      <xdr:rowOff>120650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3937000" y="944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130827</xdr:rowOff>
    </xdr:from>
    <xdr:ext cx="7366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3606800" y="9217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133350</xdr:rowOff>
    </xdr:from>
    <xdr:to>
      <xdr:col>15</xdr:col>
      <xdr:colOff>149225</xdr:colOff>
      <xdr:row>56</xdr:row>
      <xdr:rowOff>63500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048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73677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2717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76200</xdr:rowOff>
    </xdr:from>
    <xdr:to>
      <xdr:col>11</xdr:col>
      <xdr:colOff>60325</xdr:colOff>
      <xdr:row>57</xdr:row>
      <xdr:rowOff>6350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2159000" y="967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16527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18288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38100</xdr:rowOff>
    </xdr:from>
    <xdr:to>
      <xdr:col>6</xdr:col>
      <xdr:colOff>171450</xdr:colOff>
      <xdr:row>56</xdr:row>
      <xdr:rowOff>139700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1270000" y="963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149877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939800" y="940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3" name="テキスト ボックス 222">
          <a:extLst>
            <a:ext uri="{FF2B5EF4-FFF2-40B4-BE49-F238E27FC236}">
              <a16:creationId xmlns:a16="http://schemas.microsoft.com/office/drawing/2014/main" id="{00000000-0008-0000-0400-0000DF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令和</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４</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年度は類似団体平均を８．</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６</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上回り、類似団体内では下位の数値を示している。今後は特別会計の中でも特に国民健康保険特別会計への繰出金増額が避けられず、数値は上昇していくものと想定されることから、経常経費の節減とあわせて、国保税の適正化に向けた検討</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により</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繰出金の抑制に努める。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69850</xdr:rowOff>
    </xdr:from>
    <xdr:to>
      <xdr:col>85</xdr:col>
      <xdr:colOff>66675</xdr:colOff>
      <xdr:row>62</xdr:row>
      <xdr:rowOff>69850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699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99077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557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127000</xdr:rowOff>
    </xdr:from>
    <xdr:to>
      <xdr:col>85</xdr:col>
      <xdr:colOff>66675</xdr:colOff>
      <xdr:row>60</xdr:row>
      <xdr:rowOff>127000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414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156227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271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12700</xdr:rowOff>
    </xdr:from>
    <xdr:to>
      <xdr:col>85</xdr:col>
      <xdr:colOff>66675</xdr:colOff>
      <xdr:row>59</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128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9986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127000</xdr:rowOff>
    </xdr:from>
    <xdr:to>
      <xdr:col>85</xdr:col>
      <xdr:colOff>66675</xdr:colOff>
      <xdr:row>55</xdr:row>
      <xdr:rowOff>127000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556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156227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414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12700</xdr:rowOff>
    </xdr:from>
    <xdr:to>
      <xdr:col>85</xdr:col>
      <xdr:colOff>66675</xdr:colOff>
      <xdr:row>54</xdr:row>
      <xdr:rowOff>12700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271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41927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128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69850</xdr:rowOff>
    </xdr:from>
    <xdr:to>
      <xdr:col>85</xdr:col>
      <xdr:colOff>66675</xdr:colOff>
      <xdr:row>52</xdr:row>
      <xdr:rowOff>69850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8985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99077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843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31750</xdr:rowOff>
    </xdr:from>
    <xdr:to>
      <xdr:col>82</xdr:col>
      <xdr:colOff>107950</xdr:colOff>
      <xdr:row>61</xdr:row>
      <xdr:rowOff>79375</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118600"/>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51452</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509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79375</xdr:rowOff>
    </xdr:from>
    <xdr:to>
      <xdr:col>82</xdr:col>
      <xdr:colOff>196850</xdr:colOff>
      <xdr:row>61</xdr:row>
      <xdr:rowOff>79375</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5378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118127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86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31750</xdr:rowOff>
    </xdr:from>
    <xdr:to>
      <xdr:col>82</xdr:col>
      <xdr:colOff>196850</xdr:colOff>
      <xdr:row>53</xdr:row>
      <xdr:rowOff>31750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118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60</xdr:row>
      <xdr:rowOff>165100</xdr:rowOff>
    </xdr:from>
    <xdr:to>
      <xdr:col>82</xdr:col>
      <xdr:colOff>107950</xdr:colOff>
      <xdr:row>61</xdr:row>
      <xdr:rowOff>79375</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5671800" y="10452100"/>
          <a:ext cx="8382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83202</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5129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66675</xdr:rowOff>
    </xdr:from>
    <xdr:to>
      <xdr:col>82</xdr:col>
      <xdr:colOff>158750</xdr:colOff>
      <xdr:row>56</xdr:row>
      <xdr:rowOff>168275</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667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60</xdr:row>
      <xdr:rowOff>165100</xdr:rowOff>
    </xdr:from>
    <xdr:to>
      <xdr:col>78</xdr:col>
      <xdr:colOff>69850</xdr:colOff>
      <xdr:row>61</xdr:row>
      <xdr:rowOff>69850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4782800" y="104521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38100</xdr:rowOff>
    </xdr:from>
    <xdr:to>
      <xdr:col>78</xdr:col>
      <xdr:colOff>120650</xdr:colOff>
      <xdr:row>56</xdr:row>
      <xdr:rowOff>139700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149877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408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61</xdr:row>
      <xdr:rowOff>3175</xdr:rowOff>
    </xdr:from>
    <xdr:to>
      <xdr:col>73</xdr:col>
      <xdr:colOff>180975</xdr:colOff>
      <xdr:row>61</xdr:row>
      <xdr:rowOff>69850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10461625"/>
          <a:ext cx="8890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133350</xdr:rowOff>
    </xdr:from>
    <xdr:to>
      <xdr:col>74</xdr:col>
      <xdr:colOff>31750</xdr:colOff>
      <xdr:row>57</xdr:row>
      <xdr:rowOff>63500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734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73677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503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61</xdr:row>
      <xdr:rowOff>3175</xdr:rowOff>
    </xdr:from>
    <xdr:to>
      <xdr:col>69</xdr:col>
      <xdr:colOff>92075</xdr:colOff>
      <xdr:row>61</xdr:row>
      <xdr:rowOff>3175</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a:off x="13004800" y="1046162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0</xdr:rowOff>
    </xdr:from>
    <xdr:to>
      <xdr:col>69</xdr:col>
      <xdr:colOff>142875</xdr:colOff>
      <xdr:row>57</xdr:row>
      <xdr:rowOff>101600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772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111777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541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57150</xdr:rowOff>
    </xdr:from>
    <xdr:to>
      <xdr:col>65</xdr:col>
      <xdr:colOff>53975</xdr:colOff>
      <xdr:row>57</xdr:row>
      <xdr:rowOff>158750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829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168927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59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61</xdr:row>
      <xdr:rowOff>28575</xdr:rowOff>
    </xdr:from>
    <xdr:to>
      <xdr:col>82</xdr:col>
      <xdr:colOff>158750</xdr:colOff>
      <xdr:row>61</xdr:row>
      <xdr:rowOff>130175</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10487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60</xdr:row>
      <xdr:rowOff>108602</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103956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60</xdr:row>
      <xdr:rowOff>114300</xdr:rowOff>
    </xdr:from>
    <xdr:to>
      <xdr:col>78</xdr:col>
      <xdr:colOff>120650</xdr:colOff>
      <xdr:row>61</xdr:row>
      <xdr:rowOff>44450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1040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61</xdr:row>
      <xdr:rowOff>29227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10487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61</xdr:row>
      <xdr:rowOff>19050</xdr:rowOff>
    </xdr:from>
    <xdr:to>
      <xdr:col>74</xdr:col>
      <xdr:colOff>31750</xdr:colOff>
      <xdr:row>61</xdr:row>
      <xdr:rowOff>120650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1047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61</xdr:row>
      <xdr:rowOff>105427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1056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60</xdr:row>
      <xdr:rowOff>123825</xdr:rowOff>
    </xdr:from>
    <xdr:to>
      <xdr:col>69</xdr:col>
      <xdr:colOff>142875</xdr:colOff>
      <xdr:row>61</xdr:row>
      <xdr:rowOff>53975</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10410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61</xdr:row>
      <xdr:rowOff>38752</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10497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123825</xdr:rowOff>
    </xdr:from>
    <xdr:to>
      <xdr:col>65</xdr:col>
      <xdr:colOff>53975</xdr:colOff>
      <xdr:row>61</xdr:row>
      <xdr:rowOff>53975</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10410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61</xdr:row>
      <xdr:rowOff>38752</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10497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令和</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４</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年度は類似団体平均を</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５．４</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ポイント下回っており、昨年度より１．</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０</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上昇</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している。今後は重点施策である定住促進や子育て支援に係る経費が大きなウエイトを占めてくると考えられ、数値は上昇していくものと想定されることから、法人等各種団体等への補助については、平成１９年度に策定した「遊佐町補助金等の交付に関する見直し指針」により適正に対処していく。</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4" name="補助費等グラフ枠">
          <a:extLst>
            <a:ext uri="{FF2B5EF4-FFF2-40B4-BE49-F238E27FC236}">
              <a16:creationId xmlns:a16="http://schemas.microsoft.com/office/drawing/2014/main" id="{00000000-0008-0000-0400-000030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81280</xdr:rowOff>
    </xdr:from>
    <xdr:to>
      <xdr:col>82</xdr:col>
      <xdr:colOff>107950</xdr:colOff>
      <xdr:row>40</xdr:row>
      <xdr:rowOff>35560</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flipV="1">
          <a:off x="16510000" y="5567680"/>
          <a:ext cx="0" cy="13258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7637</xdr:rowOff>
    </xdr:from>
    <xdr:ext cx="762000" cy="259045"/>
    <xdr:sp macro="" textlink="">
      <xdr:nvSpPr>
        <xdr:cNvPr id="306" name="補助費等最小値テキスト">
          <a:extLst>
            <a:ext uri="{FF2B5EF4-FFF2-40B4-BE49-F238E27FC236}">
              <a16:creationId xmlns:a16="http://schemas.microsoft.com/office/drawing/2014/main" id="{00000000-0008-0000-0400-000032010000}"/>
            </a:ext>
          </a:extLst>
        </xdr:cNvPr>
        <xdr:cNvSpPr txBox="1"/>
      </xdr:nvSpPr>
      <xdr:spPr>
        <a:xfrm>
          <a:off x="16598900" y="6865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35560</xdr:rowOff>
    </xdr:from>
    <xdr:to>
      <xdr:col>82</xdr:col>
      <xdr:colOff>196850</xdr:colOff>
      <xdr:row>40</xdr:row>
      <xdr:rowOff>35560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6421100" y="6893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30</xdr:row>
      <xdr:rowOff>167657</xdr:rowOff>
    </xdr:from>
    <xdr:ext cx="762000" cy="259045"/>
    <xdr:sp macro="" textlink="">
      <xdr:nvSpPr>
        <xdr:cNvPr id="308" name="補助費等最大値テキスト">
          <a:extLst>
            <a:ext uri="{FF2B5EF4-FFF2-40B4-BE49-F238E27FC236}">
              <a16:creationId xmlns:a16="http://schemas.microsoft.com/office/drawing/2014/main" id="{00000000-0008-0000-0400-000034010000}"/>
            </a:ext>
          </a:extLst>
        </xdr:cNvPr>
        <xdr:cNvSpPr txBox="1"/>
      </xdr:nvSpPr>
      <xdr:spPr>
        <a:xfrm>
          <a:off x="16598900" y="5311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81280</xdr:rowOff>
    </xdr:from>
    <xdr:to>
      <xdr:col>82</xdr:col>
      <xdr:colOff>196850</xdr:colOff>
      <xdr:row>32</xdr:row>
      <xdr:rowOff>81280</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6421100" y="5567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32</xdr:row>
      <xdr:rowOff>104140</xdr:rowOff>
    </xdr:from>
    <xdr:to>
      <xdr:col>82</xdr:col>
      <xdr:colOff>107950</xdr:colOff>
      <xdr:row>33</xdr:row>
      <xdr:rowOff>8890</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5671800" y="559054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34</xdr:row>
      <xdr:rowOff>170197</xdr:rowOff>
    </xdr:from>
    <xdr:ext cx="762000" cy="259045"/>
    <xdr:sp macro="" textlink="">
      <xdr:nvSpPr>
        <xdr:cNvPr id="311" name="補助費等平均値テキスト">
          <a:extLst>
            <a:ext uri="{FF2B5EF4-FFF2-40B4-BE49-F238E27FC236}">
              <a16:creationId xmlns:a16="http://schemas.microsoft.com/office/drawing/2014/main" id="{00000000-0008-0000-0400-000037010000}"/>
            </a:ext>
          </a:extLst>
        </xdr:cNvPr>
        <xdr:cNvSpPr txBox="1"/>
      </xdr:nvSpPr>
      <xdr:spPr>
        <a:xfrm>
          <a:off x="16598900" y="59994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26670</xdr:rowOff>
    </xdr:from>
    <xdr:to>
      <xdr:col>82</xdr:col>
      <xdr:colOff>158750</xdr:colOff>
      <xdr:row>35</xdr:row>
      <xdr:rowOff>128270</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6459200" y="6027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32</xdr:row>
      <xdr:rowOff>104140</xdr:rowOff>
    </xdr:from>
    <xdr:to>
      <xdr:col>78</xdr:col>
      <xdr:colOff>69850</xdr:colOff>
      <xdr:row>33</xdr:row>
      <xdr:rowOff>46990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flipV="1">
          <a:off x="14782800" y="559054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34</xdr:row>
      <xdr:rowOff>144780</xdr:rowOff>
    </xdr:from>
    <xdr:to>
      <xdr:col>78</xdr:col>
      <xdr:colOff>120650</xdr:colOff>
      <xdr:row>35</xdr:row>
      <xdr:rowOff>74930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5621000" y="597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59707</xdr:rowOff>
    </xdr:from>
    <xdr:ext cx="7366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5290800" y="60604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32</xdr:row>
      <xdr:rowOff>111760</xdr:rowOff>
    </xdr:from>
    <xdr:to>
      <xdr:col>73</xdr:col>
      <xdr:colOff>180975</xdr:colOff>
      <xdr:row>33</xdr:row>
      <xdr:rowOff>46990</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a:off x="13893800" y="5598160"/>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11430</xdr:rowOff>
    </xdr:from>
    <xdr:to>
      <xdr:col>74</xdr:col>
      <xdr:colOff>31750</xdr:colOff>
      <xdr:row>35</xdr:row>
      <xdr:rowOff>113030</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4732000" y="601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97807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4401800" y="6098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32</xdr:row>
      <xdr:rowOff>104140</xdr:rowOff>
    </xdr:from>
    <xdr:to>
      <xdr:col>69</xdr:col>
      <xdr:colOff>92075</xdr:colOff>
      <xdr:row>32</xdr:row>
      <xdr:rowOff>111760</xdr:rowOff>
    </xdr:to>
    <xdr:cxnSp macro="">
      <xdr:nvCxnSpPr>
        <xdr:cNvPr id="319" name="直線コネクタ 318">
          <a:extLst>
            <a:ext uri="{FF2B5EF4-FFF2-40B4-BE49-F238E27FC236}">
              <a16:creationId xmlns:a16="http://schemas.microsoft.com/office/drawing/2014/main" id="{00000000-0008-0000-0400-00003F010000}"/>
            </a:ext>
          </a:extLst>
        </xdr:cNvPr>
        <xdr:cNvCxnSpPr/>
      </xdr:nvCxnSpPr>
      <xdr:spPr>
        <a:xfrm>
          <a:off x="13004800" y="559054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34</xdr:row>
      <xdr:rowOff>99060</xdr:rowOff>
    </xdr:from>
    <xdr:to>
      <xdr:col>69</xdr:col>
      <xdr:colOff>142875</xdr:colOff>
      <xdr:row>35</xdr:row>
      <xdr:rowOff>29210</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3843000" y="5928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13987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3512800" y="6014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99060</xdr:rowOff>
    </xdr:from>
    <xdr:to>
      <xdr:col>65</xdr:col>
      <xdr:colOff>53975</xdr:colOff>
      <xdr:row>35</xdr:row>
      <xdr:rowOff>29210</xdr:rowOff>
    </xdr:to>
    <xdr:sp macro="" textlink="">
      <xdr:nvSpPr>
        <xdr:cNvPr id="322" name="フローチャート: 判断 321">
          <a:extLst>
            <a:ext uri="{FF2B5EF4-FFF2-40B4-BE49-F238E27FC236}">
              <a16:creationId xmlns:a16="http://schemas.microsoft.com/office/drawing/2014/main" id="{00000000-0008-0000-0400-000042010000}"/>
            </a:ext>
          </a:extLst>
        </xdr:cNvPr>
        <xdr:cNvSpPr/>
      </xdr:nvSpPr>
      <xdr:spPr>
        <a:xfrm>
          <a:off x="12954000" y="5928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13987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2623800" y="6014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32</xdr:row>
      <xdr:rowOff>129540</xdr:rowOff>
    </xdr:from>
    <xdr:to>
      <xdr:col>82</xdr:col>
      <xdr:colOff>158750</xdr:colOff>
      <xdr:row>33</xdr:row>
      <xdr:rowOff>59690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6459200" y="561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32</xdr:row>
      <xdr:rowOff>38117</xdr:rowOff>
    </xdr:from>
    <xdr:ext cx="762000" cy="259045"/>
    <xdr:sp macro="" textlink="">
      <xdr:nvSpPr>
        <xdr:cNvPr id="330" name="補助費等該当値テキスト">
          <a:extLst>
            <a:ext uri="{FF2B5EF4-FFF2-40B4-BE49-F238E27FC236}">
              <a16:creationId xmlns:a16="http://schemas.microsoft.com/office/drawing/2014/main" id="{00000000-0008-0000-0400-00004A010000}"/>
            </a:ext>
          </a:extLst>
        </xdr:cNvPr>
        <xdr:cNvSpPr txBox="1"/>
      </xdr:nvSpPr>
      <xdr:spPr>
        <a:xfrm>
          <a:off x="16598900" y="5524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32</xdr:row>
      <xdr:rowOff>53340</xdr:rowOff>
    </xdr:from>
    <xdr:to>
      <xdr:col>78</xdr:col>
      <xdr:colOff>120650</xdr:colOff>
      <xdr:row>32</xdr:row>
      <xdr:rowOff>154940</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5621000" y="5539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30</xdr:row>
      <xdr:rowOff>165117</xdr:rowOff>
    </xdr:from>
    <xdr:ext cx="7366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5290800" y="53086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32</xdr:row>
      <xdr:rowOff>167640</xdr:rowOff>
    </xdr:from>
    <xdr:to>
      <xdr:col>74</xdr:col>
      <xdr:colOff>31750</xdr:colOff>
      <xdr:row>33</xdr:row>
      <xdr:rowOff>97790</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4732000" y="5654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31</xdr:row>
      <xdr:rowOff>107967</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4401800" y="5422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32</xdr:row>
      <xdr:rowOff>60960</xdr:rowOff>
    </xdr:from>
    <xdr:to>
      <xdr:col>69</xdr:col>
      <xdr:colOff>142875</xdr:colOff>
      <xdr:row>32</xdr:row>
      <xdr:rowOff>162560</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3843000" y="5547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31</xdr:row>
      <xdr:rowOff>1287</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3512800" y="5316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32</xdr:row>
      <xdr:rowOff>53340</xdr:rowOff>
    </xdr:from>
    <xdr:to>
      <xdr:col>65</xdr:col>
      <xdr:colOff>53975</xdr:colOff>
      <xdr:row>32</xdr:row>
      <xdr:rowOff>154940</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2954000" y="5539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30</xdr:row>
      <xdr:rowOff>165117</xdr:rowOff>
    </xdr:from>
    <xdr:ext cx="762000" cy="259045"/>
    <xdr:sp macro="" textlink="">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12623800" y="5308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令和</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４</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年度においては</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１７．３</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ポイントと、類似団体平均を</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２．２</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上回った。これまで、地方債の繰上償還を重点的に実施してきた結果、繰上償還に伴う公債費としての元金が増大してきた一方で、後年度の公債費負担の平準化が図られてきたものと分析している。今後、</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町立遊佐小学校改築</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に伴う地方債の償還が始まることから、</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計画的に</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繰上償還に取り組んでいく。  </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2" name="公債費グラフ枠">
          <a:extLst>
            <a:ext uri="{FF2B5EF4-FFF2-40B4-BE49-F238E27FC236}">
              <a16:creationId xmlns:a16="http://schemas.microsoft.com/office/drawing/2014/main" id="{00000000-0008-0000-0400-00006A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81280</xdr:rowOff>
    </xdr:from>
    <xdr:to>
      <xdr:col>24</xdr:col>
      <xdr:colOff>25400</xdr:colOff>
      <xdr:row>80</xdr:row>
      <xdr:rowOff>94996</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4826000" y="12768580"/>
          <a:ext cx="0" cy="10424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67073</xdr:rowOff>
    </xdr:from>
    <xdr:ext cx="762000" cy="259045"/>
    <xdr:sp macro="" textlink="">
      <xdr:nvSpPr>
        <xdr:cNvPr id="364" name="公債費最小値テキスト">
          <a:extLst>
            <a:ext uri="{FF2B5EF4-FFF2-40B4-BE49-F238E27FC236}">
              <a16:creationId xmlns:a16="http://schemas.microsoft.com/office/drawing/2014/main" id="{00000000-0008-0000-0400-00006C010000}"/>
            </a:ext>
          </a:extLst>
        </xdr:cNvPr>
        <xdr:cNvSpPr txBox="1"/>
      </xdr:nvSpPr>
      <xdr:spPr>
        <a:xfrm>
          <a:off x="4914900" y="13783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94996</xdr:rowOff>
    </xdr:from>
    <xdr:to>
      <xdr:col>24</xdr:col>
      <xdr:colOff>114300</xdr:colOff>
      <xdr:row>80</xdr:row>
      <xdr:rowOff>94996</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38109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167657</xdr:rowOff>
    </xdr:from>
    <xdr:ext cx="762000" cy="259045"/>
    <xdr:sp macro="" textlink="">
      <xdr:nvSpPr>
        <xdr:cNvPr id="366" name="公債費最大値テキスト">
          <a:extLst>
            <a:ext uri="{FF2B5EF4-FFF2-40B4-BE49-F238E27FC236}">
              <a16:creationId xmlns:a16="http://schemas.microsoft.com/office/drawing/2014/main" id="{00000000-0008-0000-0400-00006E010000}"/>
            </a:ext>
          </a:extLst>
        </xdr:cNvPr>
        <xdr:cNvSpPr txBox="1"/>
      </xdr:nvSpPr>
      <xdr:spPr>
        <a:xfrm>
          <a:off x="4914900" y="12512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81280</xdr:rowOff>
    </xdr:from>
    <xdr:to>
      <xdr:col>24</xdr:col>
      <xdr:colOff>114300</xdr:colOff>
      <xdr:row>74</xdr:row>
      <xdr:rowOff>81280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2768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101854</xdr:rowOff>
    </xdr:from>
    <xdr:to>
      <xdr:col>24</xdr:col>
      <xdr:colOff>25400</xdr:colOff>
      <xdr:row>78</xdr:row>
      <xdr:rowOff>3556</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3987800" y="13303504"/>
          <a:ext cx="8382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40149</xdr:rowOff>
    </xdr:from>
    <xdr:ext cx="762000" cy="259045"/>
    <xdr:sp macro="" textlink="">
      <xdr:nvSpPr>
        <xdr:cNvPr id="369" name="公債費平均値テキスト">
          <a:extLst>
            <a:ext uri="{FF2B5EF4-FFF2-40B4-BE49-F238E27FC236}">
              <a16:creationId xmlns:a16="http://schemas.microsoft.com/office/drawing/2014/main" id="{00000000-0008-0000-0400-000071010000}"/>
            </a:ext>
          </a:extLst>
        </xdr:cNvPr>
        <xdr:cNvSpPr txBox="1"/>
      </xdr:nvSpPr>
      <xdr:spPr>
        <a:xfrm>
          <a:off x="4914900" y="130703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23622</xdr:rowOff>
    </xdr:from>
    <xdr:to>
      <xdr:col>24</xdr:col>
      <xdr:colOff>76200</xdr:colOff>
      <xdr:row>77</xdr:row>
      <xdr:rowOff>125222</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4775200" y="13225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101854</xdr:rowOff>
    </xdr:from>
    <xdr:to>
      <xdr:col>19</xdr:col>
      <xdr:colOff>187325</xdr:colOff>
      <xdr:row>77</xdr:row>
      <xdr:rowOff>120142</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3098800" y="13303504"/>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5335</xdr:rowOff>
    </xdr:from>
    <xdr:to>
      <xdr:col>20</xdr:col>
      <xdr:colOff>38100</xdr:colOff>
      <xdr:row>77</xdr:row>
      <xdr:rowOff>106935</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3937000" y="1320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117112</xdr:rowOff>
    </xdr:from>
    <xdr:ext cx="7366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3606800" y="129758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106426</xdr:rowOff>
    </xdr:from>
    <xdr:to>
      <xdr:col>15</xdr:col>
      <xdr:colOff>98425</xdr:colOff>
      <xdr:row>77</xdr:row>
      <xdr:rowOff>120142</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a:off x="2209800" y="13308076"/>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32765</xdr:rowOff>
    </xdr:from>
    <xdr:to>
      <xdr:col>15</xdr:col>
      <xdr:colOff>149225</xdr:colOff>
      <xdr:row>77</xdr:row>
      <xdr:rowOff>134365</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048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144542</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717800" y="13003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74422</xdr:rowOff>
    </xdr:from>
    <xdr:to>
      <xdr:col>11</xdr:col>
      <xdr:colOff>9525</xdr:colOff>
      <xdr:row>77</xdr:row>
      <xdr:rowOff>106426</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a:off x="1320800" y="13276072"/>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55626</xdr:rowOff>
    </xdr:from>
    <xdr:to>
      <xdr:col>11</xdr:col>
      <xdr:colOff>60325</xdr:colOff>
      <xdr:row>77</xdr:row>
      <xdr:rowOff>157226</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2159000" y="13257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167403</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828800" y="130261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46482</xdr:rowOff>
    </xdr:from>
    <xdr:to>
      <xdr:col>6</xdr:col>
      <xdr:colOff>171450</xdr:colOff>
      <xdr:row>77</xdr:row>
      <xdr:rowOff>148082</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1270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132859</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939800" y="1333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124206</xdr:rowOff>
    </xdr:from>
    <xdr:to>
      <xdr:col>24</xdr:col>
      <xdr:colOff>76200</xdr:colOff>
      <xdr:row>78</xdr:row>
      <xdr:rowOff>54356</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4775200" y="13325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96283</xdr:rowOff>
    </xdr:from>
    <xdr:ext cx="762000" cy="259045"/>
    <xdr:sp macro="" textlink="">
      <xdr:nvSpPr>
        <xdr:cNvPr id="388" name="公債費該当値テキスト">
          <a:extLst>
            <a:ext uri="{FF2B5EF4-FFF2-40B4-BE49-F238E27FC236}">
              <a16:creationId xmlns:a16="http://schemas.microsoft.com/office/drawing/2014/main" id="{00000000-0008-0000-0400-000084010000}"/>
            </a:ext>
          </a:extLst>
        </xdr:cNvPr>
        <xdr:cNvSpPr txBox="1"/>
      </xdr:nvSpPr>
      <xdr:spPr>
        <a:xfrm>
          <a:off x="4914900" y="13297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51054</xdr:rowOff>
    </xdr:from>
    <xdr:to>
      <xdr:col>20</xdr:col>
      <xdr:colOff>38100</xdr:colOff>
      <xdr:row>77</xdr:row>
      <xdr:rowOff>152654</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937000" y="13252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137431</xdr:rowOff>
    </xdr:from>
    <xdr:ext cx="7366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3606800" y="133390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69342</xdr:rowOff>
    </xdr:from>
    <xdr:to>
      <xdr:col>15</xdr:col>
      <xdr:colOff>149225</xdr:colOff>
      <xdr:row>77</xdr:row>
      <xdr:rowOff>170942</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048000" y="13270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155719</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2717800" y="13357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55626</xdr:rowOff>
    </xdr:from>
    <xdr:to>
      <xdr:col>11</xdr:col>
      <xdr:colOff>60325</xdr:colOff>
      <xdr:row>77</xdr:row>
      <xdr:rowOff>157226</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2159000" y="13257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142003</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828800" y="13343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23622</xdr:rowOff>
    </xdr:from>
    <xdr:to>
      <xdr:col>6</xdr:col>
      <xdr:colOff>171450</xdr:colOff>
      <xdr:row>77</xdr:row>
      <xdr:rowOff>125222</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1270000" y="13225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135399</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939800" y="12994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公債費を除く経常収支比率は、これまで類似団体に比較して低い数値で推移してきており、令和</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４</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年度においては前年比で</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４．１</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上回り、</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類似団体平均との差が</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０．５</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ポイントとなった。引き続き経常収支比率の改善に向け、歳入の確保、経費の節減に努めていく。</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1" name="公債費以外グラフ枠">
          <a:extLst>
            <a:ext uri="{FF2B5EF4-FFF2-40B4-BE49-F238E27FC236}">
              <a16:creationId xmlns:a16="http://schemas.microsoft.com/office/drawing/2014/main" id="{00000000-0008-0000-0400-0000A5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129286</xdr:rowOff>
    </xdr:from>
    <xdr:to>
      <xdr:col>82</xdr:col>
      <xdr:colOff>107950</xdr:colOff>
      <xdr:row>79</xdr:row>
      <xdr:rowOff>101854</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flipV="1">
          <a:off x="16510000" y="12645136"/>
          <a:ext cx="0" cy="10012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73931</xdr:rowOff>
    </xdr:from>
    <xdr:ext cx="762000" cy="259045"/>
    <xdr:sp macro="" textlink="">
      <xdr:nvSpPr>
        <xdr:cNvPr id="423" name="公債費以外最小値テキスト">
          <a:extLst>
            <a:ext uri="{FF2B5EF4-FFF2-40B4-BE49-F238E27FC236}">
              <a16:creationId xmlns:a16="http://schemas.microsoft.com/office/drawing/2014/main" id="{00000000-0008-0000-0400-0000A7010000}"/>
            </a:ext>
          </a:extLst>
        </xdr:cNvPr>
        <xdr:cNvSpPr txBox="1"/>
      </xdr:nvSpPr>
      <xdr:spPr>
        <a:xfrm>
          <a:off x="16598900" y="13618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101854</xdr:rowOff>
    </xdr:from>
    <xdr:to>
      <xdr:col>82</xdr:col>
      <xdr:colOff>196850</xdr:colOff>
      <xdr:row>79</xdr:row>
      <xdr:rowOff>101854</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36464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44213</xdr:rowOff>
    </xdr:from>
    <xdr:ext cx="762000" cy="259045"/>
    <xdr:sp macro="" textlink="">
      <xdr:nvSpPr>
        <xdr:cNvPr id="425" name="公債費以外最大値テキスト">
          <a:extLst>
            <a:ext uri="{FF2B5EF4-FFF2-40B4-BE49-F238E27FC236}">
              <a16:creationId xmlns:a16="http://schemas.microsoft.com/office/drawing/2014/main" id="{00000000-0008-0000-0400-0000A9010000}"/>
            </a:ext>
          </a:extLst>
        </xdr:cNvPr>
        <xdr:cNvSpPr txBox="1"/>
      </xdr:nvSpPr>
      <xdr:spPr>
        <a:xfrm>
          <a:off x="16598900" y="123886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129286</xdr:rowOff>
    </xdr:from>
    <xdr:to>
      <xdr:col>82</xdr:col>
      <xdr:colOff>196850</xdr:colOff>
      <xdr:row>73</xdr:row>
      <xdr:rowOff>129286</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2645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42418</xdr:rowOff>
    </xdr:from>
    <xdr:to>
      <xdr:col>82</xdr:col>
      <xdr:colOff>107950</xdr:colOff>
      <xdr:row>76</xdr:row>
      <xdr:rowOff>58420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5671800" y="12901168"/>
          <a:ext cx="838200" cy="187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2557</xdr:rowOff>
    </xdr:from>
    <xdr:ext cx="762000" cy="259045"/>
    <xdr:sp macro="" textlink="">
      <xdr:nvSpPr>
        <xdr:cNvPr id="428" name="公債費以外平均値テキスト">
          <a:extLst>
            <a:ext uri="{FF2B5EF4-FFF2-40B4-BE49-F238E27FC236}">
              <a16:creationId xmlns:a16="http://schemas.microsoft.com/office/drawing/2014/main" id="{00000000-0008-0000-0400-0000AC010000}"/>
            </a:ext>
          </a:extLst>
        </xdr:cNvPr>
        <xdr:cNvSpPr txBox="1"/>
      </xdr:nvSpPr>
      <xdr:spPr>
        <a:xfrm>
          <a:off x="16598900" y="130327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30480</xdr:rowOff>
    </xdr:from>
    <xdr:to>
      <xdr:col>82</xdr:col>
      <xdr:colOff>158750</xdr:colOff>
      <xdr:row>76</xdr:row>
      <xdr:rowOff>132080</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6459200" y="13060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42418</xdr:rowOff>
    </xdr:from>
    <xdr:to>
      <xdr:col>78</xdr:col>
      <xdr:colOff>69850</xdr:colOff>
      <xdr:row>76</xdr:row>
      <xdr:rowOff>62992</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4782800" y="12901168"/>
          <a:ext cx="889000" cy="192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87630</xdr:rowOff>
    </xdr:from>
    <xdr:to>
      <xdr:col>78</xdr:col>
      <xdr:colOff>120650</xdr:colOff>
      <xdr:row>76</xdr:row>
      <xdr:rowOff>17780</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5621000" y="1294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2557</xdr:rowOff>
    </xdr:from>
    <xdr:ext cx="7366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5290800" y="13032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62992</xdr:rowOff>
    </xdr:from>
    <xdr:to>
      <xdr:col>73</xdr:col>
      <xdr:colOff>180975</xdr:colOff>
      <xdr:row>76</xdr:row>
      <xdr:rowOff>108713</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flipV="1">
          <a:off x="13893800" y="13093192"/>
          <a:ext cx="889000" cy="45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76200</xdr:rowOff>
    </xdr:from>
    <xdr:to>
      <xdr:col>74</xdr:col>
      <xdr:colOff>31750</xdr:colOff>
      <xdr:row>77</xdr:row>
      <xdr:rowOff>6350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4732000" y="13106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162577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4401800" y="1319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108713</xdr:rowOff>
    </xdr:from>
    <xdr:to>
      <xdr:col>69</xdr:col>
      <xdr:colOff>92075</xdr:colOff>
      <xdr:row>76</xdr:row>
      <xdr:rowOff>140715</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flipV="1">
          <a:off x="13004800" y="13138913"/>
          <a:ext cx="889000" cy="32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89915</xdr:rowOff>
    </xdr:from>
    <xdr:to>
      <xdr:col>69</xdr:col>
      <xdr:colOff>142875</xdr:colOff>
      <xdr:row>77</xdr:row>
      <xdr:rowOff>20065</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3843000" y="13120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4842</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512800" y="13206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99061</xdr:rowOff>
    </xdr:from>
    <xdr:to>
      <xdr:col>65</xdr:col>
      <xdr:colOff>53975</xdr:colOff>
      <xdr:row>77</xdr:row>
      <xdr:rowOff>29211</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2954000" y="13129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13988</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2623800" y="13215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7620</xdr:rowOff>
    </xdr:from>
    <xdr:to>
      <xdr:col>82</xdr:col>
      <xdr:colOff>158750</xdr:colOff>
      <xdr:row>76</xdr:row>
      <xdr:rowOff>109220</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6459200" y="13037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24147</xdr:rowOff>
    </xdr:from>
    <xdr:ext cx="762000" cy="259045"/>
    <xdr:sp macro="" textlink="">
      <xdr:nvSpPr>
        <xdr:cNvPr id="447" name="公債費以外該当値テキスト">
          <a:extLst>
            <a:ext uri="{FF2B5EF4-FFF2-40B4-BE49-F238E27FC236}">
              <a16:creationId xmlns:a16="http://schemas.microsoft.com/office/drawing/2014/main" id="{00000000-0008-0000-0400-0000BF010000}"/>
            </a:ext>
          </a:extLst>
        </xdr:cNvPr>
        <xdr:cNvSpPr txBox="1"/>
      </xdr:nvSpPr>
      <xdr:spPr>
        <a:xfrm>
          <a:off x="16598900" y="12882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74</xdr:row>
      <xdr:rowOff>163068</xdr:rowOff>
    </xdr:from>
    <xdr:to>
      <xdr:col>78</xdr:col>
      <xdr:colOff>120650</xdr:colOff>
      <xdr:row>75</xdr:row>
      <xdr:rowOff>93218</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5621000" y="12850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103395</xdr:rowOff>
    </xdr:from>
    <xdr:ext cx="7366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5290800" y="126192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12192</xdr:rowOff>
    </xdr:from>
    <xdr:to>
      <xdr:col>74</xdr:col>
      <xdr:colOff>31750</xdr:colOff>
      <xdr:row>76</xdr:row>
      <xdr:rowOff>113792</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4732000" y="13042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123969</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4401800" y="12811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57913</xdr:rowOff>
    </xdr:from>
    <xdr:to>
      <xdr:col>69</xdr:col>
      <xdr:colOff>142875</xdr:colOff>
      <xdr:row>76</xdr:row>
      <xdr:rowOff>159513</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3843000" y="13088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169689</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3512800" y="12856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89915</xdr:rowOff>
    </xdr:from>
    <xdr:to>
      <xdr:col>65</xdr:col>
      <xdr:colOff>53975</xdr:colOff>
      <xdr:row>77</xdr:row>
      <xdr:rowOff>20065</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2954000" y="13120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30243</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2623800" y="12888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山形県遊佐町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4</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16975</xdr:rowOff>
    </xdr:from>
    <xdr:to>
      <xdr:col>29</xdr:col>
      <xdr:colOff>127000</xdr:colOff>
      <xdr:row>19</xdr:row>
      <xdr:rowOff>37648</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1950550"/>
          <a:ext cx="0" cy="139227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9725</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3149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37648</xdr:rowOff>
    </xdr:from>
    <xdr:to>
      <xdr:col>30</xdr:col>
      <xdr:colOff>25400</xdr:colOff>
      <xdr:row>19</xdr:row>
      <xdr:rowOff>37648</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34282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103352</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694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260,689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16975</xdr:rowOff>
    </xdr:from>
    <xdr:to>
      <xdr:col>30</xdr:col>
      <xdr:colOff>25400</xdr:colOff>
      <xdr:row>11</xdr:row>
      <xdr:rowOff>16975</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195055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87795</xdr:rowOff>
    </xdr:from>
    <xdr:to>
      <xdr:col>29</xdr:col>
      <xdr:colOff>127000</xdr:colOff>
      <xdr:row>17</xdr:row>
      <xdr:rowOff>121719</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050070"/>
          <a:ext cx="647700" cy="3392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18539</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80936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2012</xdr:rowOff>
    </xdr:from>
    <xdr:to>
      <xdr:col>29</xdr:col>
      <xdr:colOff>177800</xdr:colOff>
      <xdr:row>17</xdr:row>
      <xdr:rowOff>103612</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6428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121719</xdr:rowOff>
    </xdr:from>
    <xdr:to>
      <xdr:col>26</xdr:col>
      <xdr:colOff>50800</xdr:colOff>
      <xdr:row>17</xdr:row>
      <xdr:rowOff>138026</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083994"/>
          <a:ext cx="698500" cy="1630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20605</xdr:rowOff>
    </xdr:from>
    <xdr:to>
      <xdr:col>26</xdr:col>
      <xdr:colOff>101600</xdr:colOff>
      <xdr:row>17</xdr:row>
      <xdr:rowOff>122205</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98288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132382</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751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138026</xdr:rowOff>
    </xdr:from>
    <xdr:to>
      <xdr:col>22</xdr:col>
      <xdr:colOff>114300</xdr:colOff>
      <xdr:row>18</xdr:row>
      <xdr:rowOff>6299</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100301"/>
          <a:ext cx="698500" cy="3972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56944</xdr:rowOff>
    </xdr:from>
    <xdr:to>
      <xdr:col>22</xdr:col>
      <xdr:colOff>165100</xdr:colOff>
      <xdr:row>17</xdr:row>
      <xdr:rowOff>158544</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01921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168721</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7880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6299</xdr:rowOff>
    </xdr:from>
    <xdr:to>
      <xdr:col>18</xdr:col>
      <xdr:colOff>177800</xdr:colOff>
      <xdr:row>18</xdr:row>
      <xdr:rowOff>16883</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140024"/>
          <a:ext cx="698500" cy="1058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62057</xdr:rowOff>
    </xdr:from>
    <xdr:to>
      <xdr:col>19</xdr:col>
      <xdr:colOff>38100</xdr:colOff>
      <xdr:row>17</xdr:row>
      <xdr:rowOff>163657</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2433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2384</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793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85016</xdr:rowOff>
    </xdr:from>
    <xdr:to>
      <xdr:col>15</xdr:col>
      <xdr:colOff>101600</xdr:colOff>
      <xdr:row>18</xdr:row>
      <xdr:rowOff>15166</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0472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25343</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8161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36995</xdr:rowOff>
    </xdr:from>
    <xdr:to>
      <xdr:col>29</xdr:col>
      <xdr:colOff>177800</xdr:colOff>
      <xdr:row>17</xdr:row>
      <xdr:rowOff>138595</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99927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9072</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971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70919</xdr:rowOff>
    </xdr:from>
    <xdr:to>
      <xdr:col>26</xdr:col>
      <xdr:colOff>101600</xdr:colOff>
      <xdr:row>18</xdr:row>
      <xdr:rowOff>1069</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0331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157296</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1195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87226</xdr:rowOff>
    </xdr:from>
    <xdr:to>
      <xdr:col>22</xdr:col>
      <xdr:colOff>165100</xdr:colOff>
      <xdr:row>18</xdr:row>
      <xdr:rowOff>17376</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04950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2153</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1358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126949</xdr:rowOff>
    </xdr:from>
    <xdr:to>
      <xdr:col>19</xdr:col>
      <xdr:colOff>38100</xdr:colOff>
      <xdr:row>18</xdr:row>
      <xdr:rowOff>57099</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08922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41876</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175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137533</xdr:rowOff>
    </xdr:from>
    <xdr:to>
      <xdr:col>15</xdr:col>
      <xdr:colOff>101600</xdr:colOff>
      <xdr:row>18</xdr:row>
      <xdr:rowOff>67683</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09980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52460</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186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6" name="人口1人当たり決算額の推移グラフ枠445">
          <a:extLst>
            <a:ext uri="{FF2B5EF4-FFF2-40B4-BE49-F238E27FC236}">
              <a16:creationId xmlns:a16="http://schemas.microsoft.com/office/drawing/2014/main" id="{00000000-0008-0000-0500-00006A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272999</xdr:rowOff>
    </xdr:from>
    <xdr:to>
      <xdr:col>29</xdr:col>
      <xdr:colOff>127000</xdr:colOff>
      <xdr:row>37</xdr:row>
      <xdr:rowOff>336150</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flipV="1">
          <a:off x="5651500" y="6197549"/>
          <a:ext cx="0" cy="126330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308227</xdr:rowOff>
    </xdr:from>
    <xdr:ext cx="762000" cy="259045"/>
    <xdr:sp macro="" textlink="">
      <xdr:nvSpPr>
        <xdr:cNvPr id="108" name="人口1人当たり決算額の推移最小値テキスト445">
          <a:extLst>
            <a:ext uri="{FF2B5EF4-FFF2-40B4-BE49-F238E27FC236}">
              <a16:creationId xmlns:a16="http://schemas.microsoft.com/office/drawing/2014/main" id="{00000000-0008-0000-0500-00006C000000}"/>
            </a:ext>
          </a:extLst>
        </xdr:cNvPr>
        <xdr:cNvSpPr txBox="1"/>
      </xdr:nvSpPr>
      <xdr:spPr>
        <a:xfrm>
          <a:off x="5740400" y="7432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336150</xdr:rowOff>
    </xdr:from>
    <xdr:to>
      <xdr:col>30</xdr:col>
      <xdr:colOff>25400</xdr:colOff>
      <xdr:row>37</xdr:row>
      <xdr:rowOff>336150</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562600" y="746085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16476</xdr:rowOff>
    </xdr:from>
    <xdr:ext cx="762000" cy="259045"/>
    <xdr:sp macro="" textlink="">
      <xdr:nvSpPr>
        <xdr:cNvPr id="110" name="人口1人当たり決算額の推移最大値テキスト445">
          <a:extLst>
            <a:ext uri="{FF2B5EF4-FFF2-40B4-BE49-F238E27FC236}">
              <a16:creationId xmlns:a16="http://schemas.microsoft.com/office/drawing/2014/main" id="{00000000-0008-0000-0500-00006E000000}"/>
            </a:ext>
          </a:extLst>
        </xdr:cNvPr>
        <xdr:cNvSpPr txBox="1"/>
      </xdr:nvSpPr>
      <xdr:spPr>
        <a:xfrm>
          <a:off x="5740400" y="59410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71,336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272999</xdr:rowOff>
    </xdr:from>
    <xdr:to>
      <xdr:col>30</xdr:col>
      <xdr:colOff>25400</xdr:colOff>
      <xdr:row>33</xdr:row>
      <xdr:rowOff>272999</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562600" y="619754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169938</xdr:rowOff>
    </xdr:from>
    <xdr:to>
      <xdr:col>29</xdr:col>
      <xdr:colOff>127000</xdr:colOff>
      <xdr:row>35</xdr:row>
      <xdr:rowOff>272256</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5003800" y="6780288"/>
          <a:ext cx="647700" cy="10231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311738</xdr:rowOff>
    </xdr:from>
    <xdr:ext cx="762000" cy="259045"/>
    <xdr:sp macro="" textlink="">
      <xdr:nvSpPr>
        <xdr:cNvPr id="113" name="人口1人当たり決算額の推移平均値テキスト445">
          <a:extLst>
            <a:ext uri="{FF2B5EF4-FFF2-40B4-BE49-F238E27FC236}">
              <a16:creationId xmlns:a16="http://schemas.microsoft.com/office/drawing/2014/main" id="{00000000-0008-0000-0500-000071000000}"/>
            </a:ext>
          </a:extLst>
        </xdr:cNvPr>
        <xdr:cNvSpPr txBox="1"/>
      </xdr:nvSpPr>
      <xdr:spPr>
        <a:xfrm>
          <a:off x="5740400" y="69220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339661</xdr:rowOff>
    </xdr:from>
    <xdr:to>
      <xdr:col>29</xdr:col>
      <xdr:colOff>177800</xdr:colOff>
      <xdr:row>36</xdr:row>
      <xdr:rowOff>98361</xdr:rowOff>
    </xdr:to>
    <xdr:sp macro="" textlink="">
      <xdr:nvSpPr>
        <xdr:cNvPr id="114" name="フローチャート: 判断 113">
          <a:extLst>
            <a:ext uri="{FF2B5EF4-FFF2-40B4-BE49-F238E27FC236}">
              <a16:creationId xmlns:a16="http://schemas.microsoft.com/office/drawing/2014/main" id="{00000000-0008-0000-0500-000072000000}"/>
            </a:ext>
          </a:extLst>
        </xdr:cNvPr>
        <xdr:cNvSpPr/>
      </xdr:nvSpPr>
      <xdr:spPr bwMode="auto">
        <a:xfrm>
          <a:off x="5600700" y="695001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272256</xdr:rowOff>
    </xdr:from>
    <xdr:to>
      <xdr:col>26</xdr:col>
      <xdr:colOff>50800</xdr:colOff>
      <xdr:row>36</xdr:row>
      <xdr:rowOff>21349</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4305300" y="6882606"/>
          <a:ext cx="698500" cy="9199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30823</xdr:rowOff>
    </xdr:from>
    <xdr:to>
      <xdr:col>26</xdr:col>
      <xdr:colOff>101600</xdr:colOff>
      <xdr:row>36</xdr:row>
      <xdr:rowOff>132423</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953000" y="698407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117200</xdr:rowOff>
    </xdr:from>
    <xdr:ext cx="7366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4622800" y="707045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21349</xdr:rowOff>
    </xdr:from>
    <xdr:to>
      <xdr:col>22</xdr:col>
      <xdr:colOff>114300</xdr:colOff>
      <xdr:row>36</xdr:row>
      <xdr:rowOff>57944</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3606800" y="6974599"/>
          <a:ext cx="698500" cy="3659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71247</xdr:rowOff>
    </xdr:from>
    <xdr:to>
      <xdr:col>22</xdr:col>
      <xdr:colOff>165100</xdr:colOff>
      <xdr:row>37</xdr:row>
      <xdr:rowOff>1397</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4254500" y="702449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157624</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924300" y="71108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57944</xdr:rowOff>
    </xdr:from>
    <xdr:to>
      <xdr:col>18</xdr:col>
      <xdr:colOff>177800</xdr:colOff>
      <xdr:row>36</xdr:row>
      <xdr:rowOff>111436</xdr:rowOff>
    </xdr:to>
    <xdr:cxnSp macro="">
      <xdr:nvCxnSpPr>
        <xdr:cNvPr id="121" name="直線コネクタ 120">
          <a:extLst>
            <a:ext uri="{FF2B5EF4-FFF2-40B4-BE49-F238E27FC236}">
              <a16:creationId xmlns:a16="http://schemas.microsoft.com/office/drawing/2014/main" id="{00000000-0008-0000-0500-000079000000}"/>
            </a:ext>
          </a:extLst>
        </xdr:cNvPr>
        <xdr:cNvCxnSpPr/>
      </xdr:nvCxnSpPr>
      <xdr:spPr bwMode="auto">
        <a:xfrm flipV="1">
          <a:off x="2908300" y="7011194"/>
          <a:ext cx="698500" cy="5349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32404</xdr:rowOff>
    </xdr:from>
    <xdr:to>
      <xdr:col>19</xdr:col>
      <xdr:colOff>38100</xdr:colOff>
      <xdr:row>36</xdr:row>
      <xdr:rowOff>134004</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3556000" y="698565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118781</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3225800" y="70720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50959</xdr:rowOff>
    </xdr:from>
    <xdr:to>
      <xdr:col>15</xdr:col>
      <xdr:colOff>101600</xdr:colOff>
      <xdr:row>36</xdr:row>
      <xdr:rowOff>152559</xdr:rowOff>
    </xdr:to>
    <xdr:sp macro="" textlink="">
      <xdr:nvSpPr>
        <xdr:cNvPr id="124" name="フローチャート: 判断 123">
          <a:extLst>
            <a:ext uri="{FF2B5EF4-FFF2-40B4-BE49-F238E27FC236}">
              <a16:creationId xmlns:a16="http://schemas.microsoft.com/office/drawing/2014/main" id="{00000000-0008-0000-0500-00007C000000}"/>
            </a:ext>
          </a:extLst>
        </xdr:cNvPr>
        <xdr:cNvSpPr/>
      </xdr:nvSpPr>
      <xdr:spPr bwMode="auto">
        <a:xfrm>
          <a:off x="2857500" y="70042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162736</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2527300" y="67730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119138</xdr:rowOff>
    </xdr:from>
    <xdr:to>
      <xdr:col>29</xdr:col>
      <xdr:colOff>177800</xdr:colOff>
      <xdr:row>35</xdr:row>
      <xdr:rowOff>220738</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5600700" y="672948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307115</xdr:rowOff>
    </xdr:from>
    <xdr:ext cx="762000" cy="259045"/>
    <xdr:sp macro="" textlink="">
      <xdr:nvSpPr>
        <xdr:cNvPr id="132" name="人口1人当たり決算額の推移該当値テキスト445">
          <a:extLst>
            <a:ext uri="{FF2B5EF4-FFF2-40B4-BE49-F238E27FC236}">
              <a16:creationId xmlns:a16="http://schemas.microsoft.com/office/drawing/2014/main" id="{00000000-0008-0000-0500-000084000000}"/>
            </a:ext>
          </a:extLst>
        </xdr:cNvPr>
        <xdr:cNvSpPr txBox="1"/>
      </xdr:nvSpPr>
      <xdr:spPr>
        <a:xfrm>
          <a:off x="5740400" y="6574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221456</xdr:rowOff>
    </xdr:from>
    <xdr:to>
      <xdr:col>26</xdr:col>
      <xdr:colOff>101600</xdr:colOff>
      <xdr:row>35</xdr:row>
      <xdr:rowOff>323056</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4953000" y="683180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333233</xdr:rowOff>
    </xdr:from>
    <xdr:ext cx="7366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4622800" y="66006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313449</xdr:rowOff>
    </xdr:from>
    <xdr:to>
      <xdr:col>22</xdr:col>
      <xdr:colOff>165100</xdr:colOff>
      <xdr:row>36</xdr:row>
      <xdr:rowOff>72149</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4254500" y="692379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82326</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3924300" y="66926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7144</xdr:rowOff>
    </xdr:from>
    <xdr:to>
      <xdr:col>19</xdr:col>
      <xdr:colOff>38100</xdr:colOff>
      <xdr:row>36</xdr:row>
      <xdr:rowOff>108744</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3556000" y="69603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118921</xdr:rowOff>
    </xdr:from>
    <xdr:ext cx="7620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3225800" y="6729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60636</xdr:rowOff>
    </xdr:from>
    <xdr:to>
      <xdr:col>15</xdr:col>
      <xdr:colOff>101600</xdr:colOff>
      <xdr:row>36</xdr:row>
      <xdr:rowOff>162236</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2857500" y="701388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147013</xdr:rowOff>
    </xdr:from>
    <xdr:ext cx="7620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2527300" y="7100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山形県遊佐町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12,796
12,727
208.39
10,542,572
9,908,514
533,231
5,224,467
9,537,325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10.7
61.4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83,507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56756</xdr:rowOff>
    </xdr:from>
    <xdr:to>
      <xdr:col>24</xdr:col>
      <xdr:colOff>62865</xdr:colOff>
      <xdr:row>39</xdr:row>
      <xdr:rowOff>11329</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200256"/>
          <a:ext cx="1270" cy="14976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15156</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701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62,608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11329</xdr:rowOff>
    </xdr:from>
    <xdr:to>
      <xdr:col>24</xdr:col>
      <xdr:colOff>152400</xdr:colOff>
      <xdr:row>39</xdr:row>
      <xdr:rowOff>11329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6978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3433</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49754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180,531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56756</xdr:rowOff>
    </xdr:from>
    <xdr:to>
      <xdr:col>24</xdr:col>
      <xdr:colOff>152400</xdr:colOff>
      <xdr:row>30</xdr:row>
      <xdr:rowOff>56756</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2002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119431</xdr:rowOff>
    </xdr:from>
    <xdr:to>
      <xdr:col>24</xdr:col>
      <xdr:colOff>63500</xdr:colOff>
      <xdr:row>36</xdr:row>
      <xdr:rowOff>1994</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120181"/>
          <a:ext cx="838200" cy="54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95318</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09606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104,296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116891</xdr:rowOff>
    </xdr:from>
    <xdr:to>
      <xdr:col>24</xdr:col>
      <xdr:colOff>114300</xdr:colOff>
      <xdr:row>36</xdr:row>
      <xdr:rowOff>47041</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117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1994</xdr:rowOff>
    </xdr:from>
    <xdr:to>
      <xdr:col>19</xdr:col>
      <xdr:colOff>177800</xdr:colOff>
      <xdr:row>36</xdr:row>
      <xdr:rowOff>14288</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174194"/>
          <a:ext cx="889000" cy="12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138760</xdr:rowOff>
    </xdr:from>
    <xdr:to>
      <xdr:col>20</xdr:col>
      <xdr:colOff>38100</xdr:colOff>
      <xdr:row>36</xdr:row>
      <xdr:rowOff>68910</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139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60037</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497795" y="62322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14288</xdr:rowOff>
    </xdr:from>
    <xdr:to>
      <xdr:col>15</xdr:col>
      <xdr:colOff>50800</xdr:colOff>
      <xdr:row>36</xdr:row>
      <xdr:rowOff>166332</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186488"/>
          <a:ext cx="889000" cy="152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12700</xdr:rowOff>
    </xdr:from>
    <xdr:to>
      <xdr:col>15</xdr:col>
      <xdr:colOff>101600</xdr:colOff>
      <xdr:row>36</xdr:row>
      <xdr:rowOff>114300</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184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105427</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277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166332</xdr:rowOff>
    </xdr:from>
    <xdr:to>
      <xdr:col>10</xdr:col>
      <xdr:colOff>114300</xdr:colOff>
      <xdr:row>36</xdr:row>
      <xdr:rowOff>169342</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338532"/>
          <a:ext cx="889000" cy="3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138925</xdr:rowOff>
    </xdr:from>
    <xdr:to>
      <xdr:col>10</xdr:col>
      <xdr:colOff>165100</xdr:colOff>
      <xdr:row>37</xdr:row>
      <xdr:rowOff>69075</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311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60202</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403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157086</xdr:rowOff>
    </xdr:from>
    <xdr:to>
      <xdr:col>6</xdr:col>
      <xdr:colOff>38100</xdr:colOff>
      <xdr:row>37</xdr:row>
      <xdr:rowOff>87236</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329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78363</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422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68631</xdr:rowOff>
    </xdr:from>
    <xdr:to>
      <xdr:col>24</xdr:col>
      <xdr:colOff>114300</xdr:colOff>
      <xdr:row>35</xdr:row>
      <xdr:rowOff>170231</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069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91508</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9208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122644</xdr:rowOff>
    </xdr:from>
    <xdr:to>
      <xdr:col>20</xdr:col>
      <xdr:colOff>38100</xdr:colOff>
      <xdr:row>36</xdr:row>
      <xdr:rowOff>52794</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123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69321</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58986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134938</xdr:rowOff>
    </xdr:from>
    <xdr:to>
      <xdr:col>15</xdr:col>
      <xdr:colOff>101600</xdr:colOff>
      <xdr:row>36</xdr:row>
      <xdr:rowOff>65088</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135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81615</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08795" y="59109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115532</xdr:rowOff>
    </xdr:from>
    <xdr:to>
      <xdr:col>10</xdr:col>
      <xdr:colOff>165100</xdr:colOff>
      <xdr:row>37</xdr:row>
      <xdr:rowOff>45682</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287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62209</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6062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118542</xdr:rowOff>
    </xdr:from>
    <xdr:to>
      <xdr:col>6</xdr:col>
      <xdr:colOff>38100</xdr:colOff>
      <xdr:row>37</xdr:row>
      <xdr:rowOff>48692</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290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65219</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6065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103619</xdr:rowOff>
    </xdr:from>
    <xdr:to>
      <xdr:col>24</xdr:col>
      <xdr:colOff>62865</xdr:colOff>
      <xdr:row>57</xdr:row>
      <xdr:rowOff>157737</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847569"/>
          <a:ext cx="1270" cy="10828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161564</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9934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157737</xdr:rowOff>
    </xdr:from>
    <xdr:to>
      <xdr:col>24</xdr:col>
      <xdr:colOff>152400</xdr:colOff>
      <xdr:row>57</xdr:row>
      <xdr:rowOff>157737</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99303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50296</xdr:rowOff>
    </xdr:from>
    <xdr:ext cx="599010"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6227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344,470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103619</xdr:rowOff>
    </xdr:from>
    <xdr:to>
      <xdr:col>24</xdr:col>
      <xdr:colOff>152400</xdr:colOff>
      <xdr:row>51</xdr:row>
      <xdr:rowOff>103619</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847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147232</xdr:rowOff>
    </xdr:from>
    <xdr:to>
      <xdr:col>24</xdr:col>
      <xdr:colOff>63500</xdr:colOff>
      <xdr:row>56</xdr:row>
      <xdr:rowOff>162015</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9748432"/>
          <a:ext cx="838200" cy="14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87139</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68833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104,800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108712</xdr:rowOff>
    </xdr:from>
    <xdr:to>
      <xdr:col>24</xdr:col>
      <xdr:colOff>114300</xdr:colOff>
      <xdr:row>57</xdr:row>
      <xdr:rowOff>38862</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9709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162015</xdr:rowOff>
    </xdr:from>
    <xdr:to>
      <xdr:col>19</xdr:col>
      <xdr:colOff>177800</xdr:colOff>
      <xdr:row>57</xdr:row>
      <xdr:rowOff>56756</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908300" y="9763215"/>
          <a:ext cx="889000" cy="66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134540</xdr:rowOff>
    </xdr:from>
    <xdr:to>
      <xdr:col>20</xdr:col>
      <xdr:colOff>38100</xdr:colOff>
      <xdr:row>57</xdr:row>
      <xdr:rowOff>64690</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973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55817</xdr:rowOff>
    </xdr:from>
    <xdr:ext cx="534377"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530111" y="9828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56756</xdr:rowOff>
    </xdr:from>
    <xdr:to>
      <xdr:col>15</xdr:col>
      <xdr:colOff>50800</xdr:colOff>
      <xdr:row>57</xdr:row>
      <xdr:rowOff>101398</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9829406"/>
          <a:ext cx="889000" cy="44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163546</xdr:rowOff>
    </xdr:from>
    <xdr:to>
      <xdr:col>15</xdr:col>
      <xdr:colOff>101600</xdr:colOff>
      <xdr:row>57</xdr:row>
      <xdr:rowOff>93696</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9764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110223</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41111" y="9539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101398</xdr:rowOff>
    </xdr:from>
    <xdr:to>
      <xdr:col>10</xdr:col>
      <xdr:colOff>114300</xdr:colOff>
      <xdr:row>57</xdr:row>
      <xdr:rowOff>127634</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130300" y="9874048"/>
          <a:ext cx="889000" cy="26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135333</xdr:rowOff>
    </xdr:from>
    <xdr:to>
      <xdr:col>10</xdr:col>
      <xdr:colOff>165100</xdr:colOff>
      <xdr:row>57</xdr:row>
      <xdr:rowOff>65483</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97365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82010</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52111" y="95117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9965</xdr:rowOff>
    </xdr:from>
    <xdr:to>
      <xdr:col>6</xdr:col>
      <xdr:colOff>38100</xdr:colOff>
      <xdr:row>57</xdr:row>
      <xdr:rowOff>111565</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9782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128092</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63111" y="9557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96432</xdr:rowOff>
    </xdr:from>
    <xdr:to>
      <xdr:col>24</xdr:col>
      <xdr:colOff>114300</xdr:colOff>
      <xdr:row>57</xdr:row>
      <xdr:rowOff>26582</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9697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119309</xdr:rowOff>
    </xdr:from>
    <xdr:ext cx="599010"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5490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111215</xdr:rowOff>
    </xdr:from>
    <xdr:to>
      <xdr:col>20</xdr:col>
      <xdr:colOff>38100</xdr:colOff>
      <xdr:row>57</xdr:row>
      <xdr:rowOff>41365</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9712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57892</xdr:rowOff>
    </xdr:from>
    <xdr:ext cx="59901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497795" y="94876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5956</xdr:rowOff>
    </xdr:from>
    <xdr:to>
      <xdr:col>15</xdr:col>
      <xdr:colOff>101600</xdr:colOff>
      <xdr:row>57</xdr:row>
      <xdr:rowOff>107556</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9778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98683</xdr:rowOff>
    </xdr:from>
    <xdr:ext cx="534377"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41111" y="9871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50598</xdr:rowOff>
    </xdr:from>
    <xdr:to>
      <xdr:col>10</xdr:col>
      <xdr:colOff>165100</xdr:colOff>
      <xdr:row>57</xdr:row>
      <xdr:rowOff>152198</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9823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143325</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52111" y="99159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76834</xdr:rowOff>
    </xdr:from>
    <xdr:to>
      <xdr:col>6</xdr:col>
      <xdr:colOff>38100</xdr:colOff>
      <xdr:row>58</xdr:row>
      <xdr:rowOff>6984</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9849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169561</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63111" y="9942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98879</xdr:rowOff>
    </xdr:from>
    <xdr:to>
      <xdr:col>28</xdr:col>
      <xdr:colOff>114300</xdr:colOff>
      <xdr:row>79</xdr:row>
      <xdr:rowOff>98879</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128106</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144434</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74</xdr:row>
      <xdr:rowOff>160762</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5642</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21970</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38299</xdr:rowOff>
    </xdr:from>
    <xdr:ext cx="53129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0" name="テキスト ボックス 169">
          <a:extLst>
            <a:ext uri="{FF2B5EF4-FFF2-40B4-BE49-F238E27FC236}">
              <a16:creationId xmlns:a16="http://schemas.microsoft.com/office/drawing/2014/main" id="{00000000-0008-0000-0600-0000AA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維持補修費グラフ枠">
          <a:extLst>
            <a:ext uri="{FF2B5EF4-FFF2-40B4-BE49-F238E27FC236}">
              <a16:creationId xmlns:a16="http://schemas.microsoft.com/office/drawing/2014/main" id="{00000000-0008-0000-0600-0000AB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10704</xdr:rowOff>
    </xdr:from>
    <xdr:to>
      <xdr:col>24</xdr:col>
      <xdr:colOff>62865</xdr:colOff>
      <xdr:row>79</xdr:row>
      <xdr:rowOff>98617</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4633595" y="12012204"/>
          <a:ext cx="1270" cy="16309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102444</xdr:rowOff>
    </xdr:from>
    <xdr:ext cx="249299" cy="259045"/>
    <xdr:sp macro="" textlink="">
      <xdr:nvSpPr>
        <xdr:cNvPr id="173" name="維持補修費最小値テキスト">
          <a:extLst>
            <a:ext uri="{FF2B5EF4-FFF2-40B4-BE49-F238E27FC236}">
              <a16:creationId xmlns:a16="http://schemas.microsoft.com/office/drawing/2014/main" id="{00000000-0008-0000-0600-0000AD000000}"/>
            </a:ext>
          </a:extLst>
        </xdr:cNvPr>
        <xdr:cNvSpPr txBox="1"/>
      </xdr:nvSpPr>
      <xdr:spPr>
        <a:xfrm>
          <a:off x="4686300" y="1364699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98617</xdr:rowOff>
    </xdr:from>
    <xdr:to>
      <xdr:col>24</xdr:col>
      <xdr:colOff>152400</xdr:colOff>
      <xdr:row>79</xdr:row>
      <xdr:rowOff>98617</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36431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128831</xdr:rowOff>
    </xdr:from>
    <xdr:ext cx="534377" cy="259045"/>
    <xdr:sp macro="" textlink="">
      <xdr:nvSpPr>
        <xdr:cNvPr id="175" name="維持補修費最大値テキスト">
          <a:extLst>
            <a:ext uri="{FF2B5EF4-FFF2-40B4-BE49-F238E27FC236}">
              <a16:creationId xmlns:a16="http://schemas.microsoft.com/office/drawing/2014/main" id="{00000000-0008-0000-0600-0000AF000000}"/>
            </a:ext>
          </a:extLst>
        </xdr:cNvPr>
        <xdr:cNvSpPr txBox="1"/>
      </xdr:nvSpPr>
      <xdr:spPr>
        <a:xfrm>
          <a:off x="4686300" y="11787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10704</xdr:rowOff>
    </xdr:from>
    <xdr:to>
      <xdr:col>24</xdr:col>
      <xdr:colOff>152400</xdr:colOff>
      <xdr:row>70</xdr:row>
      <xdr:rowOff>10704</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4546600" y="12012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119779</xdr:rowOff>
    </xdr:from>
    <xdr:to>
      <xdr:col>24</xdr:col>
      <xdr:colOff>63500</xdr:colOff>
      <xdr:row>77</xdr:row>
      <xdr:rowOff>119486</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3797300" y="13149979"/>
          <a:ext cx="838200" cy="171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72911</xdr:rowOff>
    </xdr:from>
    <xdr:ext cx="469744" cy="259045"/>
    <xdr:sp macro="" textlink="">
      <xdr:nvSpPr>
        <xdr:cNvPr id="178" name="維持補修費平均値テキスト">
          <a:extLst>
            <a:ext uri="{FF2B5EF4-FFF2-40B4-BE49-F238E27FC236}">
              <a16:creationId xmlns:a16="http://schemas.microsoft.com/office/drawing/2014/main" id="{00000000-0008-0000-0600-0000B2000000}"/>
            </a:ext>
          </a:extLst>
        </xdr:cNvPr>
        <xdr:cNvSpPr txBox="1"/>
      </xdr:nvSpPr>
      <xdr:spPr>
        <a:xfrm>
          <a:off x="4686300" y="132745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94484</xdr:rowOff>
    </xdr:from>
    <xdr:to>
      <xdr:col>24</xdr:col>
      <xdr:colOff>114300</xdr:colOff>
      <xdr:row>78</xdr:row>
      <xdr:rowOff>24634</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4584700" y="132961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119779</xdr:rowOff>
    </xdr:from>
    <xdr:to>
      <xdr:col>19</xdr:col>
      <xdr:colOff>177800</xdr:colOff>
      <xdr:row>77</xdr:row>
      <xdr:rowOff>97800</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2908300" y="13149979"/>
          <a:ext cx="889000" cy="149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69991</xdr:rowOff>
    </xdr:from>
    <xdr:to>
      <xdr:col>20</xdr:col>
      <xdr:colOff>38100</xdr:colOff>
      <xdr:row>78</xdr:row>
      <xdr:rowOff>141</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3746500" y="13271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162718</xdr:rowOff>
    </xdr:from>
    <xdr:ext cx="469744"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3562428" y="133643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97800</xdr:rowOff>
    </xdr:from>
    <xdr:to>
      <xdr:col>15</xdr:col>
      <xdr:colOff>50800</xdr:colOff>
      <xdr:row>78</xdr:row>
      <xdr:rowOff>76279</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2019300" y="13299450"/>
          <a:ext cx="889000" cy="149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71723</xdr:rowOff>
    </xdr:from>
    <xdr:to>
      <xdr:col>15</xdr:col>
      <xdr:colOff>101600</xdr:colOff>
      <xdr:row>78</xdr:row>
      <xdr:rowOff>1873</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2857500" y="13273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164450</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2673428" y="133661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5446</xdr:rowOff>
    </xdr:from>
    <xdr:to>
      <xdr:col>10</xdr:col>
      <xdr:colOff>114300</xdr:colOff>
      <xdr:row>78</xdr:row>
      <xdr:rowOff>76279</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a:off x="1130300" y="13378546"/>
          <a:ext cx="889000" cy="70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19112</xdr:rowOff>
    </xdr:from>
    <xdr:to>
      <xdr:col>10</xdr:col>
      <xdr:colOff>165100</xdr:colOff>
      <xdr:row>78</xdr:row>
      <xdr:rowOff>120712</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968500" y="13392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137239</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1784428" y="13167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170314</xdr:rowOff>
    </xdr:from>
    <xdr:to>
      <xdr:col>6</xdr:col>
      <xdr:colOff>38100</xdr:colOff>
      <xdr:row>78</xdr:row>
      <xdr:rowOff>100464</xdr:rowOff>
    </xdr:to>
    <xdr:sp macro="" textlink="">
      <xdr:nvSpPr>
        <xdr:cNvPr id="189" name="フローチャート: 判断 188">
          <a:extLst>
            <a:ext uri="{FF2B5EF4-FFF2-40B4-BE49-F238E27FC236}">
              <a16:creationId xmlns:a16="http://schemas.microsoft.com/office/drawing/2014/main" id="{00000000-0008-0000-0600-0000BD000000}"/>
            </a:ext>
          </a:extLst>
        </xdr:cNvPr>
        <xdr:cNvSpPr/>
      </xdr:nvSpPr>
      <xdr:spPr>
        <a:xfrm>
          <a:off x="1079500" y="13371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91591</xdr:rowOff>
    </xdr:from>
    <xdr:ext cx="469744"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895428" y="13464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68686</xdr:rowOff>
    </xdr:from>
    <xdr:to>
      <xdr:col>24</xdr:col>
      <xdr:colOff>114300</xdr:colOff>
      <xdr:row>77</xdr:row>
      <xdr:rowOff>170286</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4584700" y="13270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91563</xdr:rowOff>
    </xdr:from>
    <xdr:ext cx="469744" cy="259045"/>
    <xdr:sp macro="" textlink="">
      <xdr:nvSpPr>
        <xdr:cNvPr id="197" name="維持補修費該当値テキスト">
          <a:extLst>
            <a:ext uri="{FF2B5EF4-FFF2-40B4-BE49-F238E27FC236}">
              <a16:creationId xmlns:a16="http://schemas.microsoft.com/office/drawing/2014/main" id="{00000000-0008-0000-0600-0000C5000000}"/>
            </a:ext>
          </a:extLst>
        </xdr:cNvPr>
        <xdr:cNvSpPr txBox="1"/>
      </xdr:nvSpPr>
      <xdr:spPr>
        <a:xfrm>
          <a:off x="4686300" y="13121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68979</xdr:rowOff>
    </xdr:from>
    <xdr:to>
      <xdr:col>20</xdr:col>
      <xdr:colOff>38100</xdr:colOff>
      <xdr:row>76</xdr:row>
      <xdr:rowOff>170579</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3746500" y="13099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15657</xdr:rowOff>
    </xdr:from>
    <xdr:ext cx="534377"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3530111" y="12874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47000</xdr:rowOff>
    </xdr:from>
    <xdr:to>
      <xdr:col>15</xdr:col>
      <xdr:colOff>101600</xdr:colOff>
      <xdr:row>77</xdr:row>
      <xdr:rowOff>148600</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2857500" y="13248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165127</xdr:rowOff>
    </xdr:from>
    <xdr:ext cx="534377"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2641111" y="13023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25479</xdr:rowOff>
    </xdr:from>
    <xdr:to>
      <xdr:col>10</xdr:col>
      <xdr:colOff>165100</xdr:colOff>
      <xdr:row>78</xdr:row>
      <xdr:rowOff>127079</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968500" y="13398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118206</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1784428" y="13491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126096</xdr:rowOff>
    </xdr:from>
    <xdr:to>
      <xdr:col>6</xdr:col>
      <xdr:colOff>38100</xdr:colOff>
      <xdr:row>78</xdr:row>
      <xdr:rowOff>56246</xdr:rowOff>
    </xdr:to>
    <xdr:sp macro="" textlink="">
      <xdr:nvSpPr>
        <xdr:cNvPr id="204" name="楕円 203">
          <a:extLst>
            <a:ext uri="{FF2B5EF4-FFF2-40B4-BE49-F238E27FC236}">
              <a16:creationId xmlns:a16="http://schemas.microsoft.com/office/drawing/2014/main" id="{00000000-0008-0000-0600-0000CC000000}"/>
            </a:ext>
          </a:extLst>
        </xdr:cNvPr>
        <xdr:cNvSpPr/>
      </xdr:nvSpPr>
      <xdr:spPr>
        <a:xfrm>
          <a:off x="1079500" y="13327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72773</xdr:rowOff>
    </xdr:from>
    <xdr:ext cx="469744" cy="259045"/>
    <xdr:sp macro="" textlink="">
      <xdr:nvSpPr>
        <xdr:cNvPr id="205" name="テキスト ボックス 204">
          <a:extLst>
            <a:ext uri="{FF2B5EF4-FFF2-40B4-BE49-F238E27FC236}">
              <a16:creationId xmlns:a16="http://schemas.microsoft.com/office/drawing/2014/main" id="{00000000-0008-0000-0600-0000CD000000}"/>
            </a:ext>
          </a:extLst>
        </xdr:cNvPr>
        <xdr:cNvSpPr txBox="1"/>
      </xdr:nvSpPr>
      <xdr:spPr>
        <a:xfrm>
          <a:off x="895428" y="13102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100,785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0" name="テキスト ボックス 229">
          <a:extLst>
            <a:ext uri="{FF2B5EF4-FFF2-40B4-BE49-F238E27FC236}">
              <a16:creationId xmlns:a16="http://schemas.microsoft.com/office/drawing/2014/main" id="{00000000-0008-0000-0600-0000E6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扶助費グラフ枠">
          <a:extLst>
            <a:ext uri="{FF2B5EF4-FFF2-40B4-BE49-F238E27FC236}">
              <a16:creationId xmlns:a16="http://schemas.microsoft.com/office/drawing/2014/main" id="{00000000-0008-0000-0600-0000E7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167393</xdr:rowOff>
    </xdr:from>
    <xdr:to>
      <xdr:col>24</xdr:col>
      <xdr:colOff>62865</xdr:colOff>
      <xdr:row>98</xdr:row>
      <xdr:rowOff>152600</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4633595" y="15597893"/>
          <a:ext cx="1270" cy="13568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156427</xdr:rowOff>
    </xdr:from>
    <xdr:ext cx="534377" cy="259045"/>
    <xdr:sp macro="" textlink="">
      <xdr:nvSpPr>
        <xdr:cNvPr id="233" name="扶助費最小値テキスト">
          <a:extLst>
            <a:ext uri="{FF2B5EF4-FFF2-40B4-BE49-F238E27FC236}">
              <a16:creationId xmlns:a16="http://schemas.microsoft.com/office/drawing/2014/main" id="{00000000-0008-0000-0600-0000E9000000}"/>
            </a:ext>
          </a:extLst>
        </xdr:cNvPr>
        <xdr:cNvSpPr txBox="1"/>
      </xdr:nvSpPr>
      <xdr:spPr>
        <a:xfrm>
          <a:off x="4686300" y="16958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152600</xdr:rowOff>
    </xdr:from>
    <xdr:to>
      <xdr:col>24</xdr:col>
      <xdr:colOff>152400</xdr:colOff>
      <xdr:row>98</xdr:row>
      <xdr:rowOff>152600</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4546600" y="16954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114070</xdr:rowOff>
    </xdr:from>
    <xdr:ext cx="599010" cy="259045"/>
    <xdr:sp macro="" textlink="">
      <xdr:nvSpPr>
        <xdr:cNvPr id="235" name="扶助費最大値テキスト">
          <a:extLst>
            <a:ext uri="{FF2B5EF4-FFF2-40B4-BE49-F238E27FC236}">
              <a16:creationId xmlns:a16="http://schemas.microsoft.com/office/drawing/2014/main" id="{00000000-0008-0000-0600-0000EB000000}"/>
            </a:ext>
          </a:extLst>
        </xdr:cNvPr>
        <xdr:cNvSpPr txBox="1"/>
      </xdr:nvSpPr>
      <xdr:spPr>
        <a:xfrm>
          <a:off x="4686300" y="153731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167393</xdr:rowOff>
    </xdr:from>
    <xdr:to>
      <xdr:col>24</xdr:col>
      <xdr:colOff>152400</xdr:colOff>
      <xdr:row>90</xdr:row>
      <xdr:rowOff>167393</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a:off x="4546600" y="155978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151833</xdr:rowOff>
    </xdr:from>
    <xdr:to>
      <xdr:col>24</xdr:col>
      <xdr:colOff>63500</xdr:colOff>
      <xdr:row>96</xdr:row>
      <xdr:rowOff>31604</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3797300" y="16268133"/>
          <a:ext cx="838200" cy="222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148235</xdr:rowOff>
    </xdr:from>
    <xdr:ext cx="534377" cy="259045"/>
    <xdr:sp macro="" textlink="">
      <xdr:nvSpPr>
        <xdr:cNvPr id="238" name="扶助費平均値テキスト">
          <a:extLst>
            <a:ext uri="{FF2B5EF4-FFF2-40B4-BE49-F238E27FC236}">
              <a16:creationId xmlns:a16="http://schemas.microsoft.com/office/drawing/2014/main" id="{00000000-0008-0000-0600-0000EE000000}"/>
            </a:ext>
          </a:extLst>
        </xdr:cNvPr>
        <xdr:cNvSpPr txBox="1"/>
      </xdr:nvSpPr>
      <xdr:spPr>
        <a:xfrm>
          <a:off x="4686300" y="164359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169808</xdr:rowOff>
    </xdr:from>
    <xdr:to>
      <xdr:col>24</xdr:col>
      <xdr:colOff>114300</xdr:colOff>
      <xdr:row>96</xdr:row>
      <xdr:rowOff>99958</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4584700" y="16457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151833</xdr:rowOff>
    </xdr:from>
    <xdr:to>
      <xdr:col>19</xdr:col>
      <xdr:colOff>177800</xdr:colOff>
      <xdr:row>96</xdr:row>
      <xdr:rowOff>93458</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2908300" y="16268133"/>
          <a:ext cx="889000" cy="284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167326</xdr:rowOff>
    </xdr:from>
    <xdr:to>
      <xdr:col>20</xdr:col>
      <xdr:colOff>38100</xdr:colOff>
      <xdr:row>95</xdr:row>
      <xdr:rowOff>97476</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3746500" y="16283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88603</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3530111" y="16376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93458</xdr:rowOff>
    </xdr:from>
    <xdr:to>
      <xdr:col>15</xdr:col>
      <xdr:colOff>50800</xdr:colOff>
      <xdr:row>97</xdr:row>
      <xdr:rowOff>5234</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2019300" y="16552658"/>
          <a:ext cx="889000" cy="83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155913</xdr:rowOff>
    </xdr:from>
    <xdr:to>
      <xdr:col>15</xdr:col>
      <xdr:colOff>101600</xdr:colOff>
      <xdr:row>97</xdr:row>
      <xdr:rowOff>86063</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2857500" y="16615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77190</xdr:rowOff>
    </xdr:from>
    <xdr:ext cx="534377"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2641111" y="16707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5234</xdr:rowOff>
    </xdr:from>
    <xdr:to>
      <xdr:col>10</xdr:col>
      <xdr:colOff>114300</xdr:colOff>
      <xdr:row>97</xdr:row>
      <xdr:rowOff>44749</xdr:rowOff>
    </xdr:to>
    <xdr:cxnSp macro="">
      <xdr:nvCxnSpPr>
        <xdr:cNvPr id="246" name="直線コネクタ 245">
          <a:extLst>
            <a:ext uri="{FF2B5EF4-FFF2-40B4-BE49-F238E27FC236}">
              <a16:creationId xmlns:a16="http://schemas.microsoft.com/office/drawing/2014/main" id="{00000000-0008-0000-0600-0000F6000000}"/>
            </a:ext>
          </a:extLst>
        </xdr:cNvPr>
        <xdr:cNvCxnSpPr/>
      </xdr:nvCxnSpPr>
      <xdr:spPr>
        <a:xfrm flipV="1">
          <a:off x="1130300" y="16635884"/>
          <a:ext cx="889000" cy="39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26541</xdr:rowOff>
    </xdr:from>
    <xdr:to>
      <xdr:col>10</xdr:col>
      <xdr:colOff>165100</xdr:colOff>
      <xdr:row>97</xdr:row>
      <xdr:rowOff>128141</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1968500" y="16657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119268</xdr:rowOff>
    </xdr:from>
    <xdr:ext cx="534377"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1752111" y="16749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43180</xdr:rowOff>
    </xdr:from>
    <xdr:to>
      <xdr:col>6</xdr:col>
      <xdr:colOff>38100</xdr:colOff>
      <xdr:row>97</xdr:row>
      <xdr:rowOff>144780</xdr:rowOff>
    </xdr:to>
    <xdr:sp macro="" textlink="">
      <xdr:nvSpPr>
        <xdr:cNvPr id="249" name="フローチャート: 判断 248">
          <a:extLst>
            <a:ext uri="{FF2B5EF4-FFF2-40B4-BE49-F238E27FC236}">
              <a16:creationId xmlns:a16="http://schemas.microsoft.com/office/drawing/2014/main" id="{00000000-0008-0000-0600-0000F9000000}"/>
            </a:ext>
          </a:extLst>
        </xdr:cNvPr>
        <xdr:cNvSpPr/>
      </xdr:nvSpPr>
      <xdr:spPr>
        <a:xfrm>
          <a:off x="1079500" y="1667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135907</xdr:rowOff>
    </xdr:from>
    <xdr:ext cx="534377"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863111" y="16766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152254</xdr:rowOff>
    </xdr:from>
    <xdr:to>
      <xdr:col>24</xdr:col>
      <xdr:colOff>114300</xdr:colOff>
      <xdr:row>96</xdr:row>
      <xdr:rowOff>82404</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4584700" y="16440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3681</xdr:rowOff>
    </xdr:from>
    <xdr:ext cx="534377" cy="259045"/>
    <xdr:sp macro="" textlink="">
      <xdr:nvSpPr>
        <xdr:cNvPr id="257" name="扶助費該当値テキスト">
          <a:extLst>
            <a:ext uri="{FF2B5EF4-FFF2-40B4-BE49-F238E27FC236}">
              <a16:creationId xmlns:a16="http://schemas.microsoft.com/office/drawing/2014/main" id="{00000000-0008-0000-0600-000001010000}"/>
            </a:ext>
          </a:extLst>
        </xdr:cNvPr>
        <xdr:cNvSpPr txBox="1"/>
      </xdr:nvSpPr>
      <xdr:spPr>
        <a:xfrm>
          <a:off x="4686300" y="16291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101033</xdr:rowOff>
    </xdr:from>
    <xdr:to>
      <xdr:col>20</xdr:col>
      <xdr:colOff>38100</xdr:colOff>
      <xdr:row>95</xdr:row>
      <xdr:rowOff>31183</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3746500" y="16217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47710</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3530111" y="15992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42658</xdr:rowOff>
    </xdr:from>
    <xdr:to>
      <xdr:col>15</xdr:col>
      <xdr:colOff>101600</xdr:colOff>
      <xdr:row>96</xdr:row>
      <xdr:rowOff>144258</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2857500" y="16501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160785</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2641111" y="16277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125884</xdr:rowOff>
    </xdr:from>
    <xdr:to>
      <xdr:col>10</xdr:col>
      <xdr:colOff>165100</xdr:colOff>
      <xdr:row>97</xdr:row>
      <xdr:rowOff>56034</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1968500" y="16585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72561</xdr:rowOff>
    </xdr:from>
    <xdr:ext cx="534377"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1752111" y="16360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165399</xdr:rowOff>
    </xdr:from>
    <xdr:to>
      <xdr:col>6</xdr:col>
      <xdr:colOff>38100</xdr:colOff>
      <xdr:row>97</xdr:row>
      <xdr:rowOff>95549</xdr:rowOff>
    </xdr:to>
    <xdr:sp macro="" textlink="">
      <xdr:nvSpPr>
        <xdr:cNvPr id="264" name="楕円 263">
          <a:extLst>
            <a:ext uri="{FF2B5EF4-FFF2-40B4-BE49-F238E27FC236}">
              <a16:creationId xmlns:a16="http://schemas.microsoft.com/office/drawing/2014/main" id="{00000000-0008-0000-0600-000008010000}"/>
            </a:ext>
          </a:extLst>
        </xdr:cNvPr>
        <xdr:cNvSpPr/>
      </xdr:nvSpPr>
      <xdr:spPr>
        <a:xfrm>
          <a:off x="1079500" y="16624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112076</xdr:rowOff>
    </xdr:from>
    <xdr:ext cx="534377" cy="259045"/>
    <xdr:sp macro="" textlink="">
      <xdr:nvSpPr>
        <xdr:cNvPr id="265" name="テキスト ボックス 264">
          <a:extLst>
            <a:ext uri="{FF2B5EF4-FFF2-40B4-BE49-F238E27FC236}">
              <a16:creationId xmlns:a16="http://schemas.microsoft.com/office/drawing/2014/main" id="{00000000-0008-0000-0600-000009010000}"/>
            </a:ext>
          </a:extLst>
        </xdr:cNvPr>
        <xdr:cNvSpPr txBox="1"/>
      </xdr:nvSpPr>
      <xdr:spPr>
        <a:xfrm>
          <a:off x="863111" y="16399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160800</xdr:rowOff>
    </xdr:from>
    <xdr:to>
      <xdr:col>54</xdr:col>
      <xdr:colOff>189865</xdr:colOff>
      <xdr:row>37</xdr:row>
      <xdr:rowOff>55429</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304300"/>
          <a:ext cx="1270" cy="10947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59256</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402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55429</xdr:rowOff>
    </xdr:from>
    <xdr:to>
      <xdr:col>55</xdr:col>
      <xdr:colOff>88900</xdr:colOff>
      <xdr:row>37</xdr:row>
      <xdr:rowOff>55429</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3990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107477</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50795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160800</xdr:rowOff>
    </xdr:from>
    <xdr:to>
      <xdr:col>55</xdr:col>
      <xdr:colOff>88900</xdr:colOff>
      <xdr:row>30</xdr:row>
      <xdr:rowOff>160800</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304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63832</xdr:rowOff>
    </xdr:from>
    <xdr:to>
      <xdr:col>55</xdr:col>
      <xdr:colOff>0</xdr:colOff>
      <xdr:row>35</xdr:row>
      <xdr:rowOff>83359</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9639300" y="6064582"/>
          <a:ext cx="838200" cy="19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37088</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603783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58661</xdr:rowOff>
    </xdr:from>
    <xdr:to>
      <xdr:col>55</xdr:col>
      <xdr:colOff>50800</xdr:colOff>
      <xdr:row>35</xdr:row>
      <xdr:rowOff>160261</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059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32</xdr:row>
      <xdr:rowOff>146773</xdr:rowOff>
    </xdr:from>
    <xdr:to>
      <xdr:col>50</xdr:col>
      <xdr:colOff>114300</xdr:colOff>
      <xdr:row>35</xdr:row>
      <xdr:rowOff>83359</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8750300" y="5633173"/>
          <a:ext cx="889000" cy="450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103329</xdr:rowOff>
    </xdr:from>
    <xdr:to>
      <xdr:col>50</xdr:col>
      <xdr:colOff>165100</xdr:colOff>
      <xdr:row>36</xdr:row>
      <xdr:rowOff>33479</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104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24606</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61968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32</xdr:row>
      <xdr:rowOff>146773</xdr:rowOff>
    </xdr:from>
    <xdr:to>
      <xdr:col>45</xdr:col>
      <xdr:colOff>177800</xdr:colOff>
      <xdr:row>36</xdr:row>
      <xdr:rowOff>46170</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7861300" y="5633173"/>
          <a:ext cx="889000" cy="585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32</xdr:row>
      <xdr:rowOff>124155</xdr:rowOff>
    </xdr:from>
    <xdr:to>
      <xdr:col>46</xdr:col>
      <xdr:colOff>38100</xdr:colOff>
      <xdr:row>33</xdr:row>
      <xdr:rowOff>54305</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5610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33</xdr:row>
      <xdr:rowOff>45432</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57032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26072</xdr:rowOff>
    </xdr:from>
    <xdr:to>
      <xdr:col>41</xdr:col>
      <xdr:colOff>50800</xdr:colOff>
      <xdr:row>36</xdr:row>
      <xdr:rowOff>46170</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6198272"/>
          <a:ext cx="889000" cy="20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3376</xdr:rowOff>
    </xdr:from>
    <xdr:to>
      <xdr:col>41</xdr:col>
      <xdr:colOff>101600</xdr:colOff>
      <xdr:row>36</xdr:row>
      <xdr:rowOff>104976</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1755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96103</xdr:rowOff>
    </xdr:from>
    <xdr:ext cx="534377"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94111" y="6268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25153</xdr:rowOff>
    </xdr:from>
    <xdr:to>
      <xdr:col>36</xdr:col>
      <xdr:colOff>165100</xdr:colOff>
      <xdr:row>36</xdr:row>
      <xdr:rowOff>126753</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61973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36</xdr:row>
      <xdr:rowOff>117880</xdr:rowOff>
    </xdr:from>
    <xdr:ext cx="534377"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705111" y="6290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13032</xdr:rowOff>
    </xdr:from>
    <xdr:to>
      <xdr:col>55</xdr:col>
      <xdr:colOff>50800</xdr:colOff>
      <xdr:row>35</xdr:row>
      <xdr:rowOff>114632</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6013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35909</xdr:rowOff>
    </xdr:from>
    <xdr:ext cx="599010"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5865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32559</xdr:rowOff>
    </xdr:from>
    <xdr:to>
      <xdr:col>50</xdr:col>
      <xdr:colOff>165100</xdr:colOff>
      <xdr:row>35</xdr:row>
      <xdr:rowOff>134159</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6033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33</xdr:row>
      <xdr:rowOff>150686</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39795" y="58085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32</xdr:row>
      <xdr:rowOff>95973</xdr:rowOff>
    </xdr:from>
    <xdr:to>
      <xdr:col>46</xdr:col>
      <xdr:colOff>38100</xdr:colOff>
      <xdr:row>33</xdr:row>
      <xdr:rowOff>26123</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5582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31</xdr:row>
      <xdr:rowOff>42650</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50795" y="53576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166820</xdr:rowOff>
    </xdr:from>
    <xdr:to>
      <xdr:col>41</xdr:col>
      <xdr:colOff>101600</xdr:colOff>
      <xdr:row>36</xdr:row>
      <xdr:rowOff>96970</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6167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113497</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94111" y="5942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146722</xdr:rowOff>
    </xdr:from>
    <xdr:to>
      <xdr:col>36</xdr:col>
      <xdr:colOff>165100</xdr:colOff>
      <xdr:row>36</xdr:row>
      <xdr:rowOff>76872</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6147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34</xdr:row>
      <xdr:rowOff>93399</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705111" y="5922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5" name="普通建設事業費グラフ枠">
          <a:extLst>
            <a:ext uri="{FF2B5EF4-FFF2-40B4-BE49-F238E27FC236}">
              <a16:creationId xmlns:a16="http://schemas.microsoft.com/office/drawing/2014/main" id="{00000000-0008-0000-0600-000059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93628</xdr:rowOff>
    </xdr:from>
    <xdr:to>
      <xdr:col>54</xdr:col>
      <xdr:colOff>189865</xdr:colOff>
      <xdr:row>59</xdr:row>
      <xdr:rowOff>30348</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flipV="1">
          <a:off x="10475595" y="8666128"/>
          <a:ext cx="1270" cy="14797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34175</xdr:rowOff>
    </xdr:from>
    <xdr:ext cx="534377" cy="259045"/>
    <xdr:sp macro="" textlink="">
      <xdr:nvSpPr>
        <xdr:cNvPr id="347" name="普通建設事業費最小値テキスト">
          <a:extLst>
            <a:ext uri="{FF2B5EF4-FFF2-40B4-BE49-F238E27FC236}">
              <a16:creationId xmlns:a16="http://schemas.microsoft.com/office/drawing/2014/main" id="{00000000-0008-0000-0600-00005B010000}"/>
            </a:ext>
          </a:extLst>
        </xdr:cNvPr>
        <xdr:cNvSpPr txBox="1"/>
      </xdr:nvSpPr>
      <xdr:spPr>
        <a:xfrm>
          <a:off x="10528300" y="10149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20,985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30348</xdr:rowOff>
    </xdr:from>
    <xdr:to>
      <xdr:col>55</xdr:col>
      <xdr:colOff>88900</xdr:colOff>
      <xdr:row>59</xdr:row>
      <xdr:rowOff>30348</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10388600" y="101458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40305</xdr:rowOff>
    </xdr:from>
    <xdr:ext cx="599010" cy="259045"/>
    <xdr:sp macro="" textlink="">
      <xdr:nvSpPr>
        <xdr:cNvPr id="349" name="普通建設事業費最大値テキスト">
          <a:extLst>
            <a:ext uri="{FF2B5EF4-FFF2-40B4-BE49-F238E27FC236}">
              <a16:creationId xmlns:a16="http://schemas.microsoft.com/office/drawing/2014/main" id="{00000000-0008-0000-0600-00005D010000}"/>
            </a:ext>
          </a:extLst>
        </xdr:cNvPr>
        <xdr:cNvSpPr txBox="1"/>
      </xdr:nvSpPr>
      <xdr:spPr>
        <a:xfrm>
          <a:off x="10528300" y="8441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474,108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93628</xdr:rowOff>
    </xdr:from>
    <xdr:to>
      <xdr:col>55</xdr:col>
      <xdr:colOff>88900</xdr:colOff>
      <xdr:row>50</xdr:row>
      <xdr:rowOff>93628</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10388600" y="8666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144390</xdr:rowOff>
    </xdr:from>
    <xdr:to>
      <xdr:col>55</xdr:col>
      <xdr:colOff>0</xdr:colOff>
      <xdr:row>57</xdr:row>
      <xdr:rowOff>158828</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9639300" y="9745590"/>
          <a:ext cx="838200" cy="185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103590</xdr:rowOff>
    </xdr:from>
    <xdr:ext cx="534377" cy="259045"/>
    <xdr:sp macro="" textlink="">
      <xdr:nvSpPr>
        <xdr:cNvPr id="352" name="普通建設事業費平均値テキスト">
          <a:extLst>
            <a:ext uri="{FF2B5EF4-FFF2-40B4-BE49-F238E27FC236}">
              <a16:creationId xmlns:a16="http://schemas.microsoft.com/office/drawing/2014/main" id="{00000000-0008-0000-0600-000060010000}"/>
            </a:ext>
          </a:extLst>
        </xdr:cNvPr>
        <xdr:cNvSpPr txBox="1"/>
      </xdr:nvSpPr>
      <xdr:spPr>
        <a:xfrm>
          <a:off x="10528300" y="970479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80713</xdr:rowOff>
    </xdr:from>
    <xdr:to>
      <xdr:col>55</xdr:col>
      <xdr:colOff>50800</xdr:colOff>
      <xdr:row>58</xdr:row>
      <xdr:rowOff>10863</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10426700" y="9853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144390</xdr:rowOff>
    </xdr:from>
    <xdr:to>
      <xdr:col>50</xdr:col>
      <xdr:colOff>114300</xdr:colOff>
      <xdr:row>57</xdr:row>
      <xdr:rowOff>52492</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flipV="1">
          <a:off x="8750300" y="9745590"/>
          <a:ext cx="889000" cy="79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110317</xdr:rowOff>
    </xdr:from>
    <xdr:to>
      <xdr:col>50</xdr:col>
      <xdr:colOff>165100</xdr:colOff>
      <xdr:row>58</xdr:row>
      <xdr:rowOff>40467</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9588500" y="9882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31594</xdr:rowOff>
    </xdr:from>
    <xdr:ext cx="534377"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9372111" y="9975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147031</xdr:rowOff>
    </xdr:from>
    <xdr:to>
      <xdr:col>45</xdr:col>
      <xdr:colOff>177800</xdr:colOff>
      <xdr:row>57</xdr:row>
      <xdr:rowOff>52492</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a:off x="7861300" y="9748231"/>
          <a:ext cx="889000" cy="76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81402</xdr:rowOff>
    </xdr:from>
    <xdr:to>
      <xdr:col>46</xdr:col>
      <xdr:colOff>38100</xdr:colOff>
      <xdr:row>58</xdr:row>
      <xdr:rowOff>11552</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8699500" y="9854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2679</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8483111" y="9946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147031</xdr:rowOff>
    </xdr:from>
    <xdr:to>
      <xdr:col>41</xdr:col>
      <xdr:colOff>50800</xdr:colOff>
      <xdr:row>58</xdr:row>
      <xdr:rowOff>65401</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flipV="1">
          <a:off x="6972300" y="9748231"/>
          <a:ext cx="889000" cy="26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85661</xdr:rowOff>
    </xdr:from>
    <xdr:to>
      <xdr:col>41</xdr:col>
      <xdr:colOff>101600</xdr:colOff>
      <xdr:row>58</xdr:row>
      <xdr:rowOff>15811</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7810500" y="985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6938</xdr:rowOff>
    </xdr:from>
    <xdr:ext cx="534377"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7594111" y="9951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37458</xdr:rowOff>
    </xdr:from>
    <xdr:to>
      <xdr:col>36</xdr:col>
      <xdr:colOff>165100</xdr:colOff>
      <xdr:row>57</xdr:row>
      <xdr:rowOff>139058</xdr:rowOff>
    </xdr:to>
    <xdr:sp macro="" textlink="">
      <xdr:nvSpPr>
        <xdr:cNvPr id="363" name="フローチャート: 判断 362">
          <a:extLst>
            <a:ext uri="{FF2B5EF4-FFF2-40B4-BE49-F238E27FC236}">
              <a16:creationId xmlns:a16="http://schemas.microsoft.com/office/drawing/2014/main" id="{00000000-0008-0000-0600-00006B010000}"/>
            </a:ext>
          </a:extLst>
        </xdr:cNvPr>
        <xdr:cNvSpPr/>
      </xdr:nvSpPr>
      <xdr:spPr>
        <a:xfrm>
          <a:off x="6921500" y="9810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55</xdr:row>
      <xdr:rowOff>155585</xdr:rowOff>
    </xdr:from>
    <xdr:ext cx="59901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672795" y="95853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108028</xdr:rowOff>
    </xdr:from>
    <xdr:to>
      <xdr:col>55</xdr:col>
      <xdr:colOff>50800</xdr:colOff>
      <xdr:row>58</xdr:row>
      <xdr:rowOff>38178</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10426700" y="9880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86455</xdr:rowOff>
    </xdr:from>
    <xdr:ext cx="534377" cy="259045"/>
    <xdr:sp macro="" textlink="">
      <xdr:nvSpPr>
        <xdr:cNvPr id="371" name="普通建設事業費該当値テキスト">
          <a:extLst>
            <a:ext uri="{FF2B5EF4-FFF2-40B4-BE49-F238E27FC236}">
              <a16:creationId xmlns:a16="http://schemas.microsoft.com/office/drawing/2014/main" id="{00000000-0008-0000-0600-000073010000}"/>
            </a:ext>
          </a:extLst>
        </xdr:cNvPr>
        <xdr:cNvSpPr txBox="1"/>
      </xdr:nvSpPr>
      <xdr:spPr>
        <a:xfrm>
          <a:off x="10528300" y="9859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93590</xdr:rowOff>
    </xdr:from>
    <xdr:to>
      <xdr:col>50</xdr:col>
      <xdr:colOff>165100</xdr:colOff>
      <xdr:row>57</xdr:row>
      <xdr:rowOff>23740</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9588500" y="9694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55</xdr:row>
      <xdr:rowOff>40267</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9339795" y="94700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1692</xdr:rowOff>
    </xdr:from>
    <xdr:to>
      <xdr:col>46</xdr:col>
      <xdr:colOff>38100</xdr:colOff>
      <xdr:row>57</xdr:row>
      <xdr:rowOff>103292</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8699500" y="9774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55</xdr:row>
      <xdr:rowOff>119819</xdr:rowOff>
    </xdr:from>
    <xdr:ext cx="59901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8450795" y="95495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96231</xdr:rowOff>
    </xdr:from>
    <xdr:to>
      <xdr:col>41</xdr:col>
      <xdr:colOff>101600</xdr:colOff>
      <xdr:row>57</xdr:row>
      <xdr:rowOff>26381</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7810500" y="9697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55</xdr:row>
      <xdr:rowOff>42908</xdr:rowOff>
    </xdr:from>
    <xdr:ext cx="599010"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7561795" y="94726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14601</xdr:rowOff>
    </xdr:from>
    <xdr:to>
      <xdr:col>36</xdr:col>
      <xdr:colOff>165100</xdr:colOff>
      <xdr:row>58</xdr:row>
      <xdr:rowOff>116201</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6921500" y="9958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107328</xdr:rowOff>
    </xdr:from>
    <xdr:ext cx="534377"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6705111" y="10051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a:extLst>
            <a:ext uri="{FF2B5EF4-FFF2-40B4-BE49-F238E27FC236}">
              <a16:creationId xmlns:a16="http://schemas.microsoft.com/office/drawing/2014/main" id="{00000000-0008-0000-06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61907</xdr:rowOff>
    </xdr:from>
    <xdr:to>
      <xdr:col>54</xdr:col>
      <xdr:colOff>189865</xdr:colOff>
      <xdr:row>78</xdr:row>
      <xdr:rowOff>139700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10475595" y="12063407"/>
          <a:ext cx="1270" cy="14493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2" name="普通建設事業費 （ うち新規整備　）最小値テキスト">
          <a:extLst>
            <a:ext uri="{FF2B5EF4-FFF2-40B4-BE49-F238E27FC236}">
              <a16:creationId xmlns:a16="http://schemas.microsoft.com/office/drawing/2014/main" id="{00000000-0008-0000-0600-000092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8584</xdr:rowOff>
    </xdr:from>
    <xdr:ext cx="599010" cy="259045"/>
    <xdr:sp macro="" textlink="">
      <xdr:nvSpPr>
        <xdr:cNvPr id="404" name="普通建設事業費 （ うち新規整備　）最大値テキスト">
          <a:extLst>
            <a:ext uri="{FF2B5EF4-FFF2-40B4-BE49-F238E27FC236}">
              <a16:creationId xmlns:a16="http://schemas.microsoft.com/office/drawing/2014/main" id="{00000000-0008-0000-0600-000094010000}"/>
            </a:ext>
          </a:extLst>
        </xdr:cNvPr>
        <xdr:cNvSpPr txBox="1"/>
      </xdr:nvSpPr>
      <xdr:spPr>
        <a:xfrm>
          <a:off x="10528300" y="118386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317,015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61907</xdr:rowOff>
    </xdr:from>
    <xdr:to>
      <xdr:col>55</xdr:col>
      <xdr:colOff>88900</xdr:colOff>
      <xdr:row>70</xdr:row>
      <xdr:rowOff>61907</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10388600" y="12063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54190</xdr:rowOff>
    </xdr:from>
    <xdr:to>
      <xdr:col>55</xdr:col>
      <xdr:colOff>0</xdr:colOff>
      <xdr:row>78</xdr:row>
      <xdr:rowOff>61478</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9639300" y="13427290"/>
          <a:ext cx="838200" cy="7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145062</xdr:rowOff>
    </xdr:from>
    <xdr:ext cx="534377" cy="259045"/>
    <xdr:sp macro="" textlink="">
      <xdr:nvSpPr>
        <xdr:cNvPr id="407" name="普通建設事業費 （ うち新規整備　）平均値テキスト">
          <a:extLst>
            <a:ext uri="{FF2B5EF4-FFF2-40B4-BE49-F238E27FC236}">
              <a16:creationId xmlns:a16="http://schemas.microsoft.com/office/drawing/2014/main" id="{00000000-0008-0000-0600-000097010000}"/>
            </a:ext>
          </a:extLst>
        </xdr:cNvPr>
        <xdr:cNvSpPr txBox="1"/>
      </xdr:nvSpPr>
      <xdr:spPr>
        <a:xfrm>
          <a:off x="10528300" y="131752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122185</xdr:rowOff>
    </xdr:from>
    <xdr:to>
      <xdr:col>55</xdr:col>
      <xdr:colOff>50800</xdr:colOff>
      <xdr:row>78</xdr:row>
      <xdr:rowOff>52335</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10426700" y="13323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57614</xdr:rowOff>
    </xdr:from>
    <xdr:to>
      <xdr:col>50</xdr:col>
      <xdr:colOff>114300</xdr:colOff>
      <xdr:row>78</xdr:row>
      <xdr:rowOff>61478</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8750300" y="13430714"/>
          <a:ext cx="889000" cy="3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149871</xdr:rowOff>
    </xdr:from>
    <xdr:to>
      <xdr:col>50</xdr:col>
      <xdr:colOff>165100</xdr:colOff>
      <xdr:row>78</xdr:row>
      <xdr:rowOff>80021</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9588500" y="13351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96548</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9372111" y="13126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132531</xdr:rowOff>
    </xdr:from>
    <xdr:to>
      <xdr:col>45</xdr:col>
      <xdr:colOff>177800</xdr:colOff>
      <xdr:row>78</xdr:row>
      <xdr:rowOff>57614</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7861300" y="13334181"/>
          <a:ext cx="889000" cy="96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121841</xdr:rowOff>
    </xdr:from>
    <xdr:to>
      <xdr:col>46</xdr:col>
      <xdr:colOff>38100</xdr:colOff>
      <xdr:row>78</xdr:row>
      <xdr:rowOff>51991</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8699500" y="13323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68518</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8483111" y="13098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132531</xdr:rowOff>
    </xdr:from>
    <xdr:to>
      <xdr:col>41</xdr:col>
      <xdr:colOff>50800</xdr:colOff>
      <xdr:row>78</xdr:row>
      <xdr:rowOff>61491</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flipV="1">
          <a:off x="6972300" y="13334181"/>
          <a:ext cx="889000" cy="100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118188</xdr:rowOff>
    </xdr:from>
    <xdr:to>
      <xdr:col>41</xdr:col>
      <xdr:colOff>101600</xdr:colOff>
      <xdr:row>78</xdr:row>
      <xdr:rowOff>48338</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7810500" y="13319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39465</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7594111" y="13412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111362</xdr:rowOff>
    </xdr:from>
    <xdr:to>
      <xdr:col>36</xdr:col>
      <xdr:colOff>165100</xdr:colOff>
      <xdr:row>78</xdr:row>
      <xdr:rowOff>41512</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6921500" y="13313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58039</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05111" y="13088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3390</xdr:rowOff>
    </xdr:from>
    <xdr:to>
      <xdr:col>55</xdr:col>
      <xdr:colOff>50800</xdr:colOff>
      <xdr:row>78</xdr:row>
      <xdr:rowOff>104990</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10426700" y="13376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100611</xdr:rowOff>
    </xdr:from>
    <xdr:ext cx="534377" cy="259045"/>
    <xdr:sp macro="" textlink="">
      <xdr:nvSpPr>
        <xdr:cNvPr id="426" name="普通建設事業費 （ うち新規整備　）該当値テキスト">
          <a:extLst>
            <a:ext uri="{FF2B5EF4-FFF2-40B4-BE49-F238E27FC236}">
              <a16:creationId xmlns:a16="http://schemas.microsoft.com/office/drawing/2014/main" id="{00000000-0008-0000-0600-0000AA010000}"/>
            </a:ext>
          </a:extLst>
        </xdr:cNvPr>
        <xdr:cNvSpPr txBox="1"/>
      </xdr:nvSpPr>
      <xdr:spPr>
        <a:xfrm>
          <a:off x="10528300" y="13302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10678</xdr:rowOff>
    </xdr:from>
    <xdr:to>
      <xdr:col>50</xdr:col>
      <xdr:colOff>165100</xdr:colOff>
      <xdr:row>78</xdr:row>
      <xdr:rowOff>112278</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9588500" y="13383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103405</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372111" y="134765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6814</xdr:rowOff>
    </xdr:from>
    <xdr:to>
      <xdr:col>46</xdr:col>
      <xdr:colOff>38100</xdr:colOff>
      <xdr:row>78</xdr:row>
      <xdr:rowOff>108414</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8699500" y="13379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99541</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483111" y="13472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81731</xdr:rowOff>
    </xdr:from>
    <xdr:to>
      <xdr:col>41</xdr:col>
      <xdr:colOff>101600</xdr:colOff>
      <xdr:row>78</xdr:row>
      <xdr:rowOff>11881</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7810500" y="13283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28408</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7594111" y="13058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10691</xdr:rowOff>
    </xdr:from>
    <xdr:to>
      <xdr:col>36</xdr:col>
      <xdr:colOff>165100</xdr:colOff>
      <xdr:row>78</xdr:row>
      <xdr:rowOff>112291</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6921500" y="13383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103418</xdr:rowOff>
    </xdr:from>
    <xdr:ext cx="534377"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705111" y="13476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普通建設事業費 （ うち更新整備　）グラフ枠">
          <a:extLst>
            <a:ext uri="{FF2B5EF4-FFF2-40B4-BE49-F238E27FC236}">
              <a16:creationId xmlns:a16="http://schemas.microsoft.com/office/drawing/2014/main" id="{00000000-0008-0000-0600-0000C7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92</xdr:row>
      <xdr:rowOff>54263</xdr:rowOff>
    </xdr:from>
    <xdr:to>
      <xdr:col>54</xdr:col>
      <xdr:colOff>189865</xdr:colOff>
      <xdr:row>98</xdr:row>
      <xdr:rowOff>120214</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10475595" y="15827663"/>
          <a:ext cx="1270" cy="10946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124041</xdr:rowOff>
    </xdr:from>
    <xdr:ext cx="469744" cy="259045"/>
    <xdr:sp macro="" textlink="">
      <xdr:nvSpPr>
        <xdr:cNvPr id="457" name="普通建設事業費 （ うち更新整備　）最小値テキスト">
          <a:extLst>
            <a:ext uri="{FF2B5EF4-FFF2-40B4-BE49-F238E27FC236}">
              <a16:creationId xmlns:a16="http://schemas.microsoft.com/office/drawing/2014/main" id="{00000000-0008-0000-0600-0000C9010000}"/>
            </a:ext>
          </a:extLst>
        </xdr:cNvPr>
        <xdr:cNvSpPr txBox="1"/>
      </xdr:nvSpPr>
      <xdr:spPr>
        <a:xfrm>
          <a:off x="10528300" y="16926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120214</xdr:rowOff>
    </xdr:from>
    <xdr:to>
      <xdr:col>55</xdr:col>
      <xdr:colOff>88900</xdr:colOff>
      <xdr:row>98</xdr:row>
      <xdr:rowOff>120214</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6922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91</xdr:row>
      <xdr:rowOff>940</xdr:rowOff>
    </xdr:from>
    <xdr:ext cx="599010" cy="259045"/>
    <xdr:sp macro="" textlink="">
      <xdr:nvSpPr>
        <xdr:cNvPr id="459" name="普通建設事業費 （ うち更新整備　）最大値テキスト">
          <a:extLst>
            <a:ext uri="{FF2B5EF4-FFF2-40B4-BE49-F238E27FC236}">
              <a16:creationId xmlns:a16="http://schemas.microsoft.com/office/drawing/2014/main" id="{00000000-0008-0000-0600-0000CB010000}"/>
            </a:ext>
          </a:extLst>
        </xdr:cNvPr>
        <xdr:cNvSpPr txBox="1"/>
      </xdr:nvSpPr>
      <xdr:spPr>
        <a:xfrm>
          <a:off x="10528300" y="156028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243,687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92</xdr:row>
      <xdr:rowOff>54263</xdr:rowOff>
    </xdr:from>
    <xdr:to>
      <xdr:col>55</xdr:col>
      <xdr:colOff>88900</xdr:colOff>
      <xdr:row>92</xdr:row>
      <xdr:rowOff>54263</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58276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129628</xdr:rowOff>
    </xdr:from>
    <xdr:to>
      <xdr:col>55</xdr:col>
      <xdr:colOff>0</xdr:colOff>
      <xdr:row>97</xdr:row>
      <xdr:rowOff>87241</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9639300" y="16417378"/>
          <a:ext cx="838200" cy="300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37222</xdr:rowOff>
    </xdr:from>
    <xdr:ext cx="534377" cy="259045"/>
    <xdr:sp macro="" textlink="">
      <xdr:nvSpPr>
        <xdr:cNvPr id="462" name="普通建設事業費 （ うち更新整備　）平均値テキスト">
          <a:extLst>
            <a:ext uri="{FF2B5EF4-FFF2-40B4-BE49-F238E27FC236}">
              <a16:creationId xmlns:a16="http://schemas.microsoft.com/office/drawing/2014/main" id="{00000000-0008-0000-0600-0000CE010000}"/>
            </a:ext>
          </a:extLst>
        </xdr:cNvPr>
        <xdr:cNvSpPr txBox="1"/>
      </xdr:nvSpPr>
      <xdr:spPr>
        <a:xfrm>
          <a:off x="10528300" y="164964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14345</xdr:rowOff>
    </xdr:from>
    <xdr:to>
      <xdr:col>55</xdr:col>
      <xdr:colOff>50800</xdr:colOff>
      <xdr:row>97</xdr:row>
      <xdr:rowOff>115945</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10426700" y="16644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129628</xdr:rowOff>
    </xdr:from>
    <xdr:to>
      <xdr:col>50</xdr:col>
      <xdr:colOff>114300</xdr:colOff>
      <xdr:row>96</xdr:row>
      <xdr:rowOff>68377</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flipV="1">
          <a:off x="8750300" y="16417378"/>
          <a:ext cx="889000" cy="110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39463</xdr:rowOff>
    </xdr:from>
    <xdr:to>
      <xdr:col>50</xdr:col>
      <xdr:colOff>165100</xdr:colOff>
      <xdr:row>97</xdr:row>
      <xdr:rowOff>141063</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9588500" y="16670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132190</xdr:rowOff>
    </xdr:from>
    <xdr:ext cx="534377"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9372111" y="16762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42225</xdr:rowOff>
    </xdr:from>
    <xdr:to>
      <xdr:col>45</xdr:col>
      <xdr:colOff>177800</xdr:colOff>
      <xdr:row>96</xdr:row>
      <xdr:rowOff>68377</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a:off x="7861300" y="16501425"/>
          <a:ext cx="889000" cy="26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15839</xdr:rowOff>
    </xdr:from>
    <xdr:to>
      <xdr:col>46</xdr:col>
      <xdr:colOff>38100</xdr:colOff>
      <xdr:row>97</xdr:row>
      <xdr:rowOff>117439</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8699500" y="16646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108566</xdr:rowOff>
    </xdr:from>
    <xdr:ext cx="534377"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8483111" y="16739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42225</xdr:rowOff>
    </xdr:from>
    <xdr:to>
      <xdr:col>41</xdr:col>
      <xdr:colOff>50800</xdr:colOff>
      <xdr:row>97</xdr:row>
      <xdr:rowOff>122363</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flipV="1">
          <a:off x="6972300" y="16501425"/>
          <a:ext cx="889000" cy="251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24919</xdr:rowOff>
    </xdr:from>
    <xdr:to>
      <xdr:col>41</xdr:col>
      <xdr:colOff>101600</xdr:colOff>
      <xdr:row>97</xdr:row>
      <xdr:rowOff>126519</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7810500" y="16655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117646</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7594111" y="16748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140343</xdr:rowOff>
    </xdr:from>
    <xdr:to>
      <xdr:col>36</xdr:col>
      <xdr:colOff>165100</xdr:colOff>
      <xdr:row>97</xdr:row>
      <xdr:rowOff>70493</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6921500" y="16599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87020</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705111" y="16374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36441</xdr:rowOff>
    </xdr:from>
    <xdr:to>
      <xdr:col>55</xdr:col>
      <xdr:colOff>50800</xdr:colOff>
      <xdr:row>97</xdr:row>
      <xdr:rowOff>138041</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10426700" y="16667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14868</xdr:rowOff>
    </xdr:from>
    <xdr:ext cx="534377" cy="259045"/>
    <xdr:sp macro="" textlink="">
      <xdr:nvSpPr>
        <xdr:cNvPr id="481" name="普通建設事業費 （ うち更新整備　）該当値テキスト">
          <a:extLst>
            <a:ext uri="{FF2B5EF4-FFF2-40B4-BE49-F238E27FC236}">
              <a16:creationId xmlns:a16="http://schemas.microsoft.com/office/drawing/2014/main" id="{00000000-0008-0000-0600-0000E1010000}"/>
            </a:ext>
          </a:extLst>
        </xdr:cNvPr>
        <xdr:cNvSpPr txBox="1"/>
      </xdr:nvSpPr>
      <xdr:spPr>
        <a:xfrm>
          <a:off x="10528300" y="16645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78828</xdr:rowOff>
    </xdr:from>
    <xdr:to>
      <xdr:col>50</xdr:col>
      <xdr:colOff>165100</xdr:colOff>
      <xdr:row>96</xdr:row>
      <xdr:rowOff>8978</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9588500" y="16366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94</xdr:row>
      <xdr:rowOff>25505</xdr:rowOff>
    </xdr:from>
    <xdr:ext cx="59901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9339795" y="161418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17577</xdr:rowOff>
    </xdr:from>
    <xdr:to>
      <xdr:col>46</xdr:col>
      <xdr:colOff>38100</xdr:colOff>
      <xdr:row>96</xdr:row>
      <xdr:rowOff>119177</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8699500" y="16476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135704</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483111" y="16252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162875</xdr:rowOff>
    </xdr:from>
    <xdr:to>
      <xdr:col>41</xdr:col>
      <xdr:colOff>101600</xdr:colOff>
      <xdr:row>96</xdr:row>
      <xdr:rowOff>93025</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7810500" y="16450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109552</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7594111" y="16225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71563</xdr:rowOff>
    </xdr:from>
    <xdr:to>
      <xdr:col>36</xdr:col>
      <xdr:colOff>165100</xdr:colOff>
      <xdr:row>98</xdr:row>
      <xdr:rowOff>1713</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6921500" y="16702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164290</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6705111" y="16794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144434</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34</xdr:row>
      <xdr:rowOff>160763</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5641</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4" name="災害復旧事業費グラフ枠">
          <a:extLst>
            <a:ext uri="{FF2B5EF4-FFF2-40B4-BE49-F238E27FC236}">
              <a16:creationId xmlns:a16="http://schemas.microsoft.com/office/drawing/2014/main" id="{00000000-0008-0000-0600-000002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103816</xdr:rowOff>
    </xdr:from>
    <xdr:to>
      <xdr:col>85</xdr:col>
      <xdr:colOff>126364</xdr:colOff>
      <xdr:row>39</xdr:row>
      <xdr:rowOff>98878</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flipV="1">
          <a:off x="16317595" y="5247316"/>
          <a:ext cx="1269" cy="15381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121148</xdr:rowOff>
    </xdr:from>
    <xdr:ext cx="249299" cy="259045"/>
    <xdr:sp macro="" textlink="">
      <xdr:nvSpPr>
        <xdr:cNvPr id="516" name="災害復旧事業費最小値テキスト">
          <a:extLst>
            <a:ext uri="{FF2B5EF4-FFF2-40B4-BE49-F238E27FC236}">
              <a16:creationId xmlns:a16="http://schemas.microsoft.com/office/drawing/2014/main" id="{00000000-0008-0000-0600-000004020000}"/>
            </a:ext>
          </a:extLst>
        </xdr:cNvPr>
        <xdr:cNvSpPr txBox="1"/>
      </xdr:nvSpPr>
      <xdr:spPr>
        <a:xfrm>
          <a:off x="16370300" y="680769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50493</xdr:rowOff>
    </xdr:from>
    <xdr:ext cx="599010" cy="259045"/>
    <xdr:sp macro="" textlink="">
      <xdr:nvSpPr>
        <xdr:cNvPr id="518" name="災害復旧事業費最大値テキスト">
          <a:extLst>
            <a:ext uri="{FF2B5EF4-FFF2-40B4-BE49-F238E27FC236}">
              <a16:creationId xmlns:a16="http://schemas.microsoft.com/office/drawing/2014/main" id="{00000000-0008-0000-0600-000006020000}"/>
            </a:ext>
          </a:extLst>
        </xdr:cNvPr>
        <xdr:cNvSpPr txBox="1"/>
      </xdr:nvSpPr>
      <xdr:spPr>
        <a:xfrm>
          <a:off x="16370300" y="5022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470,988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103816</xdr:rowOff>
    </xdr:from>
    <xdr:to>
      <xdr:col>86</xdr:col>
      <xdr:colOff>25400</xdr:colOff>
      <xdr:row>30</xdr:row>
      <xdr:rowOff>103816</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6230600" y="5247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98878</xdr:rowOff>
    </xdr:from>
    <xdr:to>
      <xdr:col>85</xdr:col>
      <xdr:colOff>127000</xdr:colOff>
      <xdr:row>39</xdr:row>
      <xdr:rowOff>98878</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5481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38599</xdr:rowOff>
    </xdr:from>
    <xdr:ext cx="469744" cy="259045"/>
    <xdr:sp macro="" textlink="">
      <xdr:nvSpPr>
        <xdr:cNvPr id="521" name="災害復旧事業費平均値テキスト">
          <a:extLst>
            <a:ext uri="{FF2B5EF4-FFF2-40B4-BE49-F238E27FC236}">
              <a16:creationId xmlns:a16="http://schemas.microsoft.com/office/drawing/2014/main" id="{00000000-0008-0000-0600-000009020000}"/>
            </a:ext>
          </a:extLst>
        </xdr:cNvPr>
        <xdr:cNvSpPr txBox="1"/>
      </xdr:nvSpPr>
      <xdr:spPr>
        <a:xfrm>
          <a:off x="16370300" y="65536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15722</xdr:rowOff>
    </xdr:from>
    <xdr:to>
      <xdr:col>85</xdr:col>
      <xdr:colOff>177800</xdr:colOff>
      <xdr:row>39</xdr:row>
      <xdr:rowOff>117322</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6268700" y="6702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98878</xdr:rowOff>
    </xdr:from>
    <xdr:to>
      <xdr:col>81</xdr:col>
      <xdr:colOff>50800</xdr:colOff>
      <xdr:row>39</xdr:row>
      <xdr:rowOff>98878</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459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17423</xdr:rowOff>
    </xdr:from>
    <xdr:to>
      <xdr:col>81</xdr:col>
      <xdr:colOff>101600</xdr:colOff>
      <xdr:row>39</xdr:row>
      <xdr:rowOff>119023</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5430500" y="6703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135550</xdr:rowOff>
    </xdr:from>
    <xdr:ext cx="469744"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5246428" y="64792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98878</xdr:rowOff>
    </xdr:from>
    <xdr:to>
      <xdr:col>76</xdr:col>
      <xdr:colOff>114300</xdr:colOff>
      <xdr:row>39</xdr:row>
      <xdr:rowOff>98878</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a:off x="13703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168407</xdr:rowOff>
    </xdr:from>
    <xdr:to>
      <xdr:col>76</xdr:col>
      <xdr:colOff>165100</xdr:colOff>
      <xdr:row>39</xdr:row>
      <xdr:rowOff>98557</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4541500" y="66835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115084</xdr:rowOff>
    </xdr:from>
    <xdr:ext cx="534377"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4325111" y="6458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98878</xdr:rowOff>
    </xdr:from>
    <xdr:to>
      <xdr:col>71</xdr:col>
      <xdr:colOff>177800</xdr:colOff>
      <xdr:row>39</xdr:row>
      <xdr:rowOff>98878</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a:off x="1281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3913</xdr:rowOff>
    </xdr:from>
    <xdr:to>
      <xdr:col>72</xdr:col>
      <xdr:colOff>38100</xdr:colOff>
      <xdr:row>39</xdr:row>
      <xdr:rowOff>105513</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3652500" y="6690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122040</xdr:rowOff>
    </xdr:from>
    <xdr:ext cx="534377"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3436111" y="6465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17864</xdr:rowOff>
    </xdr:from>
    <xdr:to>
      <xdr:col>67</xdr:col>
      <xdr:colOff>101600</xdr:colOff>
      <xdr:row>39</xdr:row>
      <xdr:rowOff>119464</xdr:rowOff>
    </xdr:to>
    <xdr:sp macro="" textlink="">
      <xdr:nvSpPr>
        <xdr:cNvPr id="532" name="フローチャート: 判断 531">
          <a:extLst>
            <a:ext uri="{FF2B5EF4-FFF2-40B4-BE49-F238E27FC236}">
              <a16:creationId xmlns:a16="http://schemas.microsoft.com/office/drawing/2014/main" id="{00000000-0008-0000-0600-000014020000}"/>
            </a:ext>
          </a:extLst>
        </xdr:cNvPr>
        <xdr:cNvSpPr/>
      </xdr:nvSpPr>
      <xdr:spPr>
        <a:xfrm>
          <a:off x="12763500" y="6704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135991</xdr:rowOff>
    </xdr:from>
    <xdr:ext cx="469744"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2579428" y="6479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48078</xdr:rowOff>
    </xdr:from>
    <xdr:to>
      <xdr:col>85</xdr:col>
      <xdr:colOff>177800</xdr:colOff>
      <xdr:row>39</xdr:row>
      <xdr:rowOff>149678</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6268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165598</xdr:rowOff>
    </xdr:from>
    <xdr:ext cx="249299" cy="259045"/>
    <xdr:sp macro="" textlink="">
      <xdr:nvSpPr>
        <xdr:cNvPr id="540" name="災害復旧事業費該当値テキスト">
          <a:extLst>
            <a:ext uri="{FF2B5EF4-FFF2-40B4-BE49-F238E27FC236}">
              <a16:creationId xmlns:a16="http://schemas.microsoft.com/office/drawing/2014/main" id="{00000000-0008-0000-0600-00001C020000}"/>
            </a:ext>
          </a:extLst>
        </xdr:cNvPr>
        <xdr:cNvSpPr txBox="1"/>
      </xdr:nvSpPr>
      <xdr:spPr>
        <a:xfrm>
          <a:off x="16370300" y="668069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48078</xdr:rowOff>
    </xdr:from>
    <xdr:to>
      <xdr:col>81</xdr:col>
      <xdr:colOff>101600</xdr:colOff>
      <xdr:row>39</xdr:row>
      <xdr:rowOff>149678</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543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140805</xdr:rowOff>
    </xdr:from>
    <xdr:ext cx="249299"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535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48078</xdr:rowOff>
    </xdr:from>
    <xdr:to>
      <xdr:col>76</xdr:col>
      <xdr:colOff>165100</xdr:colOff>
      <xdr:row>39</xdr:row>
      <xdr:rowOff>149678</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454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140805</xdr:rowOff>
    </xdr:from>
    <xdr:ext cx="249299"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446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48078</xdr:rowOff>
    </xdr:from>
    <xdr:to>
      <xdr:col>72</xdr:col>
      <xdr:colOff>38100</xdr:colOff>
      <xdr:row>39</xdr:row>
      <xdr:rowOff>149678</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365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140805</xdr:rowOff>
    </xdr:from>
    <xdr:ext cx="249299"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357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48078</xdr:rowOff>
    </xdr:from>
    <xdr:to>
      <xdr:col>67</xdr:col>
      <xdr:colOff>101600</xdr:colOff>
      <xdr:row>39</xdr:row>
      <xdr:rowOff>149678</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276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140805</xdr:rowOff>
    </xdr:from>
    <xdr:ext cx="249299"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268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7" name="テキスト ボックス 556">
          <a:extLst>
            <a:ext uri="{FF2B5EF4-FFF2-40B4-BE49-F238E27FC236}">
              <a16:creationId xmlns:a16="http://schemas.microsoft.com/office/drawing/2014/main" id="{00000000-0008-0000-0600-00002D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56</xdr:row>
      <xdr:rowOff>144434</xdr:rowOff>
    </xdr:from>
    <xdr:ext cx="248786"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2197214" y="9745634"/>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54</xdr:row>
      <xdr:rowOff>160762</xdr:rowOff>
    </xdr:from>
    <xdr:ext cx="248786"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2197214" y="941906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5642</xdr:rowOff>
    </xdr:from>
    <xdr:ext cx="248786"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2197214" y="909249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51</xdr:row>
      <xdr:rowOff>21970</xdr:rowOff>
    </xdr:from>
    <xdr:ext cx="312906"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2133094" y="8765920"/>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49</xdr:row>
      <xdr:rowOff>38299</xdr:rowOff>
    </xdr:from>
    <xdr:ext cx="312906"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2133094" y="8439349"/>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47</xdr:row>
      <xdr:rowOff>54627</xdr:rowOff>
    </xdr:from>
    <xdr:ext cx="312906"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2133094" y="8112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3" name="失業対策事業費グラフ枠">
          <a:extLst>
            <a:ext uri="{FF2B5EF4-FFF2-40B4-BE49-F238E27FC236}">
              <a16:creationId xmlns:a16="http://schemas.microsoft.com/office/drawing/2014/main" id="{00000000-0008-0000-0600-00003D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59</xdr:row>
      <xdr:rowOff>98878</xdr:rowOff>
    </xdr:from>
    <xdr:to>
      <xdr:col>85</xdr:col>
      <xdr:colOff>126364</xdr:colOff>
      <xdr:row>59</xdr:row>
      <xdr:rowOff>98878</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317595" y="10214428"/>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140805</xdr:rowOff>
    </xdr:from>
    <xdr:ext cx="249299" cy="259045"/>
    <xdr:sp macro="" textlink="">
      <xdr:nvSpPr>
        <xdr:cNvPr id="575" name="失業対策事業費最小値テキスト">
          <a:extLst>
            <a:ext uri="{FF2B5EF4-FFF2-40B4-BE49-F238E27FC236}">
              <a16:creationId xmlns:a16="http://schemas.microsoft.com/office/drawing/2014/main" id="{00000000-0008-0000-0600-00003F020000}"/>
            </a:ext>
          </a:extLst>
        </xdr:cNvPr>
        <xdr:cNvSpPr txBox="1"/>
      </xdr:nvSpPr>
      <xdr:spPr>
        <a:xfrm>
          <a:off x="1637030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98878</xdr:rowOff>
    </xdr:from>
    <xdr:to>
      <xdr:col>86</xdr:col>
      <xdr:colOff>25400</xdr:colOff>
      <xdr:row>59</xdr:row>
      <xdr:rowOff>98878</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6230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140805</xdr:rowOff>
    </xdr:from>
    <xdr:ext cx="249299" cy="259045"/>
    <xdr:sp macro="" textlink="">
      <xdr:nvSpPr>
        <xdr:cNvPr id="577" name="失業対策事業費最大値テキスト">
          <a:extLst>
            <a:ext uri="{FF2B5EF4-FFF2-40B4-BE49-F238E27FC236}">
              <a16:creationId xmlns:a16="http://schemas.microsoft.com/office/drawing/2014/main" id="{00000000-0008-0000-0600-000041020000}"/>
            </a:ext>
          </a:extLst>
        </xdr:cNvPr>
        <xdr:cNvSpPr txBox="1"/>
      </xdr:nvSpPr>
      <xdr:spPr>
        <a:xfrm>
          <a:off x="16370300" y="99134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98878</xdr:rowOff>
    </xdr:from>
    <xdr:to>
      <xdr:col>86</xdr:col>
      <xdr:colOff>25400</xdr:colOff>
      <xdr:row>59</xdr:row>
      <xdr:rowOff>98878</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6230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59</xdr:row>
      <xdr:rowOff>98878</xdr:rowOff>
    </xdr:from>
    <xdr:to>
      <xdr:col>85</xdr:col>
      <xdr:colOff>127000</xdr:colOff>
      <xdr:row>59</xdr:row>
      <xdr:rowOff>98878</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5481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26505</xdr:rowOff>
    </xdr:from>
    <xdr:ext cx="249299" cy="259045"/>
    <xdr:sp macro="" textlink="">
      <xdr:nvSpPr>
        <xdr:cNvPr id="580" name="失業対策事業費平均値テキスト">
          <a:extLst>
            <a:ext uri="{FF2B5EF4-FFF2-40B4-BE49-F238E27FC236}">
              <a16:creationId xmlns:a16="http://schemas.microsoft.com/office/drawing/2014/main" id="{00000000-0008-0000-0600-000044020000}"/>
            </a:ext>
          </a:extLst>
        </xdr:cNvPr>
        <xdr:cNvSpPr txBox="1"/>
      </xdr:nvSpPr>
      <xdr:spPr>
        <a:xfrm>
          <a:off x="16370300" y="10142055"/>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48078</xdr:rowOff>
    </xdr:from>
    <xdr:to>
      <xdr:col>85</xdr:col>
      <xdr:colOff>177800</xdr:colOff>
      <xdr:row>59</xdr:row>
      <xdr:rowOff>149678</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62687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98878</xdr:rowOff>
    </xdr:from>
    <xdr:to>
      <xdr:col>81</xdr:col>
      <xdr:colOff>50800</xdr:colOff>
      <xdr:row>59</xdr:row>
      <xdr:rowOff>98878</xdr:rowOff>
    </xdr:to>
    <xdr:cxnSp macro="">
      <xdr:nvCxnSpPr>
        <xdr:cNvPr id="582" name="直線コネクタ 581">
          <a:extLst>
            <a:ext uri="{FF2B5EF4-FFF2-40B4-BE49-F238E27FC236}">
              <a16:creationId xmlns:a16="http://schemas.microsoft.com/office/drawing/2014/main" id="{00000000-0008-0000-0600-000046020000}"/>
            </a:ext>
          </a:extLst>
        </xdr:cNvPr>
        <xdr:cNvCxnSpPr/>
      </xdr:nvCxnSpPr>
      <xdr:spPr>
        <a:xfrm>
          <a:off x="14592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59</xdr:row>
      <xdr:rowOff>48078</xdr:rowOff>
    </xdr:from>
    <xdr:to>
      <xdr:col>81</xdr:col>
      <xdr:colOff>101600</xdr:colOff>
      <xdr:row>59</xdr:row>
      <xdr:rowOff>149678</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5430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140805</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5356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59</xdr:row>
      <xdr:rowOff>98878</xdr:rowOff>
    </xdr:from>
    <xdr:to>
      <xdr:col>76</xdr:col>
      <xdr:colOff>114300</xdr:colOff>
      <xdr:row>59</xdr:row>
      <xdr:rowOff>98878</xdr:rowOff>
    </xdr:to>
    <xdr:cxnSp macro="">
      <xdr:nvCxnSpPr>
        <xdr:cNvPr id="585" name="直線コネクタ 584">
          <a:extLst>
            <a:ext uri="{FF2B5EF4-FFF2-40B4-BE49-F238E27FC236}">
              <a16:creationId xmlns:a16="http://schemas.microsoft.com/office/drawing/2014/main" id="{00000000-0008-0000-0600-000049020000}"/>
            </a:ext>
          </a:extLst>
        </xdr:cNvPr>
        <xdr:cNvCxnSpPr/>
      </xdr:nvCxnSpPr>
      <xdr:spPr>
        <a:xfrm>
          <a:off x="13703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51</xdr:row>
      <xdr:rowOff>4535</xdr:rowOff>
    </xdr:from>
    <xdr:to>
      <xdr:col>76</xdr:col>
      <xdr:colOff>165100</xdr:colOff>
      <xdr:row>51</xdr:row>
      <xdr:rowOff>106135</xdr:rowOff>
    </xdr:to>
    <xdr:sp macro="" textlink="">
      <xdr:nvSpPr>
        <xdr:cNvPr id="586" name="フローチャート: 判断 585">
          <a:extLst>
            <a:ext uri="{FF2B5EF4-FFF2-40B4-BE49-F238E27FC236}">
              <a16:creationId xmlns:a16="http://schemas.microsoft.com/office/drawing/2014/main" id="{00000000-0008-0000-0600-00004A020000}"/>
            </a:ext>
          </a:extLst>
        </xdr:cNvPr>
        <xdr:cNvSpPr/>
      </xdr:nvSpPr>
      <xdr:spPr>
        <a:xfrm>
          <a:off x="14541500" y="8748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49</xdr:row>
      <xdr:rowOff>122662</xdr:rowOff>
    </xdr:from>
    <xdr:ext cx="313932"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4435333" y="852371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59</xdr:row>
      <xdr:rowOff>98878</xdr:rowOff>
    </xdr:from>
    <xdr:to>
      <xdr:col>71</xdr:col>
      <xdr:colOff>177800</xdr:colOff>
      <xdr:row>59</xdr:row>
      <xdr:rowOff>98878</xdr:rowOff>
    </xdr:to>
    <xdr:cxnSp macro="">
      <xdr:nvCxnSpPr>
        <xdr:cNvPr id="588" name="直線コネクタ 587">
          <a:extLst>
            <a:ext uri="{FF2B5EF4-FFF2-40B4-BE49-F238E27FC236}">
              <a16:creationId xmlns:a16="http://schemas.microsoft.com/office/drawing/2014/main" id="{00000000-0008-0000-0600-00004C020000}"/>
            </a:ext>
          </a:extLst>
        </xdr:cNvPr>
        <xdr:cNvCxnSpPr/>
      </xdr:nvCxnSpPr>
      <xdr:spPr>
        <a:xfrm>
          <a:off x="1281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48078</xdr:rowOff>
    </xdr:from>
    <xdr:to>
      <xdr:col>72</xdr:col>
      <xdr:colOff>38100</xdr:colOff>
      <xdr:row>59</xdr:row>
      <xdr:rowOff>149678</xdr:rowOff>
    </xdr:to>
    <xdr:sp macro="" textlink="">
      <xdr:nvSpPr>
        <xdr:cNvPr id="589" name="フローチャート: 判断 588">
          <a:extLst>
            <a:ext uri="{FF2B5EF4-FFF2-40B4-BE49-F238E27FC236}">
              <a16:creationId xmlns:a16="http://schemas.microsoft.com/office/drawing/2014/main" id="{00000000-0008-0000-0600-00004D020000}"/>
            </a:ext>
          </a:extLst>
        </xdr:cNvPr>
        <xdr:cNvSpPr/>
      </xdr:nvSpPr>
      <xdr:spPr>
        <a:xfrm>
          <a:off x="13652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140805</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3578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591" name="フローチャート: 判断 590">
          <a:extLst>
            <a:ext uri="{FF2B5EF4-FFF2-40B4-BE49-F238E27FC236}">
              <a16:creationId xmlns:a16="http://schemas.microsoft.com/office/drawing/2014/main" id="{00000000-0008-0000-0600-00004F020000}"/>
            </a:ext>
          </a:extLst>
        </xdr:cNvPr>
        <xdr:cNvSpPr/>
      </xdr:nvSpPr>
      <xdr:spPr>
        <a:xfrm>
          <a:off x="12763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140805</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2689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48078</xdr:rowOff>
    </xdr:from>
    <xdr:to>
      <xdr:col>85</xdr:col>
      <xdr:colOff>177800</xdr:colOff>
      <xdr:row>59</xdr:row>
      <xdr:rowOff>149678</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6268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58</xdr:row>
      <xdr:rowOff>83655</xdr:rowOff>
    </xdr:from>
    <xdr:ext cx="249299" cy="259045"/>
    <xdr:sp macro="" textlink="">
      <xdr:nvSpPr>
        <xdr:cNvPr id="599" name="失業対策事業費該当値テキスト">
          <a:extLst>
            <a:ext uri="{FF2B5EF4-FFF2-40B4-BE49-F238E27FC236}">
              <a16:creationId xmlns:a16="http://schemas.microsoft.com/office/drawing/2014/main" id="{00000000-0008-0000-0600-000057020000}"/>
            </a:ext>
          </a:extLst>
        </xdr:cNvPr>
        <xdr:cNvSpPr txBox="1"/>
      </xdr:nvSpPr>
      <xdr:spPr>
        <a:xfrm>
          <a:off x="16370300" y="100277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48078</xdr:rowOff>
    </xdr:from>
    <xdr:to>
      <xdr:col>81</xdr:col>
      <xdr:colOff>101600</xdr:colOff>
      <xdr:row>59</xdr:row>
      <xdr:rowOff>149678</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5430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57</xdr:row>
      <xdr:rowOff>166205</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5356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59</xdr:row>
      <xdr:rowOff>48078</xdr:rowOff>
    </xdr:from>
    <xdr:to>
      <xdr:col>76</xdr:col>
      <xdr:colOff>165100</xdr:colOff>
      <xdr:row>59</xdr:row>
      <xdr:rowOff>149678</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4541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140805</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4467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59</xdr:row>
      <xdr:rowOff>48078</xdr:rowOff>
    </xdr:from>
    <xdr:to>
      <xdr:col>72</xdr:col>
      <xdr:colOff>38100</xdr:colOff>
      <xdr:row>59</xdr:row>
      <xdr:rowOff>149678</xdr:rowOff>
    </xdr:to>
    <xdr:sp macro="" textlink="">
      <xdr:nvSpPr>
        <xdr:cNvPr id="604" name="楕円 603">
          <a:extLst>
            <a:ext uri="{FF2B5EF4-FFF2-40B4-BE49-F238E27FC236}">
              <a16:creationId xmlns:a16="http://schemas.microsoft.com/office/drawing/2014/main" id="{00000000-0008-0000-0600-00005C020000}"/>
            </a:ext>
          </a:extLst>
        </xdr:cNvPr>
        <xdr:cNvSpPr/>
      </xdr:nvSpPr>
      <xdr:spPr>
        <a:xfrm>
          <a:off x="1365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166205</xdr:rowOff>
    </xdr:from>
    <xdr:ext cx="249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3578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606" name="楕円 605">
          <a:extLst>
            <a:ext uri="{FF2B5EF4-FFF2-40B4-BE49-F238E27FC236}">
              <a16:creationId xmlns:a16="http://schemas.microsoft.com/office/drawing/2014/main" id="{00000000-0008-0000-0600-00005E020000}"/>
            </a:ext>
          </a:extLst>
        </xdr:cNvPr>
        <xdr:cNvSpPr/>
      </xdr:nvSpPr>
      <xdr:spPr>
        <a:xfrm>
          <a:off x="1276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57</xdr:row>
      <xdr:rowOff>166205</xdr:rowOff>
    </xdr:from>
    <xdr:ext cx="24929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689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4" name="正方形/長方形 613">
          <a:extLst>
            <a:ext uri="{FF2B5EF4-FFF2-40B4-BE49-F238E27FC236}">
              <a16:creationId xmlns:a16="http://schemas.microsoft.com/office/drawing/2014/main" id="{00000000-0008-0000-0600-000066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5" name="正方形/長方形 614">
          <a:extLst>
            <a:ext uri="{FF2B5EF4-FFF2-40B4-BE49-F238E27FC236}">
              <a16:creationId xmlns:a16="http://schemas.microsoft.com/office/drawing/2014/main" id="{00000000-0008-0000-0600-000067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0" name="公債費グラフ枠">
          <a:extLst>
            <a:ext uri="{FF2B5EF4-FFF2-40B4-BE49-F238E27FC236}">
              <a16:creationId xmlns:a16="http://schemas.microsoft.com/office/drawing/2014/main" id="{00000000-0008-0000-0600-000076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69</xdr:row>
      <xdr:rowOff>166850</xdr:rowOff>
    </xdr:from>
    <xdr:to>
      <xdr:col>85</xdr:col>
      <xdr:colOff>126364</xdr:colOff>
      <xdr:row>78</xdr:row>
      <xdr:rowOff>75113</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6317595" y="11996900"/>
          <a:ext cx="1269" cy="14513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78940</xdr:rowOff>
    </xdr:from>
    <xdr:ext cx="534377" cy="259045"/>
    <xdr:sp macro="" textlink="">
      <xdr:nvSpPr>
        <xdr:cNvPr id="632" name="公債費最小値テキスト">
          <a:extLst>
            <a:ext uri="{FF2B5EF4-FFF2-40B4-BE49-F238E27FC236}">
              <a16:creationId xmlns:a16="http://schemas.microsoft.com/office/drawing/2014/main" id="{00000000-0008-0000-0600-000078020000}"/>
            </a:ext>
          </a:extLst>
        </xdr:cNvPr>
        <xdr:cNvSpPr txBox="1"/>
      </xdr:nvSpPr>
      <xdr:spPr>
        <a:xfrm>
          <a:off x="16370300" y="13452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75113</xdr:rowOff>
    </xdr:from>
    <xdr:to>
      <xdr:col>86</xdr:col>
      <xdr:colOff>25400</xdr:colOff>
      <xdr:row>78</xdr:row>
      <xdr:rowOff>75113</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a:off x="16230600" y="134482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113527</xdr:rowOff>
    </xdr:from>
    <xdr:ext cx="599010" cy="259045"/>
    <xdr:sp macro="" textlink="">
      <xdr:nvSpPr>
        <xdr:cNvPr id="634" name="公債費最大値テキスト">
          <a:extLst>
            <a:ext uri="{FF2B5EF4-FFF2-40B4-BE49-F238E27FC236}">
              <a16:creationId xmlns:a16="http://schemas.microsoft.com/office/drawing/2014/main" id="{00000000-0008-0000-0600-00007A020000}"/>
            </a:ext>
          </a:extLst>
        </xdr:cNvPr>
        <xdr:cNvSpPr txBox="1"/>
      </xdr:nvSpPr>
      <xdr:spPr>
        <a:xfrm>
          <a:off x="16370300" y="117721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208,937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69</xdr:row>
      <xdr:rowOff>166850</xdr:rowOff>
    </xdr:from>
    <xdr:to>
      <xdr:col>86</xdr:col>
      <xdr:colOff>25400</xdr:colOff>
      <xdr:row>69</xdr:row>
      <xdr:rowOff>166850</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a:off x="16230600" y="1199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78260</xdr:rowOff>
    </xdr:from>
    <xdr:to>
      <xdr:col>85</xdr:col>
      <xdr:colOff>127000</xdr:colOff>
      <xdr:row>76</xdr:row>
      <xdr:rowOff>12317</xdr:rowOff>
    </xdr:to>
    <xdr:cxnSp macro="">
      <xdr:nvCxnSpPr>
        <xdr:cNvPr id="636" name="直線コネクタ 635">
          <a:extLst>
            <a:ext uri="{FF2B5EF4-FFF2-40B4-BE49-F238E27FC236}">
              <a16:creationId xmlns:a16="http://schemas.microsoft.com/office/drawing/2014/main" id="{00000000-0008-0000-0600-00007C020000}"/>
            </a:ext>
          </a:extLst>
        </xdr:cNvPr>
        <xdr:cNvCxnSpPr/>
      </xdr:nvCxnSpPr>
      <xdr:spPr>
        <a:xfrm>
          <a:off x="15481300" y="12937010"/>
          <a:ext cx="838200" cy="105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157799</xdr:rowOff>
    </xdr:from>
    <xdr:ext cx="534377" cy="259045"/>
    <xdr:sp macro="" textlink="">
      <xdr:nvSpPr>
        <xdr:cNvPr id="637" name="公債費平均値テキスト">
          <a:extLst>
            <a:ext uri="{FF2B5EF4-FFF2-40B4-BE49-F238E27FC236}">
              <a16:creationId xmlns:a16="http://schemas.microsoft.com/office/drawing/2014/main" id="{00000000-0008-0000-0600-00007D020000}"/>
            </a:ext>
          </a:extLst>
        </xdr:cNvPr>
        <xdr:cNvSpPr txBox="1"/>
      </xdr:nvSpPr>
      <xdr:spPr>
        <a:xfrm>
          <a:off x="16370300" y="130165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7922</xdr:rowOff>
    </xdr:from>
    <xdr:to>
      <xdr:col>85</xdr:col>
      <xdr:colOff>177800</xdr:colOff>
      <xdr:row>76</xdr:row>
      <xdr:rowOff>109522</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6268700" y="13038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78260</xdr:rowOff>
    </xdr:from>
    <xdr:to>
      <xdr:col>81</xdr:col>
      <xdr:colOff>50800</xdr:colOff>
      <xdr:row>76</xdr:row>
      <xdr:rowOff>79677</xdr:rowOff>
    </xdr:to>
    <xdr:cxnSp macro="">
      <xdr:nvCxnSpPr>
        <xdr:cNvPr id="639" name="直線コネクタ 638">
          <a:extLst>
            <a:ext uri="{FF2B5EF4-FFF2-40B4-BE49-F238E27FC236}">
              <a16:creationId xmlns:a16="http://schemas.microsoft.com/office/drawing/2014/main" id="{00000000-0008-0000-0600-00007F020000}"/>
            </a:ext>
          </a:extLst>
        </xdr:cNvPr>
        <xdr:cNvCxnSpPr/>
      </xdr:nvCxnSpPr>
      <xdr:spPr>
        <a:xfrm flipV="1">
          <a:off x="14592300" y="12937010"/>
          <a:ext cx="889000" cy="172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26065</xdr:rowOff>
    </xdr:from>
    <xdr:to>
      <xdr:col>81</xdr:col>
      <xdr:colOff>101600</xdr:colOff>
      <xdr:row>76</xdr:row>
      <xdr:rowOff>127665</xdr:rowOff>
    </xdr:to>
    <xdr:sp macro="" textlink="">
      <xdr:nvSpPr>
        <xdr:cNvPr id="640" name="フローチャート: 判断 639">
          <a:extLst>
            <a:ext uri="{FF2B5EF4-FFF2-40B4-BE49-F238E27FC236}">
              <a16:creationId xmlns:a16="http://schemas.microsoft.com/office/drawing/2014/main" id="{00000000-0008-0000-0600-000080020000}"/>
            </a:ext>
          </a:extLst>
        </xdr:cNvPr>
        <xdr:cNvSpPr/>
      </xdr:nvSpPr>
      <xdr:spPr>
        <a:xfrm>
          <a:off x="15430500" y="13056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118792</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5214111" y="131489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66686</xdr:rowOff>
    </xdr:from>
    <xdr:to>
      <xdr:col>76</xdr:col>
      <xdr:colOff>114300</xdr:colOff>
      <xdr:row>76</xdr:row>
      <xdr:rowOff>79677</xdr:rowOff>
    </xdr:to>
    <xdr:cxnSp macro="">
      <xdr:nvCxnSpPr>
        <xdr:cNvPr id="642" name="直線コネクタ 641">
          <a:extLst>
            <a:ext uri="{FF2B5EF4-FFF2-40B4-BE49-F238E27FC236}">
              <a16:creationId xmlns:a16="http://schemas.microsoft.com/office/drawing/2014/main" id="{00000000-0008-0000-0600-000082020000}"/>
            </a:ext>
          </a:extLst>
        </xdr:cNvPr>
        <xdr:cNvCxnSpPr/>
      </xdr:nvCxnSpPr>
      <xdr:spPr>
        <a:xfrm>
          <a:off x="13703300" y="13096886"/>
          <a:ext cx="889000" cy="12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61757</xdr:rowOff>
    </xdr:from>
    <xdr:to>
      <xdr:col>76</xdr:col>
      <xdr:colOff>165100</xdr:colOff>
      <xdr:row>76</xdr:row>
      <xdr:rowOff>163357</xdr:rowOff>
    </xdr:to>
    <xdr:sp macro="" textlink="">
      <xdr:nvSpPr>
        <xdr:cNvPr id="643" name="フローチャート: 判断 642">
          <a:extLst>
            <a:ext uri="{FF2B5EF4-FFF2-40B4-BE49-F238E27FC236}">
              <a16:creationId xmlns:a16="http://schemas.microsoft.com/office/drawing/2014/main" id="{00000000-0008-0000-0600-000083020000}"/>
            </a:ext>
          </a:extLst>
        </xdr:cNvPr>
        <xdr:cNvSpPr/>
      </xdr:nvSpPr>
      <xdr:spPr>
        <a:xfrm>
          <a:off x="14541500" y="13091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154484</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4325111" y="13184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66686</xdr:rowOff>
    </xdr:from>
    <xdr:to>
      <xdr:col>71</xdr:col>
      <xdr:colOff>177800</xdr:colOff>
      <xdr:row>76</xdr:row>
      <xdr:rowOff>153888</xdr:rowOff>
    </xdr:to>
    <xdr:cxnSp macro="">
      <xdr:nvCxnSpPr>
        <xdr:cNvPr id="645" name="直線コネクタ 644">
          <a:extLst>
            <a:ext uri="{FF2B5EF4-FFF2-40B4-BE49-F238E27FC236}">
              <a16:creationId xmlns:a16="http://schemas.microsoft.com/office/drawing/2014/main" id="{00000000-0008-0000-0600-000085020000}"/>
            </a:ext>
          </a:extLst>
        </xdr:cNvPr>
        <xdr:cNvCxnSpPr/>
      </xdr:nvCxnSpPr>
      <xdr:spPr>
        <a:xfrm flipV="1">
          <a:off x="12814300" y="13096886"/>
          <a:ext cx="889000" cy="87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49650</xdr:rowOff>
    </xdr:from>
    <xdr:to>
      <xdr:col>72</xdr:col>
      <xdr:colOff>38100</xdr:colOff>
      <xdr:row>76</xdr:row>
      <xdr:rowOff>151250</xdr:rowOff>
    </xdr:to>
    <xdr:sp macro="" textlink="">
      <xdr:nvSpPr>
        <xdr:cNvPr id="646" name="フローチャート: 判断 645">
          <a:extLst>
            <a:ext uri="{FF2B5EF4-FFF2-40B4-BE49-F238E27FC236}">
              <a16:creationId xmlns:a16="http://schemas.microsoft.com/office/drawing/2014/main" id="{00000000-0008-0000-0600-000086020000}"/>
            </a:ext>
          </a:extLst>
        </xdr:cNvPr>
        <xdr:cNvSpPr/>
      </xdr:nvSpPr>
      <xdr:spPr>
        <a:xfrm>
          <a:off x="13652500" y="13079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142377</xdr:rowOff>
    </xdr:from>
    <xdr:ext cx="534377"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3436111" y="13172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77553</xdr:rowOff>
    </xdr:from>
    <xdr:to>
      <xdr:col>67</xdr:col>
      <xdr:colOff>101600</xdr:colOff>
      <xdr:row>77</xdr:row>
      <xdr:rowOff>7703</xdr:rowOff>
    </xdr:to>
    <xdr:sp macro="" textlink="">
      <xdr:nvSpPr>
        <xdr:cNvPr id="648" name="フローチャート: 判断 647">
          <a:extLst>
            <a:ext uri="{FF2B5EF4-FFF2-40B4-BE49-F238E27FC236}">
              <a16:creationId xmlns:a16="http://schemas.microsoft.com/office/drawing/2014/main" id="{00000000-0008-0000-0600-000088020000}"/>
            </a:ext>
          </a:extLst>
        </xdr:cNvPr>
        <xdr:cNvSpPr/>
      </xdr:nvSpPr>
      <xdr:spPr>
        <a:xfrm>
          <a:off x="12763500" y="13107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24231</xdr:rowOff>
    </xdr:from>
    <xdr:ext cx="534377"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2547111" y="12882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132966</xdr:rowOff>
    </xdr:from>
    <xdr:to>
      <xdr:col>85</xdr:col>
      <xdr:colOff>177800</xdr:colOff>
      <xdr:row>76</xdr:row>
      <xdr:rowOff>63116</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6268700" y="12991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155843</xdr:rowOff>
    </xdr:from>
    <xdr:ext cx="534377" cy="259045"/>
    <xdr:sp macro="" textlink="">
      <xdr:nvSpPr>
        <xdr:cNvPr id="656" name="公債費該当値テキスト">
          <a:extLst>
            <a:ext uri="{FF2B5EF4-FFF2-40B4-BE49-F238E27FC236}">
              <a16:creationId xmlns:a16="http://schemas.microsoft.com/office/drawing/2014/main" id="{00000000-0008-0000-0600-000090020000}"/>
            </a:ext>
          </a:extLst>
        </xdr:cNvPr>
        <xdr:cNvSpPr txBox="1"/>
      </xdr:nvSpPr>
      <xdr:spPr>
        <a:xfrm>
          <a:off x="16370300" y="12843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27460</xdr:rowOff>
    </xdr:from>
    <xdr:to>
      <xdr:col>81</xdr:col>
      <xdr:colOff>101600</xdr:colOff>
      <xdr:row>75</xdr:row>
      <xdr:rowOff>129060</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5430500" y="12886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145587</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5214111" y="12661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28877</xdr:rowOff>
    </xdr:from>
    <xdr:to>
      <xdr:col>76</xdr:col>
      <xdr:colOff>165100</xdr:colOff>
      <xdr:row>76</xdr:row>
      <xdr:rowOff>130477</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4541500" y="13059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147004</xdr:rowOff>
    </xdr:from>
    <xdr:ext cx="534377"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4325111" y="12834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15886</xdr:rowOff>
    </xdr:from>
    <xdr:to>
      <xdr:col>72</xdr:col>
      <xdr:colOff>38100</xdr:colOff>
      <xdr:row>76</xdr:row>
      <xdr:rowOff>117486</xdr:rowOff>
    </xdr:to>
    <xdr:sp macro="" textlink="">
      <xdr:nvSpPr>
        <xdr:cNvPr id="661" name="楕円 660">
          <a:extLst>
            <a:ext uri="{FF2B5EF4-FFF2-40B4-BE49-F238E27FC236}">
              <a16:creationId xmlns:a16="http://schemas.microsoft.com/office/drawing/2014/main" id="{00000000-0008-0000-0600-000095020000}"/>
            </a:ext>
          </a:extLst>
        </xdr:cNvPr>
        <xdr:cNvSpPr/>
      </xdr:nvSpPr>
      <xdr:spPr>
        <a:xfrm>
          <a:off x="13652500" y="13046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134012</xdr:rowOff>
    </xdr:from>
    <xdr:ext cx="534377"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3436111" y="12821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103088</xdr:rowOff>
    </xdr:from>
    <xdr:to>
      <xdr:col>67</xdr:col>
      <xdr:colOff>101600</xdr:colOff>
      <xdr:row>77</xdr:row>
      <xdr:rowOff>33238</xdr:rowOff>
    </xdr:to>
    <xdr:sp macro="" textlink="">
      <xdr:nvSpPr>
        <xdr:cNvPr id="663" name="楕円 662">
          <a:extLst>
            <a:ext uri="{FF2B5EF4-FFF2-40B4-BE49-F238E27FC236}">
              <a16:creationId xmlns:a16="http://schemas.microsoft.com/office/drawing/2014/main" id="{00000000-0008-0000-0600-000097020000}"/>
            </a:ext>
          </a:extLst>
        </xdr:cNvPr>
        <xdr:cNvSpPr/>
      </xdr:nvSpPr>
      <xdr:spPr>
        <a:xfrm>
          <a:off x="12763500" y="13133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24365</xdr:rowOff>
    </xdr:from>
    <xdr:ext cx="534377"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2547111" y="13226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1" name="正方形/長方形 670">
          <a:extLst>
            <a:ext uri="{FF2B5EF4-FFF2-40B4-BE49-F238E27FC236}">
              <a16:creationId xmlns:a16="http://schemas.microsoft.com/office/drawing/2014/main" id="{00000000-0008-0000-0600-00009F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2" name="正方形/長方形 671">
          <a:extLst>
            <a:ext uri="{FF2B5EF4-FFF2-40B4-BE49-F238E27FC236}">
              <a16:creationId xmlns:a16="http://schemas.microsoft.com/office/drawing/2014/main" id="{00000000-0008-0000-0600-0000A0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5" name="積立金グラフ枠">
          <a:extLst>
            <a:ext uri="{FF2B5EF4-FFF2-40B4-BE49-F238E27FC236}">
              <a16:creationId xmlns:a16="http://schemas.microsoft.com/office/drawing/2014/main" id="{00000000-0008-0000-0600-0000AD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79890</xdr:rowOff>
    </xdr:from>
    <xdr:to>
      <xdr:col>85</xdr:col>
      <xdr:colOff>126364</xdr:colOff>
      <xdr:row>98</xdr:row>
      <xdr:rowOff>132107</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6317595" y="15853290"/>
          <a:ext cx="1269" cy="10809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135934</xdr:rowOff>
    </xdr:from>
    <xdr:ext cx="469744" cy="259045"/>
    <xdr:sp macro="" textlink="">
      <xdr:nvSpPr>
        <xdr:cNvPr id="687" name="積立金最小値テキスト">
          <a:extLst>
            <a:ext uri="{FF2B5EF4-FFF2-40B4-BE49-F238E27FC236}">
              <a16:creationId xmlns:a16="http://schemas.microsoft.com/office/drawing/2014/main" id="{00000000-0008-0000-0600-0000AF020000}"/>
            </a:ext>
          </a:extLst>
        </xdr:cNvPr>
        <xdr:cNvSpPr txBox="1"/>
      </xdr:nvSpPr>
      <xdr:spPr>
        <a:xfrm>
          <a:off x="16370300" y="16938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132107</xdr:rowOff>
    </xdr:from>
    <xdr:to>
      <xdr:col>86</xdr:col>
      <xdr:colOff>25400</xdr:colOff>
      <xdr:row>98</xdr:row>
      <xdr:rowOff>132107</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6230600" y="169342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26567</xdr:rowOff>
    </xdr:from>
    <xdr:ext cx="599010" cy="259045"/>
    <xdr:sp macro="" textlink="">
      <xdr:nvSpPr>
        <xdr:cNvPr id="689" name="積立金最大値テキスト">
          <a:extLst>
            <a:ext uri="{FF2B5EF4-FFF2-40B4-BE49-F238E27FC236}">
              <a16:creationId xmlns:a16="http://schemas.microsoft.com/office/drawing/2014/main" id="{00000000-0008-0000-0600-0000B1020000}"/>
            </a:ext>
          </a:extLst>
        </xdr:cNvPr>
        <xdr:cNvSpPr txBox="1"/>
      </xdr:nvSpPr>
      <xdr:spPr>
        <a:xfrm>
          <a:off x="16370300" y="156285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238,082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92</xdr:row>
      <xdr:rowOff>79890</xdr:rowOff>
    </xdr:from>
    <xdr:to>
      <xdr:col>86</xdr:col>
      <xdr:colOff>25400</xdr:colOff>
      <xdr:row>92</xdr:row>
      <xdr:rowOff>79890</xdr:rowOff>
    </xdr:to>
    <xdr:cxnSp macro="">
      <xdr:nvCxnSpPr>
        <xdr:cNvPr id="690" name="直線コネクタ 689">
          <a:extLst>
            <a:ext uri="{FF2B5EF4-FFF2-40B4-BE49-F238E27FC236}">
              <a16:creationId xmlns:a16="http://schemas.microsoft.com/office/drawing/2014/main" id="{00000000-0008-0000-0600-0000B2020000}"/>
            </a:ext>
          </a:extLst>
        </xdr:cNvPr>
        <xdr:cNvCxnSpPr/>
      </xdr:nvCxnSpPr>
      <xdr:spPr>
        <a:xfrm>
          <a:off x="16230600" y="158532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122692</xdr:rowOff>
    </xdr:from>
    <xdr:to>
      <xdr:col>85</xdr:col>
      <xdr:colOff>127000</xdr:colOff>
      <xdr:row>97</xdr:row>
      <xdr:rowOff>5087</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flipV="1">
          <a:off x="15481300" y="16581892"/>
          <a:ext cx="838200" cy="53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18288</xdr:rowOff>
    </xdr:from>
    <xdr:ext cx="534377" cy="259045"/>
    <xdr:sp macro="" textlink="">
      <xdr:nvSpPr>
        <xdr:cNvPr id="692" name="積立金平均値テキスト">
          <a:extLst>
            <a:ext uri="{FF2B5EF4-FFF2-40B4-BE49-F238E27FC236}">
              <a16:creationId xmlns:a16="http://schemas.microsoft.com/office/drawing/2014/main" id="{00000000-0008-0000-0600-0000B4020000}"/>
            </a:ext>
          </a:extLst>
        </xdr:cNvPr>
        <xdr:cNvSpPr txBox="1"/>
      </xdr:nvSpPr>
      <xdr:spPr>
        <a:xfrm>
          <a:off x="16370300" y="166489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39861</xdr:rowOff>
    </xdr:from>
    <xdr:to>
      <xdr:col>85</xdr:col>
      <xdr:colOff>177800</xdr:colOff>
      <xdr:row>97</xdr:row>
      <xdr:rowOff>141461</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6268700" y="16670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5087</xdr:rowOff>
    </xdr:from>
    <xdr:to>
      <xdr:col>81</xdr:col>
      <xdr:colOff>50800</xdr:colOff>
      <xdr:row>97</xdr:row>
      <xdr:rowOff>16869</xdr:rowOff>
    </xdr:to>
    <xdr:cxnSp macro="">
      <xdr:nvCxnSpPr>
        <xdr:cNvPr id="694" name="直線コネクタ 693">
          <a:extLst>
            <a:ext uri="{FF2B5EF4-FFF2-40B4-BE49-F238E27FC236}">
              <a16:creationId xmlns:a16="http://schemas.microsoft.com/office/drawing/2014/main" id="{00000000-0008-0000-0600-0000B6020000}"/>
            </a:ext>
          </a:extLst>
        </xdr:cNvPr>
        <xdr:cNvCxnSpPr/>
      </xdr:nvCxnSpPr>
      <xdr:spPr>
        <a:xfrm flipV="1">
          <a:off x="14592300" y="16635737"/>
          <a:ext cx="889000" cy="11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30342</xdr:rowOff>
    </xdr:from>
    <xdr:to>
      <xdr:col>81</xdr:col>
      <xdr:colOff>101600</xdr:colOff>
      <xdr:row>97</xdr:row>
      <xdr:rowOff>131942</xdr:rowOff>
    </xdr:to>
    <xdr:sp macro="" textlink="">
      <xdr:nvSpPr>
        <xdr:cNvPr id="695" name="フローチャート: 判断 694">
          <a:extLst>
            <a:ext uri="{FF2B5EF4-FFF2-40B4-BE49-F238E27FC236}">
              <a16:creationId xmlns:a16="http://schemas.microsoft.com/office/drawing/2014/main" id="{00000000-0008-0000-0600-0000B7020000}"/>
            </a:ext>
          </a:extLst>
        </xdr:cNvPr>
        <xdr:cNvSpPr/>
      </xdr:nvSpPr>
      <xdr:spPr>
        <a:xfrm>
          <a:off x="15430500" y="16660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123069</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5214111" y="16753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16869</xdr:rowOff>
    </xdr:from>
    <xdr:to>
      <xdr:col>76</xdr:col>
      <xdr:colOff>114300</xdr:colOff>
      <xdr:row>97</xdr:row>
      <xdr:rowOff>158519</xdr:rowOff>
    </xdr:to>
    <xdr:cxnSp macro="">
      <xdr:nvCxnSpPr>
        <xdr:cNvPr id="697" name="直線コネクタ 696">
          <a:extLst>
            <a:ext uri="{FF2B5EF4-FFF2-40B4-BE49-F238E27FC236}">
              <a16:creationId xmlns:a16="http://schemas.microsoft.com/office/drawing/2014/main" id="{00000000-0008-0000-0600-0000B9020000}"/>
            </a:ext>
          </a:extLst>
        </xdr:cNvPr>
        <xdr:cNvCxnSpPr/>
      </xdr:nvCxnSpPr>
      <xdr:spPr>
        <a:xfrm flipV="1">
          <a:off x="13703300" y="16647519"/>
          <a:ext cx="889000" cy="141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114018</xdr:rowOff>
    </xdr:from>
    <xdr:to>
      <xdr:col>76</xdr:col>
      <xdr:colOff>165100</xdr:colOff>
      <xdr:row>98</xdr:row>
      <xdr:rowOff>44168</xdr:rowOff>
    </xdr:to>
    <xdr:sp macro="" textlink="">
      <xdr:nvSpPr>
        <xdr:cNvPr id="698" name="フローチャート: 判断 697">
          <a:extLst>
            <a:ext uri="{FF2B5EF4-FFF2-40B4-BE49-F238E27FC236}">
              <a16:creationId xmlns:a16="http://schemas.microsoft.com/office/drawing/2014/main" id="{00000000-0008-0000-0600-0000BA020000}"/>
            </a:ext>
          </a:extLst>
        </xdr:cNvPr>
        <xdr:cNvSpPr/>
      </xdr:nvSpPr>
      <xdr:spPr>
        <a:xfrm>
          <a:off x="14541500" y="16744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35295</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4325111" y="16837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158519</xdr:rowOff>
    </xdr:from>
    <xdr:to>
      <xdr:col>71</xdr:col>
      <xdr:colOff>177800</xdr:colOff>
      <xdr:row>98</xdr:row>
      <xdr:rowOff>32176</xdr:rowOff>
    </xdr:to>
    <xdr:cxnSp macro="">
      <xdr:nvCxnSpPr>
        <xdr:cNvPr id="700" name="直線コネクタ 699">
          <a:extLst>
            <a:ext uri="{FF2B5EF4-FFF2-40B4-BE49-F238E27FC236}">
              <a16:creationId xmlns:a16="http://schemas.microsoft.com/office/drawing/2014/main" id="{00000000-0008-0000-0600-0000BC020000}"/>
            </a:ext>
          </a:extLst>
        </xdr:cNvPr>
        <xdr:cNvCxnSpPr/>
      </xdr:nvCxnSpPr>
      <xdr:spPr>
        <a:xfrm flipV="1">
          <a:off x="12814300" y="16789169"/>
          <a:ext cx="889000" cy="45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135302</xdr:rowOff>
    </xdr:from>
    <xdr:to>
      <xdr:col>72</xdr:col>
      <xdr:colOff>38100</xdr:colOff>
      <xdr:row>98</xdr:row>
      <xdr:rowOff>65452</xdr:rowOff>
    </xdr:to>
    <xdr:sp macro="" textlink="">
      <xdr:nvSpPr>
        <xdr:cNvPr id="701" name="フローチャート: 判断 700">
          <a:extLst>
            <a:ext uri="{FF2B5EF4-FFF2-40B4-BE49-F238E27FC236}">
              <a16:creationId xmlns:a16="http://schemas.microsoft.com/office/drawing/2014/main" id="{00000000-0008-0000-0600-0000BD020000}"/>
            </a:ext>
          </a:extLst>
        </xdr:cNvPr>
        <xdr:cNvSpPr/>
      </xdr:nvSpPr>
      <xdr:spPr>
        <a:xfrm>
          <a:off x="13652500" y="16765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56579</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3436111" y="16858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144335</xdr:rowOff>
    </xdr:from>
    <xdr:to>
      <xdr:col>67</xdr:col>
      <xdr:colOff>101600</xdr:colOff>
      <xdr:row>98</xdr:row>
      <xdr:rowOff>74485</xdr:rowOff>
    </xdr:to>
    <xdr:sp macro="" textlink="">
      <xdr:nvSpPr>
        <xdr:cNvPr id="703" name="フローチャート: 判断 702">
          <a:extLst>
            <a:ext uri="{FF2B5EF4-FFF2-40B4-BE49-F238E27FC236}">
              <a16:creationId xmlns:a16="http://schemas.microsoft.com/office/drawing/2014/main" id="{00000000-0008-0000-0600-0000BF020000}"/>
            </a:ext>
          </a:extLst>
        </xdr:cNvPr>
        <xdr:cNvSpPr/>
      </xdr:nvSpPr>
      <xdr:spPr>
        <a:xfrm>
          <a:off x="12763500" y="16774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91012</xdr:rowOff>
    </xdr:from>
    <xdr:ext cx="534377"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2547111" y="16550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71892</xdr:rowOff>
    </xdr:from>
    <xdr:to>
      <xdr:col>85</xdr:col>
      <xdr:colOff>177800</xdr:colOff>
      <xdr:row>97</xdr:row>
      <xdr:rowOff>2042</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6268700" y="16531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94769</xdr:rowOff>
    </xdr:from>
    <xdr:ext cx="534377" cy="259045"/>
    <xdr:sp macro="" textlink="">
      <xdr:nvSpPr>
        <xdr:cNvPr id="711" name="積立金該当値テキスト">
          <a:extLst>
            <a:ext uri="{FF2B5EF4-FFF2-40B4-BE49-F238E27FC236}">
              <a16:creationId xmlns:a16="http://schemas.microsoft.com/office/drawing/2014/main" id="{00000000-0008-0000-0600-0000C7020000}"/>
            </a:ext>
          </a:extLst>
        </xdr:cNvPr>
        <xdr:cNvSpPr txBox="1"/>
      </xdr:nvSpPr>
      <xdr:spPr>
        <a:xfrm>
          <a:off x="16370300" y="16382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125737</xdr:rowOff>
    </xdr:from>
    <xdr:to>
      <xdr:col>81</xdr:col>
      <xdr:colOff>101600</xdr:colOff>
      <xdr:row>97</xdr:row>
      <xdr:rowOff>55887</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5430500" y="16584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72414</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5214111" y="16360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137519</xdr:rowOff>
    </xdr:from>
    <xdr:to>
      <xdr:col>76</xdr:col>
      <xdr:colOff>165100</xdr:colOff>
      <xdr:row>97</xdr:row>
      <xdr:rowOff>67669</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4541500" y="16596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84196</xdr:rowOff>
    </xdr:from>
    <xdr:ext cx="534377"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4325111" y="16371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107719</xdr:rowOff>
    </xdr:from>
    <xdr:to>
      <xdr:col>72</xdr:col>
      <xdr:colOff>38100</xdr:colOff>
      <xdr:row>98</xdr:row>
      <xdr:rowOff>37869</xdr:rowOff>
    </xdr:to>
    <xdr:sp macro="" textlink="">
      <xdr:nvSpPr>
        <xdr:cNvPr id="716" name="楕円 715">
          <a:extLst>
            <a:ext uri="{FF2B5EF4-FFF2-40B4-BE49-F238E27FC236}">
              <a16:creationId xmlns:a16="http://schemas.microsoft.com/office/drawing/2014/main" id="{00000000-0008-0000-0600-0000CC020000}"/>
            </a:ext>
          </a:extLst>
        </xdr:cNvPr>
        <xdr:cNvSpPr/>
      </xdr:nvSpPr>
      <xdr:spPr>
        <a:xfrm>
          <a:off x="13652500" y="16738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54396</xdr:rowOff>
    </xdr:from>
    <xdr:ext cx="534377"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3436111" y="16513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152826</xdr:rowOff>
    </xdr:from>
    <xdr:to>
      <xdr:col>67</xdr:col>
      <xdr:colOff>101600</xdr:colOff>
      <xdr:row>98</xdr:row>
      <xdr:rowOff>82976</xdr:rowOff>
    </xdr:to>
    <xdr:sp macro="" textlink="">
      <xdr:nvSpPr>
        <xdr:cNvPr id="718" name="楕円 717">
          <a:extLst>
            <a:ext uri="{FF2B5EF4-FFF2-40B4-BE49-F238E27FC236}">
              <a16:creationId xmlns:a16="http://schemas.microsoft.com/office/drawing/2014/main" id="{00000000-0008-0000-0600-0000CE020000}"/>
            </a:ext>
          </a:extLst>
        </xdr:cNvPr>
        <xdr:cNvSpPr/>
      </xdr:nvSpPr>
      <xdr:spPr>
        <a:xfrm>
          <a:off x="12763500" y="16783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74103</xdr:rowOff>
    </xdr:from>
    <xdr:ext cx="534377"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2547111" y="16876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6" name="正方形/長方形 725">
          <a:extLst>
            <a:ext uri="{FF2B5EF4-FFF2-40B4-BE49-F238E27FC236}">
              <a16:creationId xmlns:a16="http://schemas.microsoft.com/office/drawing/2014/main" id="{00000000-0008-0000-0600-0000D6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7" name="正方形/長方形 726">
          <a:extLst>
            <a:ext uri="{FF2B5EF4-FFF2-40B4-BE49-F238E27FC236}">
              <a16:creationId xmlns:a16="http://schemas.microsoft.com/office/drawing/2014/main" id="{00000000-0008-0000-0600-0000D7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投資及び出資金グラフ枠">
          <a:extLst>
            <a:ext uri="{FF2B5EF4-FFF2-40B4-BE49-F238E27FC236}">
              <a16:creationId xmlns:a16="http://schemas.microsoft.com/office/drawing/2014/main" id="{00000000-0008-0000-0600-0000E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62273</xdr:rowOff>
    </xdr:from>
    <xdr:to>
      <xdr:col>116</xdr:col>
      <xdr:colOff>62864</xdr:colOff>
      <xdr:row>38</xdr:row>
      <xdr:rowOff>139700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flipV="1">
          <a:off x="22159595" y="5205773"/>
          <a:ext cx="1269" cy="14490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2" name="投資及び出資金最小値テキスト">
          <a:extLst>
            <a:ext uri="{FF2B5EF4-FFF2-40B4-BE49-F238E27FC236}">
              <a16:creationId xmlns:a16="http://schemas.microsoft.com/office/drawing/2014/main" id="{00000000-0008-0000-0600-0000E6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8950</xdr:rowOff>
    </xdr:from>
    <xdr:ext cx="534377" cy="259045"/>
    <xdr:sp macro="" textlink="">
      <xdr:nvSpPr>
        <xdr:cNvPr id="744" name="投資及び出資金最大値テキスト">
          <a:extLst>
            <a:ext uri="{FF2B5EF4-FFF2-40B4-BE49-F238E27FC236}">
              <a16:creationId xmlns:a16="http://schemas.microsoft.com/office/drawing/2014/main" id="{00000000-0008-0000-0600-0000E8020000}"/>
            </a:ext>
          </a:extLst>
        </xdr:cNvPr>
        <xdr:cNvSpPr txBox="1"/>
      </xdr:nvSpPr>
      <xdr:spPr>
        <a:xfrm>
          <a:off x="22212300" y="4981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63,387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62273</xdr:rowOff>
    </xdr:from>
    <xdr:to>
      <xdr:col>116</xdr:col>
      <xdr:colOff>152400</xdr:colOff>
      <xdr:row>30</xdr:row>
      <xdr:rowOff>62273</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2072600" y="52057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139632</xdr:rowOff>
    </xdr:from>
    <xdr:to>
      <xdr:col>116</xdr:col>
      <xdr:colOff>63500</xdr:colOff>
      <xdr:row>38</xdr:row>
      <xdr:rowOff>139700</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1323300" y="6654732"/>
          <a:ext cx="838200" cy="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8633</xdr:rowOff>
    </xdr:from>
    <xdr:ext cx="469744" cy="259045"/>
    <xdr:sp macro="" textlink="">
      <xdr:nvSpPr>
        <xdr:cNvPr id="747" name="投資及び出資金平均値テキスト">
          <a:extLst>
            <a:ext uri="{FF2B5EF4-FFF2-40B4-BE49-F238E27FC236}">
              <a16:creationId xmlns:a16="http://schemas.microsoft.com/office/drawing/2014/main" id="{00000000-0008-0000-0600-0000EB020000}"/>
            </a:ext>
          </a:extLst>
        </xdr:cNvPr>
        <xdr:cNvSpPr txBox="1"/>
      </xdr:nvSpPr>
      <xdr:spPr>
        <a:xfrm>
          <a:off x="22212300" y="63522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157206</xdr:rowOff>
    </xdr:from>
    <xdr:to>
      <xdr:col>116</xdr:col>
      <xdr:colOff>114300</xdr:colOff>
      <xdr:row>38</xdr:row>
      <xdr:rowOff>87356</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22110700" y="6500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139632</xdr:rowOff>
    </xdr:from>
    <xdr:to>
      <xdr:col>111</xdr:col>
      <xdr:colOff>177800</xdr:colOff>
      <xdr:row>38</xdr:row>
      <xdr:rowOff>139700</xdr:rowOff>
    </xdr:to>
    <xdr:cxnSp macro="">
      <xdr:nvCxnSpPr>
        <xdr:cNvPr id="749" name="直線コネクタ 748">
          <a:extLst>
            <a:ext uri="{FF2B5EF4-FFF2-40B4-BE49-F238E27FC236}">
              <a16:creationId xmlns:a16="http://schemas.microsoft.com/office/drawing/2014/main" id="{00000000-0008-0000-0600-0000ED020000}"/>
            </a:ext>
          </a:extLst>
        </xdr:cNvPr>
        <xdr:cNvCxnSpPr/>
      </xdr:nvCxnSpPr>
      <xdr:spPr>
        <a:xfrm flipV="1">
          <a:off x="20434300" y="6654732"/>
          <a:ext cx="889000" cy="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160086</xdr:rowOff>
    </xdr:from>
    <xdr:to>
      <xdr:col>112</xdr:col>
      <xdr:colOff>38100</xdr:colOff>
      <xdr:row>38</xdr:row>
      <xdr:rowOff>90236</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21272500" y="6503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106763</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1088428" y="6278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2" name="直線コネクタ 751">
          <a:extLst>
            <a:ext uri="{FF2B5EF4-FFF2-40B4-BE49-F238E27FC236}">
              <a16:creationId xmlns:a16="http://schemas.microsoft.com/office/drawing/2014/main" id="{00000000-0008-0000-0600-0000F0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165915</xdr:rowOff>
    </xdr:from>
    <xdr:to>
      <xdr:col>107</xdr:col>
      <xdr:colOff>101600</xdr:colOff>
      <xdr:row>38</xdr:row>
      <xdr:rowOff>96065</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20383500" y="6509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112592</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199428" y="6284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5" name="直線コネクタ 754">
          <a:extLst>
            <a:ext uri="{FF2B5EF4-FFF2-40B4-BE49-F238E27FC236}">
              <a16:creationId xmlns:a16="http://schemas.microsoft.com/office/drawing/2014/main" id="{00000000-0008-0000-0600-0000F3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13531</xdr:rowOff>
    </xdr:from>
    <xdr:to>
      <xdr:col>102</xdr:col>
      <xdr:colOff>165100</xdr:colOff>
      <xdr:row>38</xdr:row>
      <xdr:rowOff>115131</xdr:rowOff>
    </xdr:to>
    <xdr:sp macro="" textlink="">
      <xdr:nvSpPr>
        <xdr:cNvPr id="756" name="フローチャート: 判断 755">
          <a:extLst>
            <a:ext uri="{FF2B5EF4-FFF2-40B4-BE49-F238E27FC236}">
              <a16:creationId xmlns:a16="http://schemas.microsoft.com/office/drawing/2014/main" id="{00000000-0008-0000-0600-0000F4020000}"/>
            </a:ext>
          </a:extLst>
        </xdr:cNvPr>
        <xdr:cNvSpPr/>
      </xdr:nvSpPr>
      <xdr:spPr>
        <a:xfrm>
          <a:off x="19494500" y="6528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131658</xdr:rowOff>
    </xdr:from>
    <xdr:ext cx="469744"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9310428" y="6303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33807</xdr:rowOff>
    </xdr:from>
    <xdr:to>
      <xdr:col>98</xdr:col>
      <xdr:colOff>38100</xdr:colOff>
      <xdr:row>38</xdr:row>
      <xdr:rowOff>135407</xdr:rowOff>
    </xdr:to>
    <xdr:sp macro="" textlink="">
      <xdr:nvSpPr>
        <xdr:cNvPr id="758" name="フローチャート: 判断 757">
          <a:extLst>
            <a:ext uri="{FF2B5EF4-FFF2-40B4-BE49-F238E27FC236}">
              <a16:creationId xmlns:a16="http://schemas.microsoft.com/office/drawing/2014/main" id="{00000000-0008-0000-0600-0000F6020000}"/>
            </a:ext>
          </a:extLst>
        </xdr:cNvPr>
        <xdr:cNvSpPr/>
      </xdr:nvSpPr>
      <xdr:spPr>
        <a:xfrm>
          <a:off x="18605500" y="6548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151934</xdr:rowOff>
    </xdr:from>
    <xdr:ext cx="469744"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8421428" y="6324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66" name="投資及び出資金該当値テキスト">
          <a:extLst>
            <a:ext uri="{FF2B5EF4-FFF2-40B4-BE49-F238E27FC236}">
              <a16:creationId xmlns:a16="http://schemas.microsoft.com/office/drawing/2014/main" id="{00000000-0008-0000-0600-0000FE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88832</xdr:rowOff>
    </xdr:from>
    <xdr:to>
      <xdr:col>112</xdr:col>
      <xdr:colOff>38100</xdr:colOff>
      <xdr:row>39</xdr:row>
      <xdr:rowOff>18982</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21272500" y="6603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10109</xdr:rowOff>
    </xdr:from>
    <xdr:ext cx="249299"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21198650" y="669665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3" name="楕円 772">
          <a:extLst>
            <a:ext uri="{FF2B5EF4-FFF2-40B4-BE49-F238E27FC236}">
              <a16:creationId xmlns:a16="http://schemas.microsoft.com/office/drawing/2014/main" id="{00000000-0008-0000-0600-000005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7" name="貸付金グラフ枠">
          <a:extLst>
            <a:ext uri="{FF2B5EF4-FFF2-40B4-BE49-F238E27FC236}">
              <a16:creationId xmlns:a16="http://schemas.microsoft.com/office/drawing/2014/main" id="{00000000-0008-0000-0600-00001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49</xdr:row>
      <xdr:rowOff>164884</xdr:rowOff>
    </xdr:from>
    <xdr:to>
      <xdr:col>116</xdr:col>
      <xdr:colOff>62864</xdr:colOff>
      <xdr:row>59</xdr:row>
      <xdr:rowOff>44450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flipV="1">
          <a:off x="22159595" y="8565934"/>
          <a:ext cx="1269" cy="15940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9" name="貸付金最小値テキスト">
          <a:extLst>
            <a:ext uri="{FF2B5EF4-FFF2-40B4-BE49-F238E27FC236}">
              <a16:creationId xmlns:a16="http://schemas.microsoft.com/office/drawing/2014/main" id="{00000000-0008-0000-0600-00001F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111561</xdr:rowOff>
    </xdr:from>
    <xdr:ext cx="534377" cy="259045"/>
    <xdr:sp macro="" textlink="">
      <xdr:nvSpPr>
        <xdr:cNvPr id="801" name="貸付金最大値テキスト">
          <a:extLst>
            <a:ext uri="{FF2B5EF4-FFF2-40B4-BE49-F238E27FC236}">
              <a16:creationId xmlns:a16="http://schemas.microsoft.com/office/drawing/2014/main" id="{00000000-0008-0000-0600-000021030000}"/>
            </a:ext>
          </a:extLst>
        </xdr:cNvPr>
        <xdr:cNvSpPr txBox="1"/>
      </xdr:nvSpPr>
      <xdr:spPr>
        <a:xfrm>
          <a:off x="22212300" y="8341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41,839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49</xdr:row>
      <xdr:rowOff>164884</xdr:rowOff>
    </xdr:from>
    <xdr:to>
      <xdr:col>116</xdr:col>
      <xdr:colOff>152400</xdr:colOff>
      <xdr:row>49</xdr:row>
      <xdr:rowOff>164884</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22072600" y="85659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56</xdr:row>
      <xdr:rowOff>90894</xdr:rowOff>
    </xdr:from>
    <xdr:to>
      <xdr:col>116</xdr:col>
      <xdr:colOff>63500</xdr:colOff>
      <xdr:row>56</xdr:row>
      <xdr:rowOff>168694</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a:off x="21323300" y="9692094"/>
          <a:ext cx="838200" cy="77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155338</xdr:rowOff>
    </xdr:from>
    <xdr:ext cx="469744" cy="259045"/>
    <xdr:sp macro="" textlink="">
      <xdr:nvSpPr>
        <xdr:cNvPr id="804" name="貸付金平均値テキスト">
          <a:extLst>
            <a:ext uri="{FF2B5EF4-FFF2-40B4-BE49-F238E27FC236}">
              <a16:creationId xmlns:a16="http://schemas.microsoft.com/office/drawing/2014/main" id="{00000000-0008-0000-0600-000024030000}"/>
            </a:ext>
          </a:extLst>
        </xdr:cNvPr>
        <xdr:cNvSpPr txBox="1"/>
      </xdr:nvSpPr>
      <xdr:spPr>
        <a:xfrm>
          <a:off x="22212300" y="99279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5461</xdr:rowOff>
    </xdr:from>
    <xdr:to>
      <xdr:col>116</xdr:col>
      <xdr:colOff>114300</xdr:colOff>
      <xdr:row>58</xdr:row>
      <xdr:rowOff>107061</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22110700" y="994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56</xdr:row>
      <xdr:rowOff>45555</xdr:rowOff>
    </xdr:from>
    <xdr:to>
      <xdr:col>111</xdr:col>
      <xdr:colOff>177800</xdr:colOff>
      <xdr:row>56</xdr:row>
      <xdr:rowOff>90894</xdr:rowOff>
    </xdr:to>
    <xdr:cxnSp macro="">
      <xdr:nvCxnSpPr>
        <xdr:cNvPr id="806" name="直線コネクタ 805">
          <a:extLst>
            <a:ext uri="{FF2B5EF4-FFF2-40B4-BE49-F238E27FC236}">
              <a16:creationId xmlns:a16="http://schemas.microsoft.com/office/drawing/2014/main" id="{00000000-0008-0000-0600-000026030000}"/>
            </a:ext>
          </a:extLst>
        </xdr:cNvPr>
        <xdr:cNvCxnSpPr/>
      </xdr:nvCxnSpPr>
      <xdr:spPr>
        <a:xfrm>
          <a:off x="20434300" y="9646755"/>
          <a:ext cx="889000" cy="45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162585</xdr:rowOff>
    </xdr:from>
    <xdr:to>
      <xdr:col>112</xdr:col>
      <xdr:colOff>38100</xdr:colOff>
      <xdr:row>58</xdr:row>
      <xdr:rowOff>92735</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21272500" y="9935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83862</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1088428" y="10027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56</xdr:row>
      <xdr:rowOff>9131</xdr:rowOff>
    </xdr:from>
    <xdr:to>
      <xdr:col>107</xdr:col>
      <xdr:colOff>50800</xdr:colOff>
      <xdr:row>56</xdr:row>
      <xdr:rowOff>45555</xdr:rowOff>
    </xdr:to>
    <xdr:cxnSp macro="">
      <xdr:nvCxnSpPr>
        <xdr:cNvPr id="809" name="直線コネクタ 808">
          <a:extLst>
            <a:ext uri="{FF2B5EF4-FFF2-40B4-BE49-F238E27FC236}">
              <a16:creationId xmlns:a16="http://schemas.microsoft.com/office/drawing/2014/main" id="{00000000-0008-0000-0600-000029030000}"/>
            </a:ext>
          </a:extLst>
        </xdr:cNvPr>
        <xdr:cNvCxnSpPr/>
      </xdr:nvCxnSpPr>
      <xdr:spPr>
        <a:xfrm>
          <a:off x="19545300" y="9610331"/>
          <a:ext cx="889000" cy="36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159842</xdr:rowOff>
    </xdr:from>
    <xdr:to>
      <xdr:col>107</xdr:col>
      <xdr:colOff>101600</xdr:colOff>
      <xdr:row>58</xdr:row>
      <xdr:rowOff>89992</xdr:rowOff>
    </xdr:to>
    <xdr:sp macro="" textlink="">
      <xdr:nvSpPr>
        <xdr:cNvPr id="810" name="フローチャート: 判断 809">
          <a:extLst>
            <a:ext uri="{FF2B5EF4-FFF2-40B4-BE49-F238E27FC236}">
              <a16:creationId xmlns:a16="http://schemas.microsoft.com/office/drawing/2014/main" id="{00000000-0008-0000-0600-00002A030000}"/>
            </a:ext>
          </a:extLst>
        </xdr:cNvPr>
        <xdr:cNvSpPr/>
      </xdr:nvSpPr>
      <xdr:spPr>
        <a:xfrm>
          <a:off x="20383500" y="9932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81119</xdr:rowOff>
    </xdr:from>
    <xdr:ext cx="469744"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199428" y="10025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56</xdr:row>
      <xdr:rowOff>9131</xdr:rowOff>
    </xdr:from>
    <xdr:to>
      <xdr:col>102</xdr:col>
      <xdr:colOff>114300</xdr:colOff>
      <xdr:row>56</xdr:row>
      <xdr:rowOff>150444</xdr:rowOff>
    </xdr:to>
    <xdr:cxnSp macro="">
      <xdr:nvCxnSpPr>
        <xdr:cNvPr id="812" name="直線コネクタ 811">
          <a:extLst>
            <a:ext uri="{FF2B5EF4-FFF2-40B4-BE49-F238E27FC236}">
              <a16:creationId xmlns:a16="http://schemas.microsoft.com/office/drawing/2014/main" id="{00000000-0008-0000-0600-00002C030000}"/>
            </a:ext>
          </a:extLst>
        </xdr:cNvPr>
        <xdr:cNvCxnSpPr/>
      </xdr:nvCxnSpPr>
      <xdr:spPr>
        <a:xfrm flipV="1">
          <a:off x="18656300" y="9610331"/>
          <a:ext cx="889000" cy="141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153975</xdr:rowOff>
    </xdr:from>
    <xdr:to>
      <xdr:col>102</xdr:col>
      <xdr:colOff>165100</xdr:colOff>
      <xdr:row>58</xdr:row>
      <xdr:rowOff>84125</xdr:rowOff>
    </xdr:to>
    <xdr:sp macro="" textlink="">
      <xdr:nvSpPr>
        <xdr:cNvPr id="813" name="フローチャート: 判断 812">
          <a:extLst>
            <a:ext uri="{FF2B5EF4-FFF2-40B4-BE49-F238E27FC236}">
              <a16:creationId xmlns:a16="http://schemas.microsoft.com/office/drawing/2014/main" id="{00000000-0008-0000-0600-00002D030000}"/>
            </a:ext>
          </a:extLst>
        </xdr:cNvPr>
        <xdr:cNvSpPr/>
      </xdr:nvSpPr>
      <xdr:spPr>
        <a:xfrm>
          <a:off x="19494500" y="9926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75252</xdr:rowOff>
    </xdr:from>
    <xdr:ext cx="469744"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9310428" y="10019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160947</xdr:rowOff>
    </xdr:from>
    <xdr:to>
      <xdr:col>98</xdr:col>
      <xdr:colOff>38100</xdr:colOff>
      <xdr:row>58</xdr:row>
      <xdr:rowOff>91097</xdr:rowOff>
    </xdr:to>
    <xdr:sp macro="" textlink="">
      <xdr:nvSpPr>
        <xdr:cNvPr id="815" name="フローチャート: 判断 814">
          <a:extLst>
            <a:ext uri="{FF2B5EF4-FFF2-40B4-BE49-F238E27FC236}">
              <a16:creationId xmlns:a16="http://schemas.microsoft.com/office/drawing/2014/main" id="{00000000-0008-0000-0600-00002F030000}"/>
            </a:ext>
          </a:extLst>
        </xdr:cNvPr>
        <xdr:cNvSpPr/>
      </xdr:nvSpPr>
      <xdr:spPr>
        <a:xfrm>
          <a:off x="18605500" y="9933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82224</xdr:rowOff>
    </xdr:from>
    <xdr:ext cx="469744"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8421428" y="10026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117894</xdr:rowOff>
    </xdr:from>
    <xdr:to>
      <xdr:col>116</xdr:col>
      <xdr:colOff>114300</xdr:colOff>
      <xdr:row>57</xdr:row>
      <xdr:rowOff>48044</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2110700" y="9719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55</xdr:row>
      <xdr:rowOff>140771</xdr:rowOff>
    </xdr:from>
    <xdr:ext cx="534377" cy="259045"/>
    <xdr:sp macro="" textlink="">
      <xdr:nvSpPr>
        <xdr:cNvPr id="823" name="貸付金該当値テキスト">
          <a:extLst>
            <a:ext uri="{FF2B5EF4-FFF2-40B4-BE49-F238E27FC236}">
              <a16:creationId xmlns:a16="http://schemas.microsoft.com/office/drawing/2014/main" id="{00000000-0008-0000-0600-000037030000}"/>
            </a:ext>
          </a:extLst>
        </xdr:cNvPr>
        <xdr:cNvSpPr txBox="1"/>
      </xdr:nvSpPr>
      <xdr:spPr>
        <a:xfrm>
          <a:off x="22212300" y="9570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56</xdr:row>
      <xdr:rowOff>40094</xdr:rowOff>
    </xdr:from>
    <xdr:to>
      <xdr:col>112</xdr:col>
      <xdr:colOff>38100</xdr:colOff>
      <xdr:row>56</xdr:row>
      <xdr:rowOff>141694</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21272500" y="9641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54</xdr:row>
      <xdr:rowOff>158221</xdr:rowOff>
    </xdr:from>
    <xdr:ext cx="534377"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21056111" y="9416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55</xdr:row>
      <xdr:rowOff>166205</xdr:rowOff>
    </xdr:from>
    <xdr:to>
      <xdr:col>107</xdr:col>
      <xdr:colOff>101600</xdr:colOff>
      <xdr:row>56</xdr:row>
      <xdr:rowOff>96355</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20383500" y="9595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54</xdr:row>
      <xdr:rowOff>112882</xdr:rowOff>
    </xdr:from>
    <xdr:ext cx="534377"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20167111" y="9371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55</xdr:row>
      <xdr:rowOff>129781</xdr:rowOff>
    </xdr:from>
    <xdr:to>
      <xdr:col>102</xdr:col>
      <xdr:colOff>165100</xdr:colOff>
      <xdr:row>56</xdr:row>
      <xdr:rowOff>59931</xdr:rowOff>
    </xdr:to>
    <xdr:sp macro="" textlink="">
      <xdr:nvSpPr>
        <xdr:cNvPr id="828" name="楕円 827">
          <a:extLst>
            <a:ext uri="{FF2B5EF4-FFF2-40B4-BE49-F238E27FC236}">
              <a16:creationId xmlns:a16="http://schemas.microsoft.com/office/drawing/2014/main" id="{00000000-0008-0000-0600-00003C030000}"/>
            </a:ext>
          </a:extLst>
        </xdr:cNvPr>
        <xdr:cNvSpPr/>
      </xdr:nvSpPr>
      <xdr:spPr>
        <a:xfrm>
          <a:off x="19494500" y="9559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54</xdr:row>
      <xdr:rowOff>76458</xdr:rowOff>
    </xdr:from>
    <xdr:ext cx="534377"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9278111" y="9334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99644</xdr:rowOff>
    </xdr:from>
    <xdr:to>
      <xdr:col>98</xdr:col>
      <xdr:colOff>38100</xdr:colOff>
      <xdr:row>57</xdr:row>
      <xdr:rowOff>29794</xdr:rowOff>
    </xdr:to>
    <xdr:sp macro="" textlink="">
      <xdr:nvSpPr>
        <xdr:cNvPr id="830" name="楕円 829">
          <a:extLst>
            <a:ext uri="{FF2B5EF4-FFF2-40B4-BE49-F238E27FC236}">
              <a16:creationId xmlns:a16="http://schemas.microsoft.com/office/drawing/2014/main" id="{00000000-0008-0000-0600-00003E030000}"/>
            </a:ext>
          </a:extLst>
        </xdr:cNvPr>
        <xdr:cNvSpPr/>
      </xdr:nvSpPr>
      <xdr:spPr>
        <a:xfrm>
          <a:off x="18605500" y="9700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55</xdr:row>
      <xdr:rowOff>46321</xdr:rowOff>
    </xdr:from>
    <xdr:ext cx="534377"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8389111" y="9476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7" name="繰出金グラフ枠">
          <a:extLst>
            <a:ext uri="{FF2B5EF4-FFF2-40B4-BE49-F238E27FC236}">
              <a16:creationId xmlns:a16="http://schemas.microsoft.com/office/drawing/2014/main" id="{00000000-0008-0000-0600-000059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69</xdr:row>
      <xdr:rowOff>116236</xdr:rowOff>
    </xdr:from>
    <xdr:to>
      <xdr:col>116</xdr:col>
      <xdr:colOff>62864</xdr:colOff>
      <xdr:row>78</xdr:row>
      <xdr:rowOff>68083</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22159595" y="11946286"/>
          <a:ext cx="1269" cy="14948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71910</xdr:rowOff>
    </xdr:from>
    <xdr:ext cx="534377" cy="259045"/>
    <xdr:sp macro="" textlink="">
      <xdr:nvSpPr>
        <xdr:cNvPr id="859" name="繰出金最小値テキスト">
          <a:extLst>
            <a:ext uri="{FF2B5EF4-FFF2-40B4-BE49-F238E27FC236}">
              <a16:creationId xmlns:a16="http://schemas.microsoft.com/office/drawing/2014/main" id="{00000000-0008-0000-0600-00005B030000}"/>
            </a:ext>
          </a:extLst>
        </xdr:cNvPr>
        <xdr:cNvSpPr txBox="1"/>
      </xdr:nvSpPr>
      <xdr:spPr>
        <a:xfrm>
          <a:off x="22212300" y="13445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32,386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68083</xdr:rowOff>
    </xdr:from>
    <xdr:to>
      <xdr:col>116</xdr:col>
      <xdr:colOff>152400</xdr:colOff>
      <xdr:row>78</xdr:row>
      <xdr:rowOff>68083</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a:off x="22072600" y="134411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68</xdr:row>
      <xdr:rowOff>62913</xdr:rowOff>
    </xdr:from>
    <xdr:ext cx="599010" cy="259045"/>
    <xdr:sp macro="" textlink="">
      <xdr:nvSpPr>
        <xdr:cNvPr id="861" name="繰出金最大値テキスト">
          <a:extLst>
            <a:ext uri="{FF2B5EF4-FFF2-40B4-BE49-F238E27FC236}">
              <a16:creationId xmlns:a16="http://schemas.microsoft.com/office/drawing/2014/main" id="{00000000-0008-0000-0600-00005D030000}"/>
            </a:ext>
          </a:extLst>
        </xdr:cNvPr>
        <xdr:cNvSpPr txBox="1"/>
      </xdr:nvSpPr>
      <xdr:spPr>
        <a:xfrm>
          <a:off x="22212300" y="117215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123,937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69</xdr:row>
      <xdr:rowOff>116236</xdr:rowOff>
    </xdr:from>
    <xdr:to>
      <xdr:col>116</xdr:col>
      <xdr:colOff>152400</xdr:colOff>
      <xdr:row>69</xdr:row>
      <xdr:rowOff>116236</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a:off x="22072600" y="11946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72</xdr:row>
      <xdr:rowOff>52767</xdr:rowOff>
    </xdr:from>
    <xdr:to>
      <xdr:col>116</xdr:col>
      <xdr:colOff>63500</xdr:colOff>
      <xdr:row>72</xdr:row>
      <xdr:rowOff>149367</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flipV="1">
          <a:off x="21323300" y="12397167"/>
          <a:ext cx="838200" cy="96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21215</xdr:rowOff>
    </xdr:from>
    <xdr:ext cx="534377" cy="259045"/>
    <xdr:sp macro="" textlink="">
      <xdr:nvSpPr>
        <xdr:cNvPr id="864" name="繰出金平均値テキスト">
          <a:extLst>
            <a:ext uri="{FF2B5EF4-FFF2-40B4-BE49-F238E27FC236}">
              <a16:creationId xmlns:a16="http://schemas.microsoft.com/office/drawing/2014/main" id="{00000000-0008-0000-0600-000060030000}"/>
            </a:ext>
          </a:extLst>
        </xdr:cNvPr>
        <xdr:cNvSpPr txBox="1"/>
      </xdr:nvSpPr>
      <xdr:spPr>
        <a:xfrm>
          <a:off x="22212300" y="128799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42788</xdr:rowOff>
    </xdr:from>
    <xdr:to>
      <xdr:col>116</xdr:col>
      <xdr:colOff>114300</xdr:colOff>
      <xdr:row>75</xdr:row>
      <xdr:rowOff>144388</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22110700" y="12901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72</xdr:row>
      <xdr:rowOff>149367</xdr:rowOff>
    </xdr:from>
    <xdr:to>
      <xdr:col>111</xdr:col>
      <xdr:colOff>177800</xdr:colOff>
      <xdr:row>73</xdr:row>
      <xdr:rowOff>14574</xdr:rowOff>
    </xdr:to>
    <xdr:cxnSp macro="">
      <xdr:nvCxnSpPr>
        <xdr:cNvPr id="866" name="直線コネクタ 865">
          <a:extLst>
            <a:ext uri="{FF2B5EF4-FFF2-40B4-BE49-F238E27FC236}">
              <a16:creationId xmlns:a16="http://schemas.microsoft.com/office/drawing/2014/main" id="{00000000-0008-0000-0600-000062030000}"/>
            </a:ext>
          </a:extLst>
        </xdr:cNvPr>
        <xdr:cNvCxnSpPr/>
      </xdr:nvCxnSpPr>
      <xdr:spPr>
        <a:xfrm flipV="1">
          <a:off x="20434300" y="12493767"/>
          <a:ext cx="889000" cy="36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76540</xdr:rowOff>
    </xdr:from>
    <xdr:to>
      <xdr:col>112</xdr:col>
      <xdr:colOff>38100</xdr:colOff>
      <xdr:row>76</xdr:row>
      <xdr:rowOff>6690</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21272500" y="12935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169267</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056111" y="13028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73</xdr:row>
      <xdr:rowOff>14574</xdr:rowOff>
    </xdr:from>
    <xdr:to>
      <xdr:col>107</xdr:col>
      <xdr:colOff>50800</xdr:colOff>
      <xdr:row>73</xdr:row>
      <xdr:rowOff>112040</xdr:rowOff>
    </xdr:to>
    <xdr:cxnSp macro="">
      <xdr:nvCxnSpPr>
        <xdr:cNvPr id="869" name="直線コネクタ 868">
          <a:extLst>
            <a:ext uri="{FF2B5EF4-FFF2-40B4-BE49-F238E27FC236}">
              <a16:creationId xmlns:a16="http://schemas.microsoft.com/office/drawing/2014/main" id="{00000000-0008-0000-0600-000065030000}"/>
            </a:ext>
          </a:extLst>
        </xdr:cNvPr>
        <xdr:cNvCxnSpPr/>
      </xdr:nvCxnSpPr>
      <xdr:spPr>
        <a:xfrm flipV="1">
          <a:off x="19545300" y="12530424"/>
          <a:ext cx="889000" cy="97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81111</xdr:rowOff>
    </xdr:from>
    <xdr:to>
      <xdr:col>107</xdr:col>
      <xdr:colOff>101600</xdr:colOff>
      <xdr:row>76</xdr:row>
      <xdr:rowOff>11261</xdr:rowOff>
    </xdr:to>
    <xdr:sp macro="" textlink="">
      <xdr:nvSpPr>
        <xdr:cNvPr id="870" name="フローチャート: 判断 869">
          <a:extLst>
            <a:ext uri="{FF2B5EF4-FFF2-40B4-BE49-F238E27FC236}">
              <a16:creationId xmlns:a16="http://schemas.microsoft.com/office/drawing/2014/main" id="{00000000-0008-0000-0600-000066030000}"/>
            </a:ext>
          </a:extLst>
        </xdr:cNvPr>
        <xdr:cNvSpPr/>
      </xdr:nvSpPr>
      <xdr:spPr>
        <a:xfrm>
          <a:off x="20383500" y="12939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2388</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167111" y="13032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73</xdr:row>
      <xdr:rowOff>112040</xdr:rowOff>
    </xdr:from>
    <xdr:to>
      <xdr:col>102</xdr:col>
      <xdr:colOff>114300</xdr:colOff>
      <xdr:row>73</xdr:row>
      <xdr:rowOff>168994</xdr:rowOff>
    </xdr:to>
    <xdr:cxnSp macro="">
      <xdr:nvCxnSpPr>
        <xdr:cNvPr id="872" name="直線コネクタ 871">
          <a:extLst>
            <a:ext uri="{FF2B5EF4-FFF2-40B4-BE49-F238E27FC236}">
              <a16:creationId xmlns:a16="http://schemas.microsoft.com/office/drawing/2014/main" id="{00000000-0008-0000-0600-000068030000}"/>
            </a:ext>
          </a:extLst>
        </xdr:cNvPr>
        <xdr:cNvCxnSpPr/>
      </xdr:nvCxnSpPr>
      <xdr:spPr>
        <a:xfrm flipV="1">
          <a:off x="18656300" y="12627890"/>
          <a:ext cx="889000" cy="56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36404</xdr:rowOff>
    </xdr:from>
    <xdr:to>
      <xdr:col>102</xdr:col>
      <xdr:colOff>165100</xdr:colOff>
      <xdr:row>75</xdr:row>
      <xdr:rowOff>138004</xdr:rowOff>
    </xdr:to>
    <xdr:sp macro="" textlink="">
      <xdr:nvSpPr>
        <xdr:cNvPr id="873" name="フローチャート: 判断 872">
          <a:extLst>
            <a:ext uri="{FF2B5EF4-FFF2-40B4-BE49-F238E27FC236}">
              <a16:creationId xmlns:a16="http://schemas.microsoft.com/office/drawing/2014/main" id="{00000000-0008-0000-0600-000069030000}"/>
            </a:ext>
          </a:extLst>
        </xdr:cNvPr>
        <xdr:cNvSpPr/>
      </xdr:nvSpPr>
      <xdr:spPr>
        <a:xfrm>
          <a:off x="19494500" y="12895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129131</xdr:rowOff>
    </xdr:from>
    <xdr:ext cx="534377"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9278111" y="12987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38869</xdr:rowOff>
    </xdr:from>
    <xdr:to>
      <xdr:col>98</xdr:col>
      <xdr:colOff>38100</xdr:colOff>
      <xdr:row>75</xdr:row>
      <xdr:rowOff>140469</xdr:rowOff>
    </xdr:to>
    <xdr:sp macro="" textlink="">
      <xdr:nvSpPr>
        <xdr:cNvPr id="875" name="フローチャート: 判断 874">
          <a:extLst>
            <a:ext uri="{FF2B5EF4-FFF2-40B4-BE49-F238E27FC236}">
              <a16:creationId xmlns:a16="http://schemas.microsoft.com/office/drawing/2014/main" id="{00000000-0008-0000-0600-00006B030000}"/>
            </a:ext>
          </a:extLst>
        </xdr:cNvPr>
        <xdr:cNvSpPr/>
      </xdr:nvSpPr>
      <xdr:spPr>
        <a:xfrm>
          <a:off x="18605500" y="12897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131596</xdr:rowOff>
    </xdr:from>
    <xdr:ext cx="534377"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8389111" y="12990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72</xdr:row>
      <xdr:rowOff>1967</xdr:rowOff>
    </xdr:from>
    <xdr:to>
      <xdr:col>116</xdr:col>
      <xdr:colOff>114300</xdr:colOff>
      <xdr:row>72</xdr:row>
      <xdr:rowOff>103567</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22110700" y="12346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71</xdr:row>
      <xdr:rowOff>24844</xdr:rowOff>
    </xdr:from>
    <xdr:ext cx="534377" cy="259045"/>
    <xdr:sp macro="" textlink="">
      <xdr:nvSpPr>
        <xdr:cNvPr id="883" name="繰出金該当値テキスト">
          <a:extLst>
            <a:ext uri="{FF2B5EF4-FFF2-40B4-BE49-F238E27FC236}">
              <a16:creationId xmlns:a16="http://schemas.microsoft.com/office/drawing/2014/main" id="{00000000-0008-0000-0600-000073030000}"/>
            </a:ext>
          </a:extLst>
        </xdr:cNvPr>
        <xdr:cNvSpPr txBox="1"/>
      </xdr:nvSpPr>
      <xdr:spPr>
        <a:xfrm>
          <a:off x="22212300" y="12197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72</xdr:row>
      <xdr:rowOff>98567</xdr:rowOff>
    </xdr:from>
    <xdr:to>
      <xdr:col>112</xdr:col>
      <xdr:colOff>38100</xdr:colOff>
      <xdr:row>73</xdr:row>
      <xdr:rowOff>28717</xdr:rowOff>
    </xdr:to>
    <xdr:sp macro="" textlink="">
      <xdr:nvSpPr>
        <xdr:cNvPr id="884" name="楕円 883">
          <a:extLst>
            <a:ext uri="{FF2B5EF4-FFF2-40B4-BE49-F238E27FC236}">
              <a16:creationId xmlns:a16="http://schemas.microsoft.com/office/drawing/2014/main" id="{00000000-0008-0000-0600-000074030000}"/>
            </a:ext>
          </a:extLst>
        </xdr:cNvPr>
        <xdr:cNvSpPr/>
      </xdr:nvSpPr>
      <xdr:spPr>
        <a:xfrm>
          <a:off x="21272500" y="12442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45244</xdr:rowOff>
    </xdr:from>
    <xdr:ext cx="534377"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21056111" y="12218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72</xdr:row>
      <xdr:rowOff>135224</xdr:rowOff>
    </xdr:from>
    <xdr:to>
      <xdr:col>107</xdr:col>
      <xdr:colOff>101600</xdr:colOff>
      <xdr:row>73</xdr:row>
      <xdr:rowOff>65374</xdr:rowOff>
    </xdr:to>
    <xdr:sp macro="" textlink="">
      <xdr:nvSpPr>
        <xdr:cNvPr id="886" name="楕円 885">
          <a:extLst>
            <a:ext uri="{FF2B5EF4-FFF2-40B4-BE49-F238E27FC236}">
              <a16:creationId xmlns:a16="http://schemas.microsoft.com/office/drawing/2014/main" id="{00000000-0008-0000-0600-000076030000}"/>
            </a:ext>
          </a:extLst>
        </xdr:cNvPr>
        <xdr:cNvSpPr/>
      </xdr:nvSpPr>
      <xdr:spPr>
        <a:xfrm>
          <a:off x="20383500" y="12479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71</xdr:row>
      <xdr:rowOff>81901</xdr:rowOff>
    </xdr:from>
    <xdr:ext cx="534377"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20167111" y="12254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61240</xdr:rowOff>
    </xdr:from>
    <xdr:to>
      <xdr:col>102</xdr:col>
      <xdr:colOff>165100</xdr:colOff>
      <xdr:row>73</xdr:row>
      <xdr:rowOff>162840</xdr:rowOff>
    </xdr:to>
    <xdr:sp macro="" textlink="">
      <xdr:nvSpPr>
        <xdr:cNvPr id="888" name="楕円 887">
          <a:extLst>
            <a:ext uri="{FF2B5EF4-FFF2-40B4-BE49-F238E27FC236}">
              <a16:creationId xmlns:a16="http://schemas.microsoft.com/office/drawing/2014/main" id="{00000000-0008-0000-0600-000078030000}"/>
            </a:ext>
          </a:extLst>
        </xdr:cNvPr>
        <xdr:cNvSpPr/>
      </xdr:nvSpPr>
      <xdr:spPr>
        <a:xfrm>
          <a:off x="19494500" y="12577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7917</xdr:rowOff>
    </xdr:from>
    <xdr:ext cx="534377" cy="259045"/>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9278111" y="12352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118194</xdr:rowOff>
    </xdr:from>
    <xdr:to>
      <xdr:col>98</xdr:col>
      <xdr:colOff>38100</xdr:colOff>
      <xdr:row>74</xdr:row>
      <xdr:rowOff>48344</xdr:rowOff>
    </xdr:to>
    <xdr:sp macro="" textlink="">
      <xdr:nvSpPr>
        <xdr:cNvPr id="890" name="楕円 889">
          <a:extLst>
            <a:ext uri="{FF2B5EF4-FFF2-40B4-BE49-F238E27FC236}">
              <a16:creationId xmlns:a16="http://schemas.microsoft.com/office/drawing/2014/main" id="{00000000-0008-0000-0600-00007A030000}"/>
            </a:ext>
          </a:extLst>
        </xdr:cNvPr>
        <xdr:cNvSpPr/>
      </xdr:nvSpPr>
      <xdr:spPr>
        <a:xfrm>
          <a:off x="18605500" y="12634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64871</xdr:rowOff>
    </xdr:from>
    <xdr:ext cx="534377" cy="259045"/>
    <xdr:sp macro="" textlink="">
      <xdr:nvSpPr>
        <xdr:cNvPr id="891" name="テキスト ボックス 890">
          <a:extLst>
            <a:ext uri="{FF2B5EF4-FFF2-40B4-BE49-F238E27FC236}">
              <a16:creationId xmlns:a16="http://schemas.microsoft.com/office/drawing/2014/main" id="{00000000-0008-0000-0600-00007B030000}"/>
            </a:ext>
          </a:extLst>
        </xdr:cNvPr>
        <xdr:cNvSpPr txBox="1"/>
      </xdr:nvSpPr>
      <xdr:spPr>
        <a:xfrm>
          <a:off x="18389111" y="12409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7" name="正方形/長方形 896">
          <a:extLst>
            <a:ext uri="{FF2B5EF4-FFF2-40B4-BE49-F238E27FC236}">
              <a16:creationId xmlns:a16="http://schemas.microsoft.com/office/drawing/2014/main" id="{00000000-0008-0000-0600-000081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8" name="正方形/長方形 897">
          <a:extLst>
            <a:ext uri="{FF2B5EF4-FFF2-40B4-BE49-F238E27FC236}">
              <a16:creationId xmlns:a16="http://schemas.microsoft.com/office/drawing/2014/main" id="{00000000-0008-0000-0600-000082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9" name="正方形/長方形 898">
          <a:extLst>
            <a:ext uri="{FF2B5EF4-FFF2-40B4-BE49-F238E27FC236}">
              <a16:creationId xmlns:a16="http://schemas.microsoft.com/office/drawing/2014/main" id="{00000000-0008-0000-0600-000083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6" name="前年度繰上充用金グラフ枠">
          <a:extLst>
            <a:ext uri="{FF2B5EF4-FFF2-40B4-BE49-F238E27FC236}">
              <a16:creationId xmlns:a16="http://schemas.microsoft.com/office/drawing/2014/main" id="{00000000-0008-0000-0600-00008A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8" name="前年度繰上充用金最小値テキスト">
          <a:extLst>
            <a:ext uri="{FF2B5EF4-FFF2-40B4-BE49-F238E27FC236}">
              <a16:creationId xmlns:a16="http://schemas.microsoft.com/office/drawing/2014/main" id="{00000000-0008-0000-0600-00008C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10" name="前年度繰上充用金最大値テキスト">
          <a:extLst>
            <a:ext uri="{FF2B5EF4-FFF2-40B4-BE49-F238E27FC236}">
              <a16:creationId xmlns:a16="http://schemas.microsoft.com/office/drawing/2014/main" id="{00000000-0008-0000-0600-00008E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3" name="前年度繰上充用金平均値テキスト">
          <a:extLst>
            <a:ext uri="{FF2B5EF4-FFF2-40B4-BE49-F238E27FC236}">
              <a16:creationId xmlns:a16="http://schemas.microsoft.com/office/drawing/2014/main" id="{00000000-0008-0000-0600-000091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5" name="直線コネクタ 914">
          <a:extLst>
            <a:ext uri="{FF2B5EF4-FFF2-40B4-BE49-F238E27FC236}">
              <a16:creationId xmlns:a16="http://schemas.microsoft.com/office/drawing/2014/main" id="{00000000-0008-0000-0600-000093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8" name="直線コネクタ 917">
          <a:extLst>
            <a:ext uri="{FF2B5EF4-FFF2-40B4-BE49-F238E27FC236}">
              <a16:creationId xmlns:a16="http://schemas.microsoft.com/office/drawing/2014/main" id="{00000000-0008-0000-0600-000096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9" name="フローチャート: 判断 918">
          <a:extLst>
            <a:ext uri="{FF2B5EF4-FFF2-40B4-BE49-F238E27FC236}">
              <a16:creationId xmlns:a16="http://schemas.microsoft.com/office/drawing/2014/main" id="{00000000-0008-0000-0600-000097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21" name="直線コネクタ 920">
          <a:extLst>
            <a:ext uri="{FF2B5EF4-FFF2-40B4-BE49-F238E27FC236}">
              <a16:creationId xmlns:a16="http://schemas.microsoft.com/office/drawing/2014/main" id="{00000000-0008-0000-0600-000099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22" name="フローチャート: 判断 921">
          <a:extLst>
            <a:ext uri="{FF2B5EF4-FFF2-40B4-BE49-F238E27FC236}">
              <a16:creationId xmlns:a16="http://schemas.microsoft.com/office/drawing/2014/main" id="{00000000-0008-0000-0600-00009A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4" name="フローチャート: 判断 923">
          <a:extLst>
            <a:ext uri="{FF2B5EF4-FFF2-40B4-BE49-F238E27FC236}">
              <a16:creationId xmlns:a16="http://schemas.microsoft.com/office/drawing/2014/main" id="{00000000-0008-0000-0600-00009C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32" name="前年度繰上充用金該当値テキスト">
          <a:extLst>
            <a:ext uri="{FF2B5EF4-FFF2-40B4-BE49-F238E27FC236}">
              <a16:creationId xmlns:a16="http://schemas.microsoft.com/office/drawing/2014/main" id="{00000000-0008-0000-0600-0000A4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7" name="楕円 936">
          <a:extLst>
            <a:ext uri="{FF2B5EF4-FFF2-40B4-BE49-F238E27FC236}">
              <a16:creationId xmlns:a16="http://schemas.microsoft.com/office/drawing/2014/main" id="{00000000-0008-0000-0600-0000A9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8" name="テキスト ボックス 937">
          <a:extLst>
            <a:ext uri="{FF2B5EF4-FFF2-40B4-BE49-F238E27FC236}">
              <a16:creationId xmlns:a16="http://schemas.microsoft.com/office/drawing/2014/main" id="{00000000-0008-0000-0600-0000AA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9" name="楕円 938">
          <a:extLst>
            <a:ext uri="{FF2B5EF4-FFF2-40B4-BE49-F238E27FC236}">
              <a16:creationId xmlns:a16="http://schemas.microsoft.com/office/drawing/2014/main" id="{00000000-0008-0000-0600-0000AB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40" name="テキスト ボックス 939">
          <a:extLst>
            <a:ext uri="{FF2B5EF4-FFF2-40B4-BE49-F238E27FC236}">
              <a16:creationId xmlns:a16="http://schemas.microsoft.com/office/drawing/2014/main" id="{00000000-0008-0000-0600-0000AC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41" name="正方形/長方形 940">
          <a:extLst>
            <a:ext uri="{FF2B5EF4-FFF2-40B4-BE49-F238E27FC236}">
              <a16:creationId xmlns:a16="http://schemas.microsoft.com/office/drawing/2014/main" id="{00000000-0008-0000-0600-0000AD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2" name="正方形/長方形 941">
          <a:extLst>
            <a:ext uri="{FF2B5EF4-FFF2-40B4-BE49-F238E27FC236}">
              <a16:creationId xmlns:a16="http://schemas.microsoft.com/office/drawing/2014/main" id="{00000000-0008-0000-0600-0000AE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3" name="テキスト ボックス 942">
          <a:extLst>
            <a:ext uri="{FF2B5EF4-FFF2-40B4-BE49-F238E27FC236}">
              <a16:creationId xmlns:a16="http://schemas.microsoft.com/office/drawing/2014/main" id="{00000000-0008-0000-0600-0000AF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普通建設事業費は住民一人当たり</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８６，６４３</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円となっており、類似団体と比較して一人当たりのコストが</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低い</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状況となっている</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。令和３年度の</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新庁舎建設事業</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完了により、大幅に事業費が減少したためと考えられる。</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今後、公共施設等の老朽化対策に要する経費が増加していくことが想定されるが、公共施設等総合管理計画の基本方針に基づき、事業の取捨選択を行うことにより事業費の減少をめざすこととしている。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貸付金は住民一人当たり</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１０，２３９</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円となっており、類似団体と比較して一人当たりのコストが高い状況となっている。これは、企業立地及び雇用の拡大を目的に取り組んできた、産業立地促進資金貸付事業によるところが大きく、貸付金総額の９割以上を占めてい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繰出金は住民一人当たり</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９６，３２４</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円となっており、類似団体と比較して一人当たりのコストが高い状況となっている。これは、特別会計（国民健康保険、介護保険、後期高齢者医療保険、簡易水道事業、公共下水道、地域集落排水事業）他への繰出金であ</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る。</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中でも公共下水道事業については、</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令和３年度に</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起債償還額のピークを迎え</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たが、令和４年度以降も</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４億円を超える繰出金を見込んでいる。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0CA2F11-2E17-440F-ADDF-120A0735B595}"/>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C90E80BD-D35D-41E8-8202-C37DC2D8DF8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559EE83B-A49E-4110-A2FD-BE2A915205C4}"/>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39716D60-CC0A-48B0-938C-477BDD73AABA}"/>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山形県遊佐町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F4B7A63B-AF47-4B13-B4FC-FCEDF2884824}"/>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2CB73EAD-9909-458F-B317-71A8C47249BC}"/>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E3D5C75-1354-4D50-AD05-69F71E5DC7E6}"/>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D48DC66B-AC8F-4D36-9704-30084F38556C}"/>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EAC40021-A101-46ED-B8D7-6910C9BEF024}"/>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52B36912-6A42-48B0-AECB-5BB0E6AA67A2}"/>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12,796
12,727
208.39
10,542,572
9,908,514
533,231
5,224,467
9,537,325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604ADDA0-37C5-4C57-8C1A-9DFD956DDDB8}"/>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75C71F27-DEA1-44EA-B5C4-B3248DBACF19}"/>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FCED766A-5FCA-4D29-84CD-3BB2FAE319FE}"/>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10.7
61.4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B6DD8A40-D3D9-443F-B549-9DDFD8881557}"/>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A88B17A4-D037-4177-9AF6-700C7BEB7941}"/>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6680C34D-D84B-4D45-B5E4-B897C35F0F89}"/>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680EA484-7B24-46D3-94D0-9FB64F33F6BF}"/>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18A37800-77DB-496B-AB71-BBF669845722}"/>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8A623589-6659-4B79-B116-141AFD781688}"/>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C86AF652-7E9F-4145-9685-1E1D5FD902BF}"/>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3C593BF9-C294-42EF-9D4F-C999CC5C864F}"/>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2E5600EE-FBA8-41D8-920D-EE76AF076DC5}"/>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E246D911-D19D-43FD-9007-0EBA16BCCFF7}"/>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60945206-806E-4DF9-A7F0-A5E5872118A1}"/>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9B4776A2-44AA-42D9-B9AD-D306ADCD3535}"/>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F77D9624-92F3-4BF9-944A-12700030D8FF}"/>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576BB608-25E7-48FD-85CB-72031903428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C6ED74F5-A844-4AB9-A078-769749D53E66}"/>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785A22F9-CC6D-4D0C-BDE8-64532F7F4368}"/>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DFA73D39-38CC-4F33-93AE-2DEF95D697BB}"/>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9D1A8BD2-9F8B-4261-8FA8-115BB539DDB5}"/>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85FB98A6-52EB-432F-A8DE-5E84B7FC8ED9}"/>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4B64E168-7EF7-4EED-BC81-FA085AAE1BC6}"/>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91D9CFA1-D1B6-462B-BB53-30B50D01E239}"/>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FC839608-4D81-49BF-8111-221D8D79BA3B}"/>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D28C31C4-9121-4A1C-A1F0-2A69169614DB}"/>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BA359970-729A-4566-8009-B518D545E4BD}"/>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C329BFB3-0C80-472C-97EC-F246E0C4312E}"/>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9B95BBD3-B7D0-4040-907E-2BBB169C89F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E0809300-5F57-4955-9980-87B503BD7D8F}"/>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6093F26E-1EA1-40EA-9F17-AFB840E488F8}"/>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2946EE33-C8FF-4B82-A4EC-08C733AD61F7}"/>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a:extLst>
            <a:ext uri="{FF2B5EF4-FFF2-40B4-BE49-F238E27FC236}">
              <a16:creationId xmlns:a16="http://schemas.microsoft.com/office/drawing/2014/main" id="{6AEA9BEA-258B-4410-9EF0-B03C2BD7A1CD}"/>
            </a:ext>
          </a:extLst>
        </xdr:cNvPr>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BF15F8A9-BB25-4747-B79D-32F6908D1534}"/>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a:extLst>
            <a:ext uri="{FF2B5EF4-FFF2-40B4-BE49-F238E27FC236}">
              <a16:creationId xmlns:a16="http://schemas.microsoft.com/office/drawing/2014/main" id="{FB719A16-6510-44EE-B68F-805C12BD4877}"/>
            </a:ext>
          </a:extLst>
        </xdr:cNvPr>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C15B6D0D-A6AE-45EB-B1C0-006344C66311}"/>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34</xdr:row>
      <xdr:rowOff>160763</xdr:rowOff>
    </xdr:from>
    <xdr:ext cx="467179" cy="259045"/>
    <xdr:sp macro="" textlink="">
      <xdr:nvSpPr>
        <xdr:cNvPr id="48" name="テキスト ボックス 47">
          <a:extLst>
            <a:ext uri="{FF2B5EF4-FFF2-40B4-BE49-F238E27FC236}">
              <a16:creationId xmlns:a16="http://schemas.microsoft.com/office/drawing/2014/main" id="{D63E9A16-0594-4EEA-8064-992FEFF2BE6B}"/>
            </a:ext>
          </a:extLst>
        </xdr:cNvPr>
        <xdr:cNvSpPr txBox="1"/>
      </xdr:nvSpPr>
      <xdr:spPr>
        <a:xfrm>
          <a:off x="294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4BB2A7FE-800D-41D3-AED6-AA4B7403A398}"/>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id="{BB2FC7D8-C06B-4A27-802B-EA5A8C1DF756}"/>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E8B2A11C-5D36-43B6-8064-81F7B247C762}"/>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a:extLst>
            <a:ext uri="{FF2B5EF4-FFF2-40B4-BE49-F238E27FC236}">
              <a16:creationId xmlns:a16="http://schemas.microsoft.com/office/drawing/2014/main" id="{6EBEA25F-E89B-48BF-9FBB-C20FFAF99A0D}"/>
            </a:ext>
          </a:extLst>
        </xdr:cNvPr>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EDD01222-323B-4E65-83C1-87E9DE769EC4}"/>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38299</xdr:rowOff>
    </xdr:from>
    <xdr:ext cx="531299" cy="259045"/>
    <xdr:sp macro="" textlink="">
      <xdr:nvSpPr>
        <xdr:cNvPr id="54" name="テキスト ボックス 53">
          <a:extLst>
            <a:ext uri="{FF2B5EF4-FFF2-40B4-BE49-F238E27FC236}">
              <a16:creationId xmlns:a16="http://schemas.microsoft.com/office/drawing/2014/main" id="{8DF7D084-463A-47D6-9EC8-C5ABCD16FCD2}"/>
            </a:ext>
          </a:extLst>
        </xdr:cNvPr>
        <xdr:cNvSpPr txBox="1"/>
      </xdr:nvSpPr>
      <xdr:spPr>
        <a:xfrm>
          <a:off x="230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E2FA4534-E92E-481C-B73F-033F813114EF}"/>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6" name="テキスト ボックス 55">
          <a:extLst>
            <a:ext uri="{FF2B5EF4-FFF2-40B4-BE49-F238E27FC236}">
              <a16:creationId xmlns:a16="http://schemas.microsoft.com/office/drawing/2014/main" id="{28DE74D7-A352-4F9B-A437-30565285ABCC}"/>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a16="http://schemas.microsoft.com/office/drawing/2014/main" id="{947BBE24-8FB3-4B49-B076-2F3625F31A13}"/>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91857</xdr:rowOff>
    </xdr:from>
    <xdr:to>
      <xdr:col>24</xdr:col>
      <xdr:colOff>62865</xdr:colOff>
      <xdr:row>39</xdr:row>
      <xdr:rowOff>19522</xdr:rowOff>
    </xdr:to>
    <xdr:cxnSp macro="">
      <xdr:nvCxnSpPr>
        <xdr:cNvPr id="58" name="直線コネクタ 57">
          <a:extLst>
            <a:ext uri="{FF2B5EF4-FFF2-40B4-BE49-F238E27FC236}">
              <a16:creationId xmlns:a16="http://schemas.microsoft.com/office/drawing/2014/main" id="{A7D16893-945C-4C5C-9FF4-C226D871E9CD}"/>
            </a:ext>
          </a:extLst>
        </xdr:cNvPr>
        <xdr:cNvCxnSpPr/>
      </xdr:nvCxnSpPr>
      <xdr:spPr>
        <a:xfrm flipV="1">
          <a:off x="4633595" y="5235357"/>
          <a:ext cx="1270" cy="1470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23349</xdr:rowOff>
    </xdr:from>
    <xdr:ext cx="469744" cy="259045"/>
    <xdr:sp macro="" textlink="">
      <xdr:nvSpPr>
        <xdr:cNvPr id="59" name="議会費最小値テキスト">
          <a:extLst>
            <a:ext uri="{FF2B5EF4-FFF2-40B4-BE49-F238E27FC236}">
              <a16:creationId xmlns:a16="http://schemas.microsoft.com/office/drawing/2014/main" id="{187D3658-FB36-4131-956B-6FDCB7280B2E}"/>
            </a:ext>
          </a:extLst>
        </xdr:cNvPr>
        <xdr:cNvSpPr txBox="1"/>
      </xdr:nvSpPr>
      <xdr:spPr>
        <a:xfrm>
          <a:off x="4686300" y="6709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19522</xdr:rowOff>
    </xdr:from>
    <xdr:to>
      <xdr:col>24</xdr:col>
      <xdr:colOff>152400</xdr:colOff>
      <xdr:row>39</xdr:row>
      <xdr:rowOff>19522</xdr:rowOff>
    </xdr:to>
    <xdr:cxnSp macro="">
      <xdr:nvCxnSpPr>
        <xdr:cNvPr id="60" name="直線コネクタ 59">
          <a:extLst>
            <a:ext uri="{FF2B5EF4-FFF2-40B4-BE49-F238E27FC236}">
              <a16:creationId xmlns:a16="http://schemas.microsoft.com/office/drawing/2014/main" id="{61F861CF-1953-4FA8-B6E2-7287B756071B}"/>
            </a:ext>
          </a:extLst>
        </xdr:cNvPr>
        <xdr:cNvCxnSpPr/>
      </xdr:nvCxnSpPr>
      <xdr:spPr>
        <a:xfrm>
          <a:off x="4546600" y="6706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38534</xdr:rowOff>
    </xdr:from>
    <xdr:ext cx="534377" cy="259045"/>
    <xdr:sp macro="" textlink="">
      <xdr:nvSpPr>
        <xdr:cNvPr id="61" name="議会費最大値テキスト">
          <a:extLst>
            <a:ext uri="{FF2B5EF4-FFF2-40B4-BE49-F238E27FC236}">
              <a16:creationId xmlns:a16="http://schemas.microsoft.com/office/drawing/2014/main" id="{7015F102-C577-4B6B-ACC8-8FE6D5B94083}"/>
            </a:ext>
          </a:extLst>
        </xdr:cNvPr>
        <xdr:cNvSpPr txBox="1"/>
      </xdr:nvSpPr>
      <xdr:spPr>
        <a:xfrm>
          <a:off x="4686300" y="5010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13,493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91857</xdr:rowOff>
    </xdr:from>
    <xdr:to>
      <xdr:col>24</xdr:col>
      <xdr:colOff>152400</xdr:colOff>
      <xdr:row>30</xdr:row>
      <xdr:rowOff>91857</xdr:rowOff>
    </xdr:to>
    <xdr:cxnSp macro="">
      <xdr:nvCxnSpPr>
        <xdr:cNvPr id="62" name="直線コネクタ 61">
          <a:extLst>
            <a:ext uri="{FF2B5EF4-FFF2-40B4-BE49-F238E27FC236}">
              <a16:creationId xmlns:a16="http://schemas.microsoft.com/office/drawing/2014/main" id="{5A6F6F92-6335-48E5-9B21-44241ADCF463}"/>
            </a:ext>
          </a:extLst>
        </xdr:cNvPr>
        <xdr:cNvCxnSpPr/>
      </xdr:nvCxnSpPr>
      <xdr:spPr>
        <a:xfrm>
          <a:off x="4546600" y="52353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76019</xdr:rowOff>
    </xdr:from>
    <xdr:to>
      <xdr:col>24</xdr:col>
      <xdr:colOff>63500</xdr:colOff>
      <xdr:row>36</xdr:row>
      <xdr:rowOff>149334</xdr:rowOff>
    </xdr:to>
    <xdr:cxnSp macro="">
      <xdr:nvCxnSpPr>
        <xdr:cNvPr id="63" name="直線コネクタ 62">
          <a:extLst>
            <a:ext uri="{FF2B5EF4-FFF2-40B4-BE49-F238E27FC236}">
              <a16:creationId xmlns:a16="http://schemas.microsoft.com/office/drawing/2014/main" id="{EFA798B8-1E7A-481A-87DE-2D00416FABA9}"/>
            </a:ext>
          </a:extLst>
        </xdr:cNvPr>
        <xdr:cNvCxnSpPr/>
      </xdr:nvCxnSpPr>
      <xdr:spPr>
        <a:xfrm flipV="1">
          <a:off x="3797300" y="6248219"/>
          <a:ext cx="838200" cy="73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99005</xdr:rowOff>
    </xdr:from>
    <xdr:ext cx="469744" cy="259045"/>
    <xdr:sp macro="" textlink="">
      <xdr:nvSpPr>
        <xdr:cNvPr id="64" name="議会費平均値テキスト">
          <a:extLst>
            <a:ext uri="{FF2B5EF4-FFF2-40B4-BE49-F238E27FC236}">
              <a16:creationId xmlns:a16="http://schemas.microsoft.com/office/drawing/2014/main" id="{04810040-F1A7-4D33-9530-50420D907F02}"/>
            </a:ext>
          </a:extLst>
        </xdr:cNvPr>
        <xdr:cNvSpPr txBox="1"/>
      </xdr:nvSpPr>
      <xdr:spPr>
        <a:xfrm>
          <a:off x="4686300" y="62712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120578</xdr:rowOff>
    </xdr:from>
    <xdr:to>
      <xdr:col>24</xdr:col>
      <xdr:colOff>114300</xdr:colOff>
      <xdr:row>37</xdr:row>
      <xdr:rowOff>50728</xdr:rowOff>
    </xdr:to>
    <xdr:sp macro="" textlink="">
      <xdr:nvSpPr>
        <xdr:cNvPr id="65" name="フローチャート: 判断 64">
          <a:extLst>
            <a:ext uri="{FF2B5EF4-FFF2-40B4-BE49-F238E27FC236}">
              <a16:creationId xmlns:a16="http://schemas.microsoft.com/office/drawing/2014/main" id="{C08929F9-360D-4306-8C8E-48190B471F8B}"/>
            </a:ext>
          </a:extLst>
        </xdr:cNvPr>
        <xdr:cNvSpPr/>
      </xdr:nvSpPr>
      <xdr:spPr>
        <a:xfrm>
          <a:off x="4584700" y="6292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149334</xdr:rowOff>
    </xdr:from>
    <xdr:to>
      <xdr:col>19</xdr:col>
      <xdr:colOff>177800</xdr:colOff>
      <xdr:row>37</xdr:row>
      <xdr:rowOff>43525</xdr:rowOff>
    </xdr:to>
    <xdr:cxnSp macro="">
      <xdr:nvCxnSpPr>
        <xdr:cNvPr id="66" name="直線コネクタ 65">
          <a:extLst>
            <a:ext uri="{FF2B5EF4-FFF2-40B4-BE49-F238E27FC236}">
              <a16:creationId xmlns:a16="http://schemas.microsoft.com/office/drawing/2014/main" id="{492059EC-6163-4DF4-B346-D65B6F78F883}"/>
            </a:ext>
          </a:extLst>
        </xdr:cNvPr>
        <xdr:cNvCxnSpPr/>
      </xdr:nvCxnSpPr>
      <xdr:spPr>
        <a:xfrm flipV="1">
          <a:off x="2908300" y="6321534"/>
          <a:ext cx="889000" cy="65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147683</xdr:rowOff>
    </xdr:from>
    <xdr:to>
      <xdr:col>20</xdr:col>
      <xdr:colOff>38100</xdr:colOff>
      <xdr:row>37</xdr:row>
      <xdr:rowOff>77833</xdr:rowOff>
    </xdr:to>
    <xdr:sp macro="" textlink="">
      <xdr:nvSpPr>
        <xdr:cNvPr id="67" name="フローチャート: 判断 66">
          <a:extLst>
            <a:ext uri="{FF2B5EF4-FFF2-40B4-BE49-F238E27FC236}">
              <a16:creationId xmlns:a16="http://schemas.microsoft.com/office/drawing/2014/main" id="{B9AD186F-C1F4-4E18-B2BB-489F043DAD7A}"/>
            </a:ext>
          </a:extLst>
        </xdr:cNvPr>
        <xdr:cNvSpPr/>
      </xdr:nvSpPr>
      <xdr:spPr>
        <a:xfrm>
          <a:off x="3746500" y="63198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68960</xdr:rowOff>
    </xdr:from>
    <xdr:ext cx="469744" cy="259045"/>
    <xdr:sp macro="" textlink="">
      <xdr:nvSpPr>
        <xdr:cNvPr id="68" name="テキスト ボックス 67">
          <a:extLst>
            <a:ext uri="{FF2B5EF4-FFF2-40B4-BE49-F238E27FC236}">
              <a16:creationId xmlns:a16="http://schemas.microsoft.com/office/drawing/2014/main" id="{4C63AED7-D061-4A1A-9F31-E7F057D9E625}"/>
            </a:ext>
          </a:extLst>
        </xdr:cNvPr>
        <xdr:cNvSpPr txBox="1"/>
      </xdr:nvSpPr>
      <xdr:spPr>
        <a:xfrm>
          <a:off x="3562428" y="64126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43525</xdr:rowOff>
    </xdr:from>
    <xdr:to>
      <xdr:col>15</xdr:col>
      <xdr:colOff>50800</xdr:colOff>
      <xdr:row>37</xdr:row>
      <xdr:rowOff>82223</xdr:rowOff>
    </xdr:to>
    <xdr:cxnSp macro="">
      <xdr:nvCxnSpPr>
        <xdr:cNvPr id="69" name="直線コネクタ 68">
          <a:extLst>
            <a:ext uri="{FF2B5EF4-FFF2-40B4-BE49-F238E27FC236}">
              <a16:creationId xmlns:a16="http://schemas.microsoft.com/office/drawing/2014/main" id="{23B6FAC3-F0F2-40AE-B431-50EE7FCA7CCA}"/>
            </a:ext>
          </a:extLst>
        </xdr:cNvPr>
        <xdr:cNvCxnSpPr/>
      </xdr:nvCxnSpPr>
      <xdr:spPr>
        <a:xfrm flipV="1">
          <a:off x="2019300" y="6387175"/>
          <a:ext cx="889000" cy="38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148989</xdr:rowOff>
    </xdr:from>
    <xdr:to>
      <xdr:col>15</xdr:col>
      <xdr:colOff>101600</xdr:colOff>
      <xdr:row>37</xdr:row>
      <xdr:rowOff>79139</xdr:rowOff>
    </xdr:to>
    <xdr:sp macro="" textlink="">
      <xdr:nvSpPr>
        <xdr:cNvPr id="70" name="フローチャート: 判断 69">
          <a:extLst>
            <a:ext uri="{FF2B5EF4-FFF2-40B4-BE49-F238E27FC236}">
              <a16:creationId xmlns:a16="http://schemas.microsoft.com/office/drawing/2014/main" id="{8B460FF1-7871-4909-B9C9-B91F5429AE8C}"/>
            </a:ext>
          </a:extLst>
        </xdr:cNvPr>
        <xdr:cNvSpPr/>
      </xdr:nvSpPr>
      <xdr:spPr>
        <a:xfrm>
          <a:off x="2857500" y="6321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95666</xdr:rowOff>
    </xdr:from>
    <xdr:ext cx="469744" cy="259045"/>
    <xdr:sp macro="" textlink="">
      <xdr:nvSpPr>
        <xdr:cNvPr id="71" name="テキスト ボックス 70">
          <a:extLst>
            <a:ext uri="{FF2B5EF4-FFF2-40B4-BE49-F238E27FC236}">
              <a16:creationId xmlns:a16="http://schemas.microsoft.com/office/drawing/2014/main" id="{4D7C5108-53EB-4B03-9966-A78050CB6C70}"/>
            </a:ext>
          </a:extLst>
        </xdr:cNvPr>
        <xdr:cNvSpPr txBox="1"/>
      </xdr:nvSpPr>
      <xdr:spPr>
        <a:xfrm>
          <a:off x="2673428" y="6096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82223</xdr:rowOff>
    </xdr:from>
    <xdr:to>
      <xdr:col>10</xdr:col>
      <xdr:colOff>114300</xdr:colOff>
      <xdr:row>37</xdr:row>
      <xdr:rowOff>105900</xdr:rowOff>
    </xdr:to>
    <xdr:cxnSp macro="">
      <xdr:nvCxnSpPr>
        <xdr:cNvPr id="72" name="直線コネクタ 71">
          <a:extLst>
            <a:ext uri="{FF2B5EF4-FFF2-40B4-BE49-F238E27FC236}">
              <a16:creationId xmlns:a16="http://schemas.microsoft.com/office/drawing/2014/main" id="{1A9474B9-27D8-4407-92FE-4286CD7AE5D4}"/>
            </a:ext>
          </a:extLst>
        </xdr:cNvPr>
        <xdr:cNvCxnSpPr/>
      </xdr:nvCxnSpPr>
      <xdr:spPr>
        <a:xfrm flipV="1">
          <a:off x="1130300" y="6425873"/>
          <a:ext cx="889000" cy="23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95431</xdr:rowOff>
    </xdr:from>
    <xdr:to>
      <xdr:col>10</xdr:col>
      <xdr:colOff>165100</xdr:colOff>
      <xdr:row>37</xdr:row>
      <xdr:rowOff>25581</xdr:rowOff>
    </xdr:to>
    <xdr:sp macro="" textlink="">
      <xdr:nvSpPr>
        <xdr:cNvPr id="73" name="フローチャート: 判断 72">
          <a:extLst>
            <a:ext uri="{FF2B5EF4-FFF2-40B4-BE49-F238E27FC236}">
              <a16:creationId xmlns:a16="http://schemas.microsoft.com/office/drawing/2014/main" id="{71D2EF32-F965-4D76-8051-AFD777D27842}"/>
            </a:ext>
          </a:extLst>
        </xdr:cNvPr>
        <xdr:cNvSpPr/>
      </xdr:nvSpPr>
      <xdr:spPr>
        <a:xfrm>
          <a:off x="1968500" y="6267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42108</xdr:rowOff>
    </xdr:from>
    <xdr:ext cx="469744" cy="259045"/>
    <xdr:sp macro="" textlink="">
      <xdr:nvSpPr>
        <xdr:cNvPr id="74" name="テキスト ボックス 73">
          <a:extLst>
            <a:ext uri="{FF2B5EF4-FFF2-40B4-BE49-F238E27FC236}">
              <a16:creationId xmlns:a16="http://schemas.microsoft.com/office/drawing/2014/main" id="{D8D13155-A511-4568-B698-DBE014D2FF77}"/>
            </a:ext>
          </a:extLst>
        </xdr:cNvPr>
        <xdr:cNvSpPr txBox="1"/>
      </xdr:nvSpPr>
      <xdr:spPr>
        <a:xfrm>
          <a:off x="1784428" y="6042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122210</xdr:rowOff>
    </xdr:from>
    <xdr:to>
      <xdr:col>6</xdr:col>
      <xdr:colOff>38100</xdr:colOff>
      <xdr:row>37</xdr:row>
      <xdr:rowOff>52360</xdr:rowOff>
    </xdr:to>
    <xdr:sp macro="" textlink="">
      <xdr:nvSpPr>
        <xdr:cNvPr id="75" name="フローチャート: 判断 74">
          <a:extLst>
            <a:ext uri="{FF2B5EF4-FFF2-40B4-BE49-F238E27FC236}">
              <a16:creationId xmlns:a16="http://schemas.microsoft.com/office/drawing/2014/main" id="{7765BC17-4EE4-4FDA-B3FF-FB7E3384BB2F}"/>
            </a:ext>
          </a:extLst>
        </xdr:cNvPr>
        <xdr:cNvSpPr/>
      </xdr:nvSpPr>
      <xdr:spPr>
        <a:xfrm>
          <a:off x="1079500" y="6294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68887</xdr:rowOff>
    </xdr:from>
    <xdr:ext cx="469744" cy="259045"/>
    <xdr:sp macro="" textlink="">
      <xdr:nvSpPr>
        <xdr:cNvPr id="76" name="テキスト ボックス 75">
          <a:extLst>
            <a:ext uri="{FF2B5EF4-FFF2-40B4-BE49-F238E27FC236}">
              <a16:creationId xmlns:a16="http://schemas.microsoft.com/office/drawing/2014/main" id="{26DA1C90-20BC-4894-A7A8-BDFA373A7659}"/>
            </a:ext>
          </a:extLst>
        </xdr:cNvPr>
        <xdr:cNvSpPr txBox="1"/>
      </xdr:nvSpPr>
      <xdr:spPr>
        <a:xfrm>
          <a:off x="895428" y="6069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C23DA613-8FF2-4468-9271-A57B3482DB93}"/>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47E233EB-0F81-414E-B998-6F31F7D8BE8B}"/>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17F472DE-7AAC-4B61-B8B7-604CEECD0DEA}"/>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3EB14E21-1989-4236-9578-C4F13E80C62C}"/>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14962BD1-1638-43BE-93DD-F781685A10BC}"/>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25219</xdr:rowOff>
    </xdr:from>
    <xdr:to>
      <xdr:col>24</xdr:col>
      <xdr:colOff>114300</xdr:colOff>
      <xdr:row>36</xdr:row>
      <xdr:rowOff>126819</xdr:rowOff>
    </xdr:to>
    <xdr:sp macro="" textlink="">
      <xdr:nvSpPr>
        <xdr:cNvPr id="82" name="楕円 81">
          <a:extLst>
            <a:ext uri="{FF2B5EF4-FFF2-40B4-BE49-F238E27FC236}">
              <a16:creationId xmlns:a16="http://schemas.microsoft.com/office/drawing/2014/main" id="{19A5251F-DB62-4AB6-8F94-A36D8F9C0F7C}"/>
            </a:ext>
          </a:extLst>
        </xdr:cNvPr>
        <xdr:cNvSpPr/>
      </xdr:nvSpPr>
      <xdr:spPr>
        <a:xfrm>
          <a:off x="4584700" y="6197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48096</xdr:rowOff>
    </xdr:from>
    <xdr:ext cx="469744" cy="259045"/>
    <xdr:sp macro="" textlink="">
      <xdr:nvSpPr>
        <xdr:cNvPr id="83" name="議会費該当値テキスト">
          <a:extLst>
            <a:ext uri="{FF2B5EF4-FFF2-40B4-BE49-F238E27FC236}">
              <a16:creationId xmlns:a16="http://schemas.microsoft.com/office/drawing/2014/main" id="{76A7DCF1-DCA5-4CE8-9FF1-669574B6C440}"/>
            </a:ext>
          </a:extLst>
        </xdr:cNvPr>
        <xdr:cNvSpPr txBox="1"/>
      </xdr:nvSpPr>
      <xdr:spPr>
        <a:xfrm>
          <a:off x="4686300" y="6048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98534</xdr:rowOff>
    </xdr:from>
    <xdr:to>
      <xdr:col>20</xdr:col>
      <xdr:colOff>38100</xdr:colOff>
      <xdr:row>37</xdr:row>
      <xdr:rowOff>28684</xdr:rowOff>
    </xdr:to>
    <xdr:sp macro="" textlink="">
      <xdr:nvSpPr>
        <xdr:cNvPr id="84" name="楕円 83">
          <a:extLst>
            <a:ext uri="{FF2B5EF4-FFF2-40B4-BE49-F238E27FC236}">
              <a16:creationId xmlns:a16="http://schemas.microsoft.com/office/drawing/2014/main" id="{BCF50735-84C0-499A-9243-F45C981B8671}"/>
            </a:ext>
          </a:extLst>
        </xdr:cNvPr>
        <xdr:cNvSpPr/>
      </xdr:nvSpPr>
      <xdr:spPr>
        <a:xfrm>
          <a:off x="3746500" y="6270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45211</xdr:rowOff>
    </xdr:from>
    <xdr:ext cx="469744" cy="259045"/>
    <xdr:sp macro="" textlink="">
      <xdr:nvSpPr>
        <xdr:cNvPr id="85" name="テキスト ボックス 84">
          <a:extLst>
            <a:ext uri="{FF2B5EF4-FFF2-40B4-BE49-F238E27FC236}">
              <a16:creationId xmlns:a16="http://schemas.microsoft.com/office/drawing/2014/main" id="{094CB110-4F33-4731-A0ED-0F10243EDB12}"/>
            </a:ext>
          </a:extLst>
        </xdr:cNvPr>
        <xdr:cNvSpPr txBox="1"/>
      </xdr:nvSpPr>
      <xdr:spPr>
        <a:xfrm>
          <a:off x="3562428" y="6045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164175</xdr:rowOff>
    </xdr:from>
    <xdr:to>
      <xdr:col>15</xdr:col>
      <xdr:colOff>101600</xdr:colOff>
      <xdr:row>37</xdr:row>
      <xdr:rowOff>94325</xdr:rowOff>
    </xdr:to>
    <xdr:sp macro="" textlink="">
      <xdr:nvSpPr>
        <xdr:cNvPr id="86" name="楕円 85">
          <a:extLst>
            <a:ext uri="{FF2B5EF4-FFF2-40B4-BE49-F238E27FC236}">
              <a16:creationId xmlns:a16="http://schemas.microsoft.com/office/drawing/2014/main" id="{C0B601AA-8EAA-4DFD-90C5-F76F33429970}"/>
            </a:ext>
          </a:extLst>
        </xdr:cNvPr>
        <xdr:cNvSpPr/>
      </xdr:nvSpPr>
      <xdr:spPr>
        <a:xfrm>
          <a:off x="2857500" y="6336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85452</xdr:rowOff>
    </xdr:from>
    <xdr:ext cx="469744" cy="259045"/>
    <xdr:sp macro="" textlink="">
      <xdr:nvSpPr>
        <xdr:cNvPr id="87" name="テキスト ボックス 86">
          <a:extLst>
            <a:ext uri="{FF2B5EF4-FFF2-40B4-BE49-F238E27FC236}">
              <a16:creationId xmlns:a16="http://schemas.microsoft.com/office/drawing/2014/main" id="{C6B81CA8-C841-4F0A-BC55-7F19B9C7C819}"/>
            </a:ext>
          </a:extLst>
        </xdr:cNvPr>
        <xdr:cNvSpPr txBox="1"/>
      </xdr:nvSpPr>
      <xdr:spPr>
        <a:xfrm>
          <a:off x="2673428" y="6429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31423</xdr:rowOff>
    </xdr:from>
    <xdr:to>
      <xdr:col>10</xdr:col>
      <xdr:colOff>165100</xdr:colOff>
      <xdr:row>37</xdr:row>
      <xdr:rowOff>133023</xdr:rowOff>
    </xdr:to>
    <xdr:sp macro="" textlink="">
      <xdr:nvSpPr>
        <xdr:cNvPr id="88" name="楕円 87">
          <a:extLst>
            <a:ext uri="{FF2B5EF4-FFF2-40B4-BE49-F238E27FC236}">
              <a16:creationId xmlns:a16="http://schemas.microsoft.com/office/drawing/2014/main" id="{54393428-FAD4-418D-AE27-2319C5E0E490}"/>
            </a:ext>
          </a:extLst>
        </xdr:cNvPr>
        <xdr:cNvSpPr/>
      </xdr:nvSpPr>
      <xdr:spPr>
        <a:xfrm>
          <a:off x="1968500" y="6375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124150</xdr:rowOff>
    </xdr:from>
    <xdr:ext cx="469744" cy="259045"/>
    <xdr:sp macro="" textlink="">
      <xdr:nvSpPr>
        <xdr:cNvPr id="89" name="テキスト ボックス 88">
          <a:extLst>
            <a:ext uri="{FF2B5EF4-FFF2-40B4-BE49-F238E27FC236}">
              <a16:creationId xmlns:a16="http://schemas.microsoft.com/office/drawing/2014/main" id="{5DCE18E8-1F4E-4DCC-8F96-91EB1863B197}"/>
            </a:ext>
          </a:extLst>
        </xdr:cNvPr>
        <xdr:cNvSpPr txBox="1"/>
      </xdr:nvSpPr>
      <xdr:spPr>
        <a:xfrm>
          <a:off x="1784428" y="6467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55100</xdr:rowOff>
    </xdr:from>
    <xdr:to>
      <xdr:col>6</xdr:col>
      <xdr:colOff>38100</xdr:colOff>
      <xdr:row>37</xdr:row>
      <xdr:rowOff>156700</xdr:rowOff>
    </xdr:to>
    <xdr:sp macro="" textlink="">
      <xdr:nvSpPr>
        <xdr:cNvPr id="90" name="楕円 89">
          <a:extLst>
            <a:ext uri="{FF2B5EF4-FFF2-40B4-BE49-F238E27FC236}">
              <a16:creationId xmlns:a16="http://schemas.microsoft.com/office/drawing/2014/main" id="{AFFCC131-5DB8-458A-B1BF-F22D901F2C17}"/>
            </a:ext>
          </a:extLst>
        </xdr:cNvPr>
        <xdr:cNvSpPr/>
      </xdr:nvSpPr>
      <xdr:spPr>
        <a:xfrm>
          <a:off x="1079500" y="6398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147827</xdr:rowOff>
    </xdr:from>
    <xdr:ext cx="469744" cy="259045"/>
    <xdr:sp macro="" textlink="">
      <xdr:nvSpPr>
        <xdr:cNvPr id="91" name="テキスト ボックス 90">
          <a:extLst>
            <a:ext uri="{FF2B5EF4-FFF2-40B4-BE49-F238E27FC236}">
              <a16:creationId xmlns:a16="http://schemas.microsoft.com/office/drawing/2014/main" id="{1F6B5539-7831-4E87-AF51-5F1994AB778E}"/>
            </a:ext>
          </a:extLst>
        </xdr:cNvPr>
        <xdr:cNvSpPr txBox="1"/>
      </xdr:nvSpPr>
      <xdr:spPr>
        <a:xfrm>
          <a:off x="895428" y="6491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AAFE4F6C-AA0A-496C-8D0B-52B148B9E039}"/>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EEDFA19D-D0EF-412F-82BA-8104BFB837FD}"/>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DAD9C282-6D04-4213-9167-2A4B2541186D}"/>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39154412-6CCB-444E-BB21-12CA9DBA4B82}"/>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89C27001-CC3E-4F18-A36B-5D50985D1AF4}"/>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ED05E092-A60E-4016-A781-EDAA4B224DC8}"/>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BAA34E62-DD13-4511-8716-DBAC9EC31D1C}"/>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113,000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4C2506EC-C504-4C9A-8073-736E6A703B76}"/>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3D3A28B2-F487-4561-B504-8405044DF08A}"/>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11BD9D56-1701-467C-A2DF-8A6CCFDFCC82}"/>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2" name="直線コネクタ 101">
          <a:extLst>
            <a:ext uri="{FF2B5EF4-FFF2-40B4-BE49-F238E27FC236}">
              <a16:creationId xmlns:a16="http://schemas.microsoft.com/office/drawing/2014/main" id="{1C020BD5-8A2B-43E8-85C4-438ACE87301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3" name="テキスト ボックス 102">
          <a:extLst>
            <a:ext uri="{FF2B5EF4-FFF2-40B4-BE49-F238E27FC236}">
              <a16:creationId xmlns:a16="http://schemas.microsoft.com/office/drawing/2014/main" id="{99A28B00-3B96-47CE-86C6-E658BD50F057}"/>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4" name="直線コネクタ 103">
          <a:extLst>
            <a:ext uri="{FF2B5EF4-FFF2-40B4-BE49-F238E27FC236}">
              <a16:creationId xmlns:a16="http://schemas.microsoft.com/office/drawing/2014/main" id="{CFC1C718-E848-4F43-ABE6-CC1AB8944583}"/>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5" name="テキスト ボックス 104">
          <a:extLst>
            <a:ext uri="{FF2B5EF4-FFF2-40B4-BE49-F238E27FC236}">
              <a16:creationId xmlns:a16="http://schemas.microsoft.com/office/drawing/2014/main" id="{34354BF9-3097-4D74-B7B1-A86509DCFCB3}"/>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6" name="直線コネクタ 105">
          <a:extLst>
            <a:ext uri="{FF2B5EF4-FFF2-40B4-BE49-F238E27FC236}">
              <a16:creationId xmlns:a16="http://schemas.microsoft.com/office/drawing/2014/main" id="{1FBE5234-AEA0-441E-B02A-E5A73891285E}"/>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7" name="テキスト ボックス 106">
          <a:extLst>
            <a:ext uri="{FF2B5EF4-FFF2-40B4-BE49-F238E27FC236}">
              <a16:creationId xmlns:a16="http://schemas.microsoft.com/office/drawing/2014/main" id="{8FB3486E-610F-407A-843D-A87B81501CD8}"/>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8" name="直線コネクタ 107">
          <a:extLst>
            <a:ext uri="{FF2B5EF4-FFF2-40B4-BE49-F238E27FC236}">
              <a16:creationId xmlns:a16="http://schemas.microsoft.com/office/drawing/2014/main" id="{735A610A-1328-4421-87F4-6FC765E3F213}"/>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9" name="テキスト ボックス 108">
          <a:extLst>
            <a:ext uri="{FF2B5EF4-FFF2-40B4-BE49-F238E27FC236}">
              <a16:creationId xmlns:a16="http://schemas.microsoft.com/office/drawing/2014/main" id="{4EBEC1BC-923D-4CF2-811E-24328F48197C}"/>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0" name="直線コネクタ 109">
          <a:extLst>
            <a:ext uri="{FF2B5EF4-FFF2-40B4-BE49-F238E27FC236}">
              <a16:creationId xmlns:a16="http://schemas.microsoft.com/office/drawing/2014/main" id="{90A343AD-78B2-4477-BB1E-A544396609A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1" name="テキスト ボックス 110">
          <a:extLst>
            <a:ext uri="{FF2B5EF4-FFF2-40B4-BE49-F238E27FC236}">
              <a16:creationId xmlns:a16="http://schemas.microsoft.com/office/drawing/2014/main" id="{2B943007-1399-4262-B6C9-54F6E5384E81}"/>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3B6A073C-940D-48EE-85A0-29DAD3B17F17}"/>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3" name="テキスト ボックス 112">
          <a:extLst>
            <a:ext uri="{FF2B5EF4-FFF2-40B4-BE49-F238E27FC236}">
              <a16:creationId xmlns:a16="http://schemas.microsoft.com/office/drawing/2014/main" id="{9D39852E-25B5-4AD4-BF61-D894DC08F17D}"/>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a:extLst>
            <a:ext uri="{FF2B5EF4-FFF2-40B4-BE49-F238E27FC236}">
              <a16:creationId xmlns:a16="http://schemas.microsoft.com/office/drawing/2014/main" id="{CDA6E93D-E1BC-4658-B4ED-D0215E0DB4A8}"/>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25529</xdr:rowOff>
    </xdr:from>
    <xdr:to>
      <xdr:col>24</xdr:col>
      <xdr:colOff>62865</xdr:colOff>
      <xdr:row>57</xdr:row>
      <xdr:rowOff>139670</xdr:rowOff>
    </xdr:to>
    <xdr:cxnSp macro="">
      <xdr:nvCxnSpPr>
        <xdr:cNvPr id="115" name="直線コネクタ 114">
          <a:extLst>
            <a:ext uri="{FF2B5EF4-FFF2-40B4-BE49-F238E27FC236}">
              <a16:creationId xmlns:a16="http://schemas.microsoft.com/office/drawing/2014/main" id="{6BD8BF16-9A0F-4D91-B1C9-394F51A2AFC1}"/>
            </a:ext>
          </a:extLst>
        </xdr:cNvPr>
        <xdr:cNvCxnSpPr/>
      </xdr:nvCxnSpPr>
      <xdr:spPr>
        <a:xfrm flipV="1">
          <a:off x="4633595" y="8598029"/>
          <a:ext cx="1270" cy="13142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143497</xdr:rowOff>
    </xdr:from>
    <xdr:ext cx="534377" cy="259045"/>
    <xdr:sp macro="" textlink="">
      <xdr:nvSpPr>
        <xdr:cNvPr id="116" name="総務費最小値テキスト">
          <a:extLst>
            <a:ext uri="{FF2B5EF4-FFF2-40B4-BE49-F238E27FC236}">
              <a16:creationId xmlns:a16="http://schemas.microsoft.com/office/drawing/2014/main" id="{0F29D6A5-5B22-4BC0-9173-0E7A10809C61}"/>
            </a:ext>
          </a:extLst>
        </xdr:cNvPr>
        <xdr:cNvSpPr txBox="1"/>
      </xdr:nvSpPr>
      <xdr:spPr>
        <a:xfrm>
          <a:off x="4686300" y="9916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139670</xdr:rowOff>
    </xdr:from>
    <xdr:to>
      <xdr:col>24</xdr:col>
      <xdr:colOff>152400</xdr:colOff>
      <xdr:row>57</xdr:row>
      <xdr:rowOff>139670</xdr:rowOff>
    </xdr:to>
    <xdr:cxnSp macro="">
      <xdr:nvCxnSpPr>
        <xdr:cNvPr id="117" name="直線コネクタ 116">
          <a:extLst>
            <a:ext uri="{FF2B5EF4-FFF2-40B4-BE49-F238E27FC236}">
              <a16:creationId xmlns:a16="http://schemas.microsoft.com/office/drawing/2014/main" id="{BC620885-EFE6-442A-BC5E-2B707DA88F4C}"/>
            </a:ext>
          </a:extLst>
        </xdr:cNvPr>
        <xdr:cNvCxnSpPr/>
      </xdr:nvCxnSpPr>
      <xdr:spPr>
        <a:xfrm>
          <a:off x="4546600" y="9912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143656</xdr:rowOff>
    </xdr:from>
    <xdr:ext cx="599010" cy="259045"/>
    <xdr:sp macro="" textlink="">
      <xdr:nvSpPr>
        <xdr:cNvPr id="118" name="総務費最大値テキスト">
          <a:extLst>
            <a:ext uri="{FF2B5EF4-FFF2-40B4-BE49-F238E27FC236}">
              <a16:creationId xmlns:a16="http://schemas.microsoft.com/office/drawing/2014/main" id="{83253A04-4D27-4E6A-AB99-55A82DA1D054}"/>
            </a:ext>
          </a:extLst>
        </xdr:cNvPr>
        <xdr:cNvSpPr txBox="1"/>
      </xdr:nvSpPr>
      <xdr:spPr>
        <a:xfrm>
          <a:off x="4686300" y="83732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409,966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25529</xdr:rowOff>
    </xdr:from>
    <xdr:to>
      <xdr:col>24</xdr:col>
      <xdr:colOff>152400</xdr:colOff>
      <xdr:row>50</xdr:row>
      <xdr:rowOff>25529</xdr:rowOff>
    </xdr:to>
    <xdr:cxnSp macro="">
      <xdr:nvCxnSpPr>
        <xdr:cNvPr id="119" name="直線コネクタ 118">
          <a:extLst>
            <a:ext uri="{FF2B5EF4-FFF2-40B4-BE49-F238E27FC236}">
              <a16:creationId xmlns:a16="http://schemas.microsoft.com/office/drawing/2014/main" id="{A2062C9B-FE2B-412E-BD06-9E3FCA58FDC1}"/>
            </a:ext>
          </a:extLst>
        </xdr:cNvPr>
        <xdr:cNvCxnSpPr/>
      </xdr:nvCxnSpPr>
      <xdr:spPr>
        <a:xfrm>
          <a:off x="4546600" y="85980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54</xdr:row>
      <xdr:rowOff>64457</xdr:rowOff>
    </xdr:from>
    <xdr:to>
      <xdr:col>24</xdr:col>
      <xdr:colOff>63500</xdr:colOff>
      <xdr:row>54</xdr:row>
      <xdr:rowOff>157283</xdr:rowOff>
    </xdr:to>
    <xdr:cxnSp macro="">
      <xdr:nvCxnSpPr>
        <xdr:cNvPr id="120" name="直線コネクタ 119">
          <a:extLst>
            <a:ext uri="{FF2B5EF4-FFF2-40B4-BE49-F238E27FC236}">
              <a16:creationId xmlns:a16="http://schemas.microsoft.com/office/drawing/2014/main" id="{CEC020F5-EDBE-42A7-9F42-067C606B61B7}"/>
            </a:ext>
          </a:extLst>
        </xdr:cNvPr>
        <xdr:cNvCxnSpPr/>
      </xdr:nvCxnSpPr>
      <xdr:spPr>
        <a:xfrm>
          <a:off x="3797300" y="9322757"/>
          <a:ext cx="838200" cy="92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133411</xdr:rowOff>
    </xdr:from>
    <xdr:ext cx="599010" cy="259045"/>
    <xdr:sp macro="" textlink="">
      <xdr:nvSpPr>
        <xdr:cNvPr id="121" name="総務費平均値テキスト">
          <a:extLst>
            <a:ext uri="{FF2B5EF4-FFF2-40B4-BE49-F238E27FC236}">
              <a16:creationId xmlns:a16="http://schemas.microsoft.com/office/drawing/2014/main" id="{84BA4500-0C4C-4942-8ACF-3648D91680DB}"/>
            </a:ext>
          </a:extLst>
        </xdr:cNvPr>
        <xdr:cNvSpPr txBox="1"/>
      </xdr:nvSpPr>
      <xdr:spPr>
        <a:xfrm>
          <a:off x="4686300" y="956316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137,655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154984</xdr:rowOff>
    </xdr:from>
    <xdr:to>
      <xdr:col>24</xdr:col>
      <xdr:colOff>114300</xdr:colOff>
      <xdr:row>56</xdr:row>
      <xdr:rowOff>85134</xdr:rowOff>
    </xdr:to>
    <xdr:sp macro="" textlink="">
      <xdr:nvSpPr>
        <xdr:cNvPr id="122" name="フローチャート: 判断 121">
          <a:extLst>
            <a:ext uri="{FF2B5EF4-FFF2-40B4-BE49-F238E27FC236}">
              <a16:creationId xmlns:a16="http://schemas.microsoft.com/office/drawing/2014/main" id="{21984BCA-DDA4-4A96-8795-7407B1329FE0}"/>
            </a:ext>
          </a:extLst>
        </xdr:cNvPr>
        <xdr:cNvSpPr/>
      </xdr:nvSpPr>
      <xdr:spPr>
        <a:xfrm>
          <a:off x="4584700" y="9584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52</xdr:row>
      <xdr:rowOff>80497</xdr:rowOff>
    </xdr:from>
    <xdr:to>
      <xdr:col>19</xdr:col>
      <xdr:colOff>177800</xdr:colOff>
      <xdr:row>54</xdr:row>
      <xdr:rowOff>64457</xdr:rowOff>
    </xdr:to>
    <xdr:cxnSp macro="">
      <xdr:nvCxnSpPr>
        <xdr:cNvPr id="123" name="直線コネクタ 122">
          <a:extLst>
            <a:ext uri="{FF2B5EF4-FFF2-40B4-BE49-F238E27FC236}">
              <a16:creationId xmlns:a16="http://schemas.microsoft.com/office/drawing/2014/main" id="{4B146B68-F402-4793-B384-95597A3A09FF}"/>
            </a:ext>
          </a:extLst>
        </xdr:cNvPr>
        <xdr:cNvCxnSpPr/>
      </xdr:nvCxnSpPr>
      <xdr:spPr>
        <a:xfrm>
          <a:off x="2908300" y="8995897"/>
          <a:ext cx="889000" cy="326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165214</xdr:rowOff>
    </xdr:from>
    <xdr:to>
      <xdr:col>20</xdr:col>
      <xdr:colOff>38100</xdr:colOff>
      <xdr:row>56</xdr:row>
      <xdr:rowOff>95364</xdr:rowOff>
    </xdr:to>
    <xdr:sp macro="" textlink="">
      <xdr:nvSpPr>
        <xdr:cNvPr id="124" name="フローチャート: 判断 123">
          <a:extLst>
            <a:ext uri="{FF2B5EF4-FFF2-40B4-BE49-F238E27FC236}">
              <a16:creationId xmlns:a16="http://schemas.microsoft.com/office/drawing/2014/main" id="{CFDA3114-B33F-4985-8695-88D779C57A30}"/>
            </a:ext>
          </a:extLst>
        </xdr:cNvPr>
        <xdr:cNvSpPr/>
      </xdr:nvSpPr>
      <xdr:spPr>
        <a:xfrm>
          <a:off x="3746500" y="9594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86491</xdr:rowOff>
    </xdr:from>
    <xdr:ext cx="599010" cy="259045"/>
    <xdr:sp macro="" textlink="">
      <xdr:nvSpPr>
        <xdr:cNvPr id="125" name="テキスト ボックス 124">
          <a:extLst>
            <a:ext uri="{FF2B5EF4-FFF2-40B4-BE49-F238E27FC236}">
              <a16:creationId xmlns:a16="http://schemas.microsoft.com/office/drawing/2014/main" id="{D04554F3-D78A-40BC-BD48-D31BF2FC2E4C}"/>
            </a:ext>
          </a:extLst>
        </xdr:cNvPr>
        <xdr:cNvSpPr txBox="1"/>
      </xdr:nvSpPr>
      <xdr:spPr>
        <a:xfrm>
          <a:off x="3497795" y="96876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52</xdr:row>
      <xdr:rowOff>80497</xdr:rowOff>
    </xdr:from>
    <xdr:to>
      <xdr:col>15</xdr:col>
      <xdr:colOff>50800</xdr:colOff>
      <xdr:row>55</xdr:row>
      <xdr:rowOff>157680</xdr:rowOff>
    </xdr:to>
    <xdr:cxnSp macro="">
      <xdr:nvCxnSpPr>
        <xdr:cNvPr id="126" name="直線コネクタ 125">
          <a:extLst>
            <a:ext uri="{FF2B5EF4-FFF2-40B4-BE49-F238E27FC236}">
              <a16:creationId xmlns:a16="http://schemas.microsoft.com/office/drawing/2014/main" id="{AE2C84D0-636F-4FB9-8887-ACE2398C5EF0}"/>
            </a:ext>
          </a:extLst>
        </xdr:cNvPr>
        <xdr:cNvCxnSpPr/>
      </xdr:nvCxnSpPr>
      <xdr:spPr>
        <a:xfrm flipV="1">
          <a:off x="2019300" y="8995897"/>
          <a:ext cx="889000" cy="591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53</xdr:row>
      <xdr:rowOff>153136</xdr:rowOff>
    </xdr:from>
    <xdr:to>
      <xdr:col>15</xdr:col>
      <xdr:colOff>101600</xdr:colOff>
      <xdr:row>54</xdr:row>
      <xdr:rowOff>83286</xdr:rowOff>
    </xdr:to>
    <xdr:sp macro="" textlink="">
      <xdr:nvSpPr>
        <xdr:cNvPr id="127" name="フローチャート: 判断 126">
          <a:extLst>
            <a:ext uri="{FF2B5EF4-FFF2-40B4-BE49-F238E27FC236}">
              <a16:creationId xmlns:a16="http://schemas.microsoft.com/office/drawing/2014/main" id="{D972E3EA-871B-4805-AD56-A5F940525311}"/>
            </a:ext>
          </a:extLst>
        </xdr:cNvPr>
        <xdr:cNvSpPr/>
      </xdr:nvSpPr>
      <xdr:spPr>
        <a:xfrm>
          <a:off x="2857500" y="9239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74413</xdr:rowOff>
    </xdr:from>
    <xdr:ext cx="599010" cy="259045"/>
    <xdr:sp macro="" textlink="">
      <xdr:nvSpPr>
        <xdr:cNvPr id="128" name="テキスト ボックス 127">
          <a:extLst>
            <a:ext uri="{FF2B5EF4-FFF2-40B4-BE49-F238E27FC236}">
              <a16:creationId xmlns:a16="http://schemas.microsoft.com/office/drawing/2014/main" id="{5B03EA54-77BE-47FD-B0EC-8E96FF52A0CD}"/>
            </a:ext>
          </a:extLst>
        </xdr:cNvPr>
        <xdr:cNvSpPr txBox="1"/>
      </xdr:nvSpPr>
      <xdr:spPr>
        <a:xfrm>
          <a:off x="2608795" y="93327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157680</xdr:rowOff>
    </xdr:from>
    <xdr:to>
      <xdr:col>10</xdr:col>
      <xdr:colOff>114300</xdr:colOff>
      <xdr:row>57</xdr:row>
      <xdr:rowOff>14172</xdr:rowOff>
    </xdr:to>
    <xdr:cxnSp macro="">
      <xdr:nvCxnSpPr>
        <xdr:cNvPr id="129" name="直線コネクタ 128">
          <a:extLst>
            <a:ext uri="{FF2B5EF4-FFF2-40B4-BE49-F238E27FC236}">
              <a16:creationId xmlns:a16="http://schemas.microsoft.com/office/drawing/2014/main" id="{C003B94B-55DB-48DB-9D0A-5C5B82B59D43}"/>
            </a:ext>
          </a:extLst>
        </xdr:cNvPr>
        <xdr:cNvCxnSpPr/>
      </xdr:nvCxnSpPr>
      <xdr:spPr>
        <a:xfrm flipV="1">
          <a:off x="1130300" y="9587430"/>
          <a:ext cx="889000" cy="19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84934</xdr:rowOff>
    </xdr:from>
    <xdr:to>
      <xdr:col>10</xdr:col>
      <xdr:colOff>165100</xdr:colOff>
      <xdr:row>57</xdr:row>
      <xdr:rowOff>15084</xdr:rowOff>
    </xdr:to>
    <xdr:sp macro="" textlink="">
      <xdr:nvSpPr>
        <xdr:cNvPr id="130" name="フローチャート: 判断 129">
          <a:extLst>
            <a:ext uri="{FF2B5EF4-FFF2-40B4-BE49-F238E27FC236}">
              <a16:creationId xmlns:a16="http://schemas.microsoft.com/office/drawing/2014/main" id="{1C12EA80-6575-4DDA-B97E-05182FE50BDF}"/>
            </a:ext>
          </a:extLst>
        </xdr:cNvPr>
        <xdr:cNvSpPr/>
      </xdr:nvSpPr>
      <xdr:spPr>
        <a:xfrm>
          <a:off x="1968500" y="96861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6211</xdr:rowOff>
    </xdr:from>
    <xdr:ext cx="599010" cy="259045"/>
    <xdr:sp macro="" textlink="">
      <xdr:nvSpPr>
        <xdr:cNvPr id="131" name="テキスト ボックス 130">
          <a:extLst>
            <a:ext uri="{FF2B5EF4-FFF2-40B4-BE49-F238E27FC236}">
              <a16:creationId xmlns:a16="http://schemas.microsoft.com/office/drawing/2014/main" id="{281A5345-0091-4DC6-BA0A-1C6CFF5E1B30}"/>
            </a:ext>
          </a:extLst>
        </xdr:cNvPr>
        <xdr:cNvSpPr txBox="1"/>
      </xdr:nvSpPr>
      <xdr:spPr>
        <a:xfrm>
          <a:off x="1719795" y="9778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100647</xdr:rowOff>
    </xdr:from>
    <xdr:to>
      <xdr:col>6</xdr:col>
      <xdr:colOff>38100</xdr:colOff>
      <xdr:row>57</xdr:row>
      <xdr:rowOff>30797</xdr:rowOff>
    </xdr:to>
    <xdr:sp macro="" textlink="">
      <xdr:nvSpPr>
        <xdr:cNvPr id="132" name="フローチャート: 判断 131">
          <a:extLst>
            <a:ext uri="{FF2B5EF4-FFF2-40B4-BE49-F238E27FC236}">
              <a16:creationId xmlns:a16="http://schemas.microsoft.com/office/drawing/2014/main" id="{8825E0E3-2050-4712-BB3B-AC5ADDA6F4BA}"/>
            </a:ext>
          </a:extLst>
        </xdr:cNvPr>
        <xdr:cNvSpPr/>
      </xdr:nvSpPr>
      <xdr:spPr>
        <a:xfrm>
          <a:off x="1079500" y="97018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47324</xdr:rowOff>
    </xdr:from>
    <xdr:ext cx="599010" cy="259045"/>
    <xdr:sp macro="" textlink="">
      <xdr:nvSpPr>
        <xdr:cNvPr id="133" name="テキスト ボックス 132">
          <a:extLst>
            <a:ext uri="{FF2B5EF4-FFF2-40B4-BE49-F238E27FC236}">
              <a16:creationId xmlns:a16="http://schemas.microsoft.com/office/drawing/2014/main" id="{19E4F313-177B-4DFF-8E87-48E43FD2F3CF}"/>
            </a:ext>
          </a:extLst>
        </xdr:cNvPr>
        <xdr:cNvSpPr txBox="1"/>
      </xdr:nvSpPr>
      <xdr:spPr>
        <a:xfrm>
          <a:off x="830795" y="94770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D9E759E-83BF-43F4-B857-7487026FD444}"/>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3F2E91D2-A8AA-4FD8-BF17-CDF92B53E717}"/>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3F66D40-92CE-45AF-A89C-EEA266DD02B7}"/>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C46B120B-868A-4F05-BCAA-16175CB7A1FE}"/>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E0BDB297-9DEB-4DC1-B3ED-5D81574D09EF}"/>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106483</xdr:rowOff>
    </xdr:from>
    <xdr:to>
      <xdr:col>24</xdr:col>
      <xdr:colOff>114300</xdr:colOff>
      <xdr:row>55</xdr:row>
      <xdr:rowOff>36633</xdr:rowOff>
    </xdr:to>
    <xdr:sp macro="" textlink="">
      <xdr:nvSpPr>
        <xdr:cNvPr id="139" name="楕円 138">
          <a:extLst>
            <a:ext uri="{FF2B5EF4-FFF2-40B4-BE49-F238E27FC236}">
              <a16:creationId xmlns:a16="http://schemas.microsoft.com/office/drawing/2014/main" id="{EC5A9E3C-F441-422F-B73E-C1C5A52CEC0F}"/>
            </a:ext>
          </a:extLst>
        </xdr:cNvPr>
        <xdr:cNvSpPr/>
      </xdr:nvSpPr>
      <xdr:spPr>
        <a:xfrm>
          <a:off x="4584700" y="9364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129360</xdr:rowOff>
    </xdr:from>
    <xdr:ext cx="599010" cy="259045"/>
    <xdr:sp macro="" textlink="">
      <xdr:nvSpPr>
        <xdr:cNvPr id="140" name="総務費該当値テキスト">
          <a:extLst>
            <a:ext uri="{FF2B5EF4-FFF2-40B4-BE49-F238E27FC236}">
              <a16:creationId xmlns:a16="http://schemas.microsoft.com/office/drawing/2014/main" id="{67B38734-7D79-4370-AF74-B1116FC4F20A}"/>
            </a:ext>
          </a:extLst>
        </xdr:cNvPr>
        <xdr:cNvSpPr txBox="1"/>
      </xdr:nvSpPr>
      <xdr:spPr>
        <a:xfrm>
          <a:off x="4686300" y="92162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195,385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54</xdr:row>
      <xdr:rowOff>13657</xdr:rowOff>
    </xdr:from>
    <xdr:to>
      <xdr:col>20</xdr:col>
      <xdr:colOff>38100</xdr:colOff>
      <xdr:row>54</xdr:row>
      <xdr:rowOff>115257</xdr:rowOff>
    </xdr:to>
    <xdr:sp macro="" textlink="">
      <xdr:nvSpPr>
        <xdr:cNvPr id="141" name="楕円 140">
          <a:extLst>
            <a:ext uri="{FF2B5EF4-FFF2-40B4-BE49-F238E27FC236}">
              <a16:creationId xmlns:a16="http://schemas.microsoft.com/office/drawing/2014/main" id="{C2573B5E-DA11-4C03-837B-6A54C831DEC7}"/>
            </a:ext>
          </a:extLst>
        </xdr:cNvPr>
        <xdr:cNvSpPr/>
      </xdr:nvSpPr>
      <xdr:spPr>
        <a:xfrm>
          <a:off x="3746500" y="9271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52</xdr:row>
      <xdr:rowOff>131784</xdr:rowOff>
    </xdr:from>
    <xdr:ext cx="599010" cy="259045"/>
    <xdr:sp macro="" textlink="">
      <xdr:nvSpPr>
        <xdr:cNvPr id="142" name="テキスト ボックス 141">
          <a:extLst>
            <a:ext uri="{FF2B5EF4-FFF2-40B4-BE49-F238E27FC236}">
              <a16:creationId xmlns:a16="http://schemas.microsoft.com/office/drawing/2014/main" id="{3139F579-028A-4606-B0D5-9C772AD0C99A}"/>
            </a:ext>
          </a:extLst>
        </xdr:cNvPr>
        <xdr:cNvSpPr txBox="1"/>
      </xdr:nvSpPr>
      <xdr:spPr>
        <a:xfrm>
          <a:off x="3497795" y="90471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52</xdr:row>
      <xdr:rowOff>29697</xdr:rowOff>
    </xdr:from>
    <xdr:to>
      <xdr:col>15</xdr:col>
      <xdr:colOff>101600</xdr:colOff>
      <xdr:row>52</xdr:row>
      <xdr:rowOff>131297</xdr:rowOff>
    </xdr:to>
    <xdr:sp macro="" textlink="">
      <xdr:nvSpPr>
        <xdr:cNvPr id="143" name="楕円 142">
          <a:extLst>
            <a:ext uri="{FF2B5EF4-FFF2-40B4-BE49-F238E27FC236}">
              <a16:creationId xmlns:a16="http://schemas.microsoft.com/office/drawing/2014/main" id="{9F52090D-96E3-45C0-AB1F-AAC8B716E708}"/>
            </a:ext>
          </a:extLst>
        </xdr:cNvPr>
        <xdr:cNvSpPr/>
      </xdr:nvSpPr>
      <xdr:spPr>
        <a:xfrm>
          <a:off x="2857500" y="8945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50</xdr:row>
      <xdr:rowOff>147824</xdr:rowOff>
    </xdr:from>
    <xdr:ext cx="599010" cy="259045"/>
    <xdr:sp macro="" textlink="">
      <xdr:nvSpPr>
        <xdr:cNvPr id="144" name="テキスト ボックス 143">
          <a:extLst>
            <a:ext uri="{FF2B5EF4-FFF2-40B4-BE49-F238E27FC236}">
              <a16:creationId xmlns:a16="http://schemas.microsoft.com/office/drawing/2014/main" id="{B2089459-4408-4176-BDD8-29E77D89490D}"/>
            </a:ext>
          </a:extLst>
        </xdr:cNvPr>
        <xdr:cNvSpPr txBox="1"/>
      </xdr:nvSpPr>
      <xdr:spPr>
        <a:xfrm>
          <a:off x="2608795" y="87203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106880</xdr:rowOff>
    </xdr:from>
    <xdr:to>
      <xdr:col>10</xdr:col>
      <xdr:colOff>165100</xdr:colOff>
      <xdr:row>56</xdr:row>
      <xdr:rowOff>37030</xdr:rowOff>
    </xdr:to>
    <xdr:sp macro="" textlink="">
      <xdr:nvSpPr>
        <xdr:cNvPr id="145" name="楕円 144">
          <a:extLst>
            <a:ext uri="{FF2B5EF4-FFF2-40B4-BE49-F238E27FC236}">
              <a16:creationId xmlns:a16="http://schemas.microsoft.com/office/drawing/2014/main" id="{C8800927-CB86-45A4-BACA-477DCD5E8739}"/>
            </a:ext>
          </a:extLst>
        </xdr:cNvPr>
        <xdr:cNvSpPr/>
      </xdr:nvSpPr>
      <xdr:spPr>
        <a:xfrm>
          <a:off x="1968500" y="9536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53557</xdr:rowOff>
    </xdr:from>
    <xdr:ext cx="599010" cy="259045"/>
    <xdr:sp macro="" textlink="">
      <xdr:nvSpPr>
        <xdr:cNvPr id="146" name="テキスト ボックス 145">
          <a:extLst>
            <a:ext uri="{FF2B5EF4-FFF2-40B4-BE49-F238E27FC236}">
              <a16:creationId xmlns:a16="http://schemas.microsoft.com/office/drawing/2014/main" id="{C16BE047-6FAA-4C10-8768-3833F6573CDA}"/>
            </a:ext>
          </a:extLst>
        </xdr:cNvPr>
        <xdr:cNvSpPr txBox="1"/>
      </xdr:nvSpPr>
      <xdr:spPr>
        <a:xfrm>
          <a:off x="1719795" y="93118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134822</xdr:rowOff>
    </xdr:from>
    <xdr:to>
      <xdr:col>6</xdr:col>
      <xdr:colOff>38100</xdr:colOff>
      <xdr:row>57</xdr:row>
      <xdr:rowOff>64972</xdr:rowOff>
    </xdr:to>
    <xdr:sp macro="" textlink="">
      <xdr:nvSpPr>
        <xdr:cNvPr id="147" name="楕円 146">
          <a:extLst>
            <a:ext uri="{FF2B5EF4-FFF2-40B4-BE49-F238E27FC236}">
              <a16:creationId xmlns:a16="http://schemas.microsoft.com/office/drawing/2014/main" id="{AF026467-C608-49F6-9093-B49CB65A448E}"/>
            </a:ext>
          </a:extLst>
        </xdr:cNvPr>
        <xdr:cNvSpPr/>
      </xdr:nvSpPr>
      <xdr:spPr>
        <a:xfrm>
          <a:off x="1079500" y="9736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56099</xdr:rowOff>
    </xdr:from>
    <xdr:ext cx="534377" cy="259045"/>
    <xdr:sp macro="" textlink="">
      <xdr:nvSpPr>
        <xdr:cNvPr id="148" name="テキスト ボックス 147">
          <a:extLst>
            <a:ext uri="{FF2B5EF4-FFF2-40B4-BE49-F238E27FC236}">
              <a16:creationId xmlns:a16="http://schemas.microsoft.com/office/drawing/2014/main" id="{A6CEEE74-BA34-48E2-BC3E-2F41ADD9DE26}"/>
            </a:ext>
          </a:extLst>
        </xdr:cNvPr>
        <xdr:cNvSpPr txBox="1"/>
      </xdr:nvSpPr>
      <xdr:spPr>
        <a:xfrm>
          <a:off x="863111" y="9828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F75FDD23-4115-491C-8C2B-A9CC6CB2B5B3}"/>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2BDB3BE4-C73D-4E72-800E-6BE57096C885}"/>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4D18BB93-9D63-4541-8757-6A09012F41B8}"/>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570BFF31-D5D9-4422-81D3-89E8AAC3C26D}"/>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7A135847-21D9-4858-8678-4067A54CA6C9}"/>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196,866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F8C5BD36-2526-40A4-B8F7-08E1D65F70AC}"/>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E125D4E8-193B-41F3-AD06-3F944B1FC998}"/>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75EFCFCC-CCA8-4E41-943B-E2433D6E341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63816ADD-C2BF-40C2-8298-7B73D72C0C35}"/>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8F5F564D-7FB4-46E5-9024-E3F5B6B9BCCE}"/>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9" name="テキスト ボックス 158">
          <a:extLst>
            <a:ext uri="{FF2B5EF4-FFF2-40B4-BE49-F238E27FC236}">
              <a16:creationId xmlns:a16="http://schemas.microsoft.com/office/drawing/2014/main" id="{94C2BCD8-D4FD-4BFD-AA1A-380013E83F85}"/>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60" name="直線コネクタ 159">
          <a:extLst>
            <a:ext uri="{FF2B5EF4-FFF2-40B4-BE49-F238E27FC236}">
              <a16:creationId xmlns:a16="http://schemas.microsoft.com/office/drawing/2014/main" id="{2629C1B2-9E93-4165-B02D-16B99409FB15}"/>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1" name="テキスト ボックス 160">
          <a:extLst>
            <a:ext uri="{FF2B5EF4-FFF2-40B4-BE49-F238E27FC236}">
              <a16:creationId xmlns:a16="http://schemas.microsoft.com/office/drawing/2014/main" id="{2FB7DF03-596B-4085-8322-6BD300BCA756}"/>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2" name="直線コネクタ 161">
          <a:extLst>
            <a:ext uri="{FF2B5EF4-FFF2-40B4-BE49-F238E27FC236}">
              <a16:creationId xmlns:a16="http://schemas.microsoft.com/office/drawing/2014/main" id="{1243ABCD-0D9D-41B5-9169-235AAB95014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3" name="テキスト ボックス 162">
          <a:extLst>
            <a:ext uri="{FF2B5EF4-FFF2-40B4-BE49-F238E27FC236}">
              <a16:creationId xmlns:a16="http://schemas.microsoft.com/office/drawing/2014/main" id="{4980CF2D-A765-4928-8C0D-491FAA25B5FC}"/>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a:extLst>
            <a:ext uri="{FF2B5EF4-FFF2-40B4-BE49-F238E27FC236}">
              <a16:creationId xmlns:a16="http://schemas.microsoft.com/office/drawing/2014/main" id="{D1906098-78FB-46A1-B74F-683BD92D29B6}"/>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5" name="テキスト ボックス 164">
          <a:extLst>
            <a:ext uri="{FF2B5EF4-FFF2-40B4-BE49-F238E27FC236}">
              <a16:creationId xmlns:a16="http://schemas.microsoft.com/office/drawing/2014/main" id="{FE08435A-2C6B-4769-A048-854AF20BD58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6" name="直線コネクタ 165">
          <a:extLst>
            <a:ext uri="{FF2B5EF4-FFF2-40B4-BE49-F238E27FC236}">
              <a16:creationId xmlns:a16="http://schemas.microsoft.com/office/drawing/2014/main" id="{0DDB3D4E-91F7-4D6A-A207-10AD53F30A8E}"/>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7" name="テキスト ボックス 166">
          <a:extLst>
            <a:ext uri="{FF2B5EF4-FFF2-40B4-BE49-F238E27FC236}">
              <a16:creationId xmlns:a16="http://schemas.microsoft.com/office/drawing/2014/main" id="{81BDF776-71CC-491B-8E39-E2C34FA58EB2}"/>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8" name="直線コネクタ 167">
          <a:extLst>
            <a:ext uri="{FF2B5EF4-FFF2-40B4-BE49-F238E27FC236}">
              <a16:creationId xmlns:a16="http://schemas.microsoft.com/office/drawing/2014/main" id="{C06231CA-DBAE-42EA-B7D5-C90D31F8BD0A}"/>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9" name="テキスト ボックス 168">
          <a:extLst>
            <a:ext uri="{FF2B5EF4-FFF2-40B4-BE49-F238E27FC236}">
              <a16:creationId xmlns:a16="http://schemas.microsoft.com/office/drawing/2014/main" id="{E0687B9E-8C04-4E9F-BEB0-DB95085A42E9}"/>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379F200E-FE62-47A2-8A3C-3334FF22E01F}"/>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731D5DFB-A501-4F33-B36B-207E37A901CD}"/>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C8CE0931-4154-4AA7-8839-7F882AE868B6}"/>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51016</xdr:rowOff>
    </xdr:from>
    <xdr:to>
      <xdr:col>24</xdr:col>
      <xdr:colOff>62865</xdr:colOff>
      <xdr:row>78</xdr:row>
      <xdr:rowOff>150419</xdr:rowOff>
    </xdr:to>
    <xdr:cxnSp macro="">
      <xdr:nvCxnSpPr>
        <xdr:cNvPr id="173" name="直線コネクタ 172">
          <a:extLst>
            <a:ext uri="{FF2B5EF4-FFF2-40B4-BE49-F238E27FC236}">
              <a16:creationId xmlns:a16="http://schemas.microsoft.com/office/drawing/2014/main" id="{647F9733-88F1-442E-9B47-BBB782317F6B}"/>
            </a:ext>
          </a:extLst>
        </xdr:cNvPr>
        <xdr:cNvCxnSpPr/>
      </xdr:nvCxnSpPr>
      <xdr:spPr>
        <a:xfrm flipV="1">
          <a:off x="4633595" y="12052516"/>
          <a:ext cx="1270" cy="14710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154246</xdr:rowOff>
    </xdr:from>
    <xdr:ext cx="599010" cy="259045"/>
    <xdr:sp macro="" textlink="">
      <xdr:nvSpPr>
        <xdr:cNvPr id="174" name="民生費最小値テキスト">
          <a:extLst>
            <a:ext uri="{FF2B5EF4-FFF2-40B4-BE49-F238E27FC236}">
              <a16:creationId xmlns:a16="http://schemas.microsoft.com/office/drawing/2014/main" id="{58EA316A-F856-4571-B123-51D1515595C6}"/>
            </a:ext>
          </a:extLst>
        </xdr:cNvPr>
        <xdr:cNvSpPr txBox="1"/>
      </xdr:nvSpPr>
      <xdr:spPr>
        <a:xfrm>
          <a:off x="4686300" y="135273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150419</xdr:rowOff>
    </xdr:from>
    <xdr:to>
      <xdr:col>24</xdr:col>
      <xdr:colOff>152400</xdr:colOff>
      <xdr:row>78</xdr:row>
      <xdr:rowOff>150419</xdr:rowOff>
    </xdr:to>
    <xdr:cxnSp macro="">
      <xdr:nvCxnSpPr>
        <xdr:cNvPr id="175" name="直線コネクタ 174">
          <a:extLst>
            <a:ext uri="{FF2B5EF4-FFF2-40B4-BE49-F238E27FC236}">
              <a16:creationId xmlns:a16="http://schemas.microsoft.com/office/drawing/2014/main" id="{EC74B109-A319-4086-B1D6-66000B635BB2}"/>
            </a:ext>
          </a:extLst>
        </xdr:cNvPr>
        <xdr:cNvCxnSpPr/>
      </xdr:nvCxnSpPr>
      <xdr:spPr>
        <a:xfrm>
          <a:off x="4546600" y="135235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169143</xdr:rowOff>
    </xdr:from>
    <xdr:ext cx="599010" cy="259045"/>
    <xdr:sp macro="" textlink="">
      <xdr:nvSpPr>
        <xdr:cNvPr id="176" name="民生費最大値テキスト">
          <a:extLst>
            <a:ext uri="{FF2B5EF4-FFF2-40B4-BE49-F238E27FC236}">
              <a16:creationId xmlns:a16="http://schemas.microsoft.com/office/drawing/2014/main" id="{B43F787F-69EB-4954-9D25-10D3CC886B21}"/>
            </a:ext>
          </a:extLst>
        </xdr:cNvPr>
        <xdr:cNvSpPr txBox="1"/>
      </xdr:nvSpPr>
      <xdr:spPr>
        <a:xfrm>
          <a:off x="4686300" y="118277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240,983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51016</xdr:rowOff>
    </xdr:from>
    <xdr:to>
      <xdr:col>24</xdr:col>
      <xdr:colOff>152400</xdr:colOff>
      <xdr:row>70</xdr:row>
      <xdr:rowOff>51016</xdr:rowOff>
    </xdr:to>
    <xdr:cxnSp macro="">
      <xdr:nvCxnSpPr>
        <xdr:cNvPr id="177" name="直線コネクタ 176">
          <a:extLst>
            <a:ext uri="{FF2B5EF4-FFF2-40B4-BE49-F238E27FC236}">
              <a16:creationId xmlns:a16="http://schemas.microsoft.com/office/drawing/2014/main" id="{74AAFCB1-9D61-4A90-B844-9F7CDDE12FB9}"/>
            </a:ext>
          </a:extLst>
        </xdr:cNvPr>
        <xdr:cNvCxnSpPr/>
      </xdr:nvCxnSpPr>
      <xdr:spPr>
        <a:xfrm>
          <a:off x="4546600" y="120525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55664</xdr:rowOff>
    </xdr:from>
    <xdr:to>
      <xdr:col>24</xdr:col>
      <xdr:colOff>63500</xdr:colOff>
      <xdr:row>75</xdr:row>
      <xdr:rowOff>155448</xdr:rowOff>
    </xdr:to>
    <xdr:cxnSp macro="">
      <xdr:nvCxnSpPr>
        <xdr:cNvPr id="178" name="直線コネクタ 177">
          <a:extLst>
            <a:ext uri="{FF2B5EF4-FFF2-40B4-BE49-F238E27FC236}">
              <a16:creationId xmlns:a16="http://schemas.microsoft.com/office/drawing/2014/main" id="{61672EC0-F2A9-4CBF-8D9C-588DC1718ADB}"/>
            </a:ext>
          </a:extLst>
        </xdr:cNvPr>
        <xdr:cNvCxnSpPr/>
      </xdr:nvCxnSpPr>
      <xdr:spPr>
        <a:xfrm>
          <a:off x="3797300" y="12914414"/>
          <a:ext cx="838200" cy="99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118153</xdr:rowOff>
    </xdr:from>
    <xdr:ext cx="599010" cy="259045"/>
    <xdr:sp macro="" textlink="">
      <xdr:nvSpPr>
        <xdr:cNvPr id="179" name="民生費平均値テキスト">
          <a:extLst>
            <a:ext uri="{FF2B5EF4-FFF2-40B4-BE49-F238E27FC236}">
              <a16:creationId xmlns:a16="http://schemas.microsoft.com/office/drawing/2014/main" id="{13688A39-DD6D-46E3-815B-3BCCC7BCA90E}"/>
            </a:ext>
          </a:extLst>
        </xdr:cNvPr>
        <xdr:cNvSpPr txBox="1"/>
      </xdr:nvSpPr>
      <xdr:spPr>
        <a:xfrm>
          <a:off x="4686300" y="1280545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165,998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95276</xdr:rowOff>
    </xdr:from>
    <xdr:to>
      <xdr:col>24</xdr:col>
      <xdr:colOff>114300</xdr:colOff>
      <xdr:row>76</xdr:row>
      <xdr:rowOff>25425</xdr:rowOff>
    </xdr:to>
    <xdr:sp macro="" textlink="">
      <xdr:nvSpPr>
        <xdr:cNvPr id="180" name="フローチャート: 判断 179">
          <a:extLst>
            <a:ext uri="{FF2B5EF4-FFF2-40B4-BE49-F238E27FC236}">
              <a16:creationId xmlns:a16="http://schemas.microsoft.com/office/drawing/2014/main" id="{51322850-DF1F-47D2-890D-21067C6DD9E4}"/>
            </a:ext>
          </a:extLst>
        </xdr:cNvPr>
        <xdr:cNvSpPr/>
      </xdr:nvSpPr>
      <xdr:spPr>
        <a:xfrm>
          <a:off x="4584700" y="12954026"/>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55664</xdr:rowOff>
    </xdr:from>
    <xdr:to>
      <xdr:col>19</xdr:col>
      <xdr:colOff>177800</xdr:colOff>
      <xdr:row>76</xdr:row>
      <xdr:rowOff>153848</xdr:rowOff>
    </xdr:to>
    <xdr:cxnSp macro="">
      <xdr:nvCxnSpPr>
        <xdr:cNvPr id="181" name="直線コネクタ 180">
          <a:extLst>
            <a:ext uri="{FF2B5EF4-FFF2-40B4-BE49-F238E27FC236}">
              <a16:creationId xmlns:a16="http://schemas.microsoft.com/office/drawing/2014/main" id="{1810A07F-C604-4CC5-AC2F-029229AF2630}"/>
            </a:ext>
          </a:extLst>
        </xdr:cNvPr>
        <xdr:cNvCxnSpPr/>
      </xdr:nvCxnSpPr>
      <xdr:spPr>
        <a:xfrm flipV="1">
          <a:off x="2908300" y="12914414"/>
          <a:ext cx="889000" cy="269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74</xdr:row>
      <xdr:rowOff>122555</xdr:rowOff>
    </xdr:from>
    <xdr:to>
      <xdr:col>20</xdr:col>
      <xdr:colOff>38100</xdr:colOff>
      <xdr:row>75</xdr:row>
      <xdr:rowOff>52705</xdr:rowOff>
    </xdr:to>
    <xdr:sp macro="" textlink="">
      <xdr:nvSpPr>
        <xdr:cNvPr id="182" name="フローチャート: 判断 181">
          <a:extLst>
            <a:ext uri="{FF2B5EF4-FFF2-40B4-BE49-F238E27FC236}">
              <a16:creationId xmlns:a16="http://schemas.microsoft.com/office/drawing/2014/main" id="{42BAB5B0-B500-48EA-BA0C-908544B1031B}"/>
            </a:ext>
          </a:extLst>
        </xdr:cNvPr>
        <xdr:cNvSpPr/>
      </xdr:nvSpPr>
      <xdr:spPr>
        <a:xfrm>
          <a:off x="3746500" y="12809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69232</xdr:rowOff>
    </xdr:from>
    <xdr:ext cx="599010" cy="259045"/>
    <xdr:sp macro="" textlink="">
      <xdr:nvSpPr>
        <xdr:cNvPr id="183" name="テキスト ボックス 182">
          <a:extLst>
            <a:ext uri="{FF2B5EF4-FFF2-40B4-BE49-F238E27FC236}">
              <a16:creationId xmlns:a16="http://schemas.microsoft.com/office/drawing/2014/main" id="{3E6DDE0D-B9F1-4872-9D33-CF218630098F}"/>
            </a:ext>
          </a:extLst>
        </xdr:cNvPr>
        <xdr:cNvSpPr txBox="1"/>
      </xdr:nvSpPr>
      <xdr:spPr>
        <a:xfrm>
          <a:off x="3497795" y="12585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153848</xdr:rowOff>
    </xdr:from>
    <xdr:to>
      <xdr:col>15</xdr:col>
      <xdr:colOff>50800</xdr:colOff>
      <xdr:row>77</xdr:row>
      <xdr:rowOff>98552</xdr:rowOff>
    </xdr:to>
    <xdr:cxnSp macro="">
      <xdr:nvCxnSpPr>
        <xdr:cNvPr id="184" name="直線コネクタ 183">
          <a:extLst>
            <a:ext uri="{FF2B5EF4-FFF2-40B4-BE49-F238E27FC236}">
              <a16:creationId xmlns:a16="http://schemas.microsoft.com/office/drawing/2014/main" id="{69CAFB58-36E1-4C6D-9CBB-E2BC45620529}"/>
            </a:ext>
          </a:extLst>
        </xdr:cNvPr>
        <xdr:cNvCxnSpPr/>
      </xdr:nvCxnSpPr>
      <xdr:spPr>
        <a:xfrm flipV="1">
          <a:off x="2019300" y="13184048"/>
          <a:ext cx="889000" cy="116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104814</xdr:rowOff>
    </xdr:from>
    <xdr:to>
      <xdr:col>15</xdr:col>
      <xdr:colOff>101600</xdr:colOff>
      <xdr:row>77</xdr:row>
      <xdr:rowOff>34964</xdr:rowOff>
    </xdr:to>
    <xdr:sp macro="" textlink="">
      <xdr:nvSpPr>
        <xdr:cNvPr id="185" name="フローチャート: 判断 184">
          <a:extLst>
            <a:ext uri="{FF2B5EF4-FFF2-40B4-BE49-F238E27FC236}">
              <a16:creationId xmlns:a16="http://schemas.microsoft.com/office/drawing/2014/main" id="{84934010-53E0-460E-B055-C0C9EBCD1CE1}"/>
            </a:ext>
          </a:extLst>
        </xdr:cNvPr>
        <xdr:cNvSpPr/>
      </xdr:nvSpPr>
      <xdr:spPr>
        <a:xfrm>
          <a:off x="2857500" y="13135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26091</xdr:rowOff>
    </xdr:from>
    <xdr:ext cx="599010" cy="259045"/>
    <xdr:sp macro="" textlink="">
      <xdr:nvSpPr>
        <xdr:cNvPr id="186" name="テキスト ボックス 185">
          <a:extLst>
            <a:ext uri="{FF2B5EF4-FFF2-40B4-BE49-F238E27FC236}">
              <a16:creationId xmlns:a16="http://schemas.microsoft.com/office/drawing/2014/main" id="{0B6F6DAB-C255-46EF-88E8-9C0BC4C55313}"/>
            </a:ext>
          </a:extLst>
        </xdr:cNvPr>
        <xdr:cNvSpPr txBox="1"/>
      </xdr:nvSpPr>
      <xdr:spPr>
        <a:xfrm>
          <a:off x="2608795" y="132277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98552</xdr:rowOff>
    </xdr:from>
    <xdr:to>
      <xdr:col>10</xdr:col>
      <xdr:colOff>114300</xdr:colOff>
      <xdr:row>78</xdr:row>
      <xdr:rowOff>38900</xdr:rowOff>
    </xdr:to>
    <xdr:cxnSp macro="">
      <xdr:nvCxnSpPr>
        <xdr:cNvPr id="187" name="直線コネクタ 186">
          <a:extLst>
            <a:ext uri="{FF2B5EF4-FFF2-40B4-BE49-F238E27FC236}">
              <a16:creationId xmlns:a16="http://schemas.microsoft.com/office/drawing/2014/main" id="{FCD3AA26-D264-4296-9666-5FD7054E8BE6}"/>
            </a:ext>
          </a:extLst>
        </xdr:cNvPr>
        <xdr:cNvCxnSpPr/>
      </xdr:nvCxnSpPr>
      <xdr:spPr>
        <a:xfrm flipV="1">
          <a:off x="1130300" y="13300202"/>
          <a:ext cx="889000" cy="111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120955</xdr:rowOff>
    </xdr:from>
    <xdr:to>
      <xdr:col>10</xdr:col>
      <xdr:colOff>165100</xdr:colOff>
      <xdr:row>77</xdr:row>
      <xdr:rowOff>51105</xdr:rowOff>
    </xdr:to>
    <xdr:sp macro="" textlink="">
      <xdr:nvSpPr>
        <xdr:cNvPr id="188" name="フローチャート: 判断 187">
          <a:extLst>
            <a:ext uri="{FF2B5EF4-FFF2-40B4-BE49-F238E27FC236}">
              <a16:creationId xmlns:a16="http://schemas.microsoft.com/office/drawing/2014/main" id="{2B889ECF-4188-4E05-A643-7E4169C08E60}"/>
            </a:ext>
          </a:extLst>
        </xdr:cNvPr>
        <xdr:cNvSpPr/>
      </xdr:nvSpPr>
      <xdr:spPr>
        <a:xfrm>
          <a:off x="1968500" y="13151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67632</xdr:rowOff>
    </xdr:from>
    <xdr:ext cx="599010" cy="259045"/>
    <xdr:sp macro="" textlink="">
      <xdr:nvSpPr>
        <xdr:cNvPr id="189" name="テキスト ボックス 188">
          <a:extLst>
            <a:ext uri="{FF2B5EF4-FFF2-40B4-BE49-F238E27FC236}">
              <a16:creationId xmlns:a16="http://schemas.microsoft.com/office/drawing/2014/main" id="{3CBA2122-5765-4444-A3CA-8C2FBB54625A}"/>
            </a:ext>
          </a:extLst>
        </xdr:cNvPr>
        <xdr:cNvSpPr txBox="1"/>
      </xdr:nvSpPr>
      <xdr:spPr>
        <a:xfrm>
          <a:off x="1719795" y="129263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7035</xdr:rowOff>
    </xdr:from>
    <xdr:to>
      <xdr:col>6</xdr:col>
      <xdr:colOff>38100</xdr:colOff>
      <xdr:row>77</xdr:row>
      <xdr:rowOff>108635</xdr:rowOff>
    </xdr:to>
    <xdr:sp macro="" textlink="">
      <xdr:nvSpPr>
        <xdr:cNvPr id="190" name="フローチャート: 判断 189">
          <a:extLst>
            <a:ext uri="{FF2B5EF4-FFF2-40B4-BE49-F238E27FC236}">
              <a16:creationId xmlns:a16="http://schemas.microsoft.com/office/drawing/2014/main" id="{B962981F-D058-410D-A78A-B76066D03840}"/>
            </a:ext>
          </a:extLst>
        </xdr:cNvPr>
        <xdr:cNvSpPr/>
      </xdr:nvSpPr>
      <xdr:spPr>
        <a:xfrm>
          <a:off x="1079500" y="13208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125162</xdr:rowOff>
    </xdr:from>
    <xdr:ext cx="599010" cy="259045"/>
    <xdr:sp macro="" textlink="">
      <xdr:nvSpPr>
        <xdr:cNvPr id="191" name="テキスト ボックス 190">
          <a:extLst>
            <a:ext uri="{FF2B5EF4-FFF2-40B4-BE49-F238E27FC236}">
              <a16:creationId xmlns:a16="http://schemas.microsoft.com/office/drawing/2014/main" id="{95FDB28E-B2EF-47BF-9581-098BFFA0D528}"/>
            </a:ext>
          </a:extLst>
        </xdr:cNvPr>
        <xdr:cNvSpPr txBox="1"/>
      </xdr:nvSpPr>
      <xdr:spPr>
        <a:xfrm>
          <a:off x="830795" y="129839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55642DE9-D2B0-4711-A8F2-8DA9155863A1}"/>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BA580EFF-1462-461E-81D8-C8ACD2F6884B}"/>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FD2C6C4-D08B-4A28-8895-DD737128EA0C}"/>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1B1B3346-D6EE-4B2C-AD56-06A66BFF43BB}"/>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DC916043-3509-4523-AFBB-AFD962E308A6}"/>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104648</xdr:rowOff>
    </xdr:from>
    <xdr:to>
      <xdr:col>24</xdr:col>
      <xdr:colOff>114300</xdr:colOff>
      <xdr:row>76</xdr:row>
      <xdr:rowOff>34798</xdr:rowOff>
    </xdr:to>
    <xdr:sp macro="" textlink="">
      <xdr:nvSpPr>
        <xdr:cNvPr id="197" name="楕円 196">
          <a:extLst>
            <a:ext uri="{FF2B5EF4-FFF2-40B4-BE49-F238E27FC236}">
              <a16:creationId xmlns:a16="http://schemas.microsoft.com/office/drawing/2014/main" id="{0B93DCF9-5EE0-47B4-9A73-ABAA80C87F5D}"/>
            </a:ext>
          </a:extLst>
        </xdr:cNvPr>
        <xdr:cNvSpPr/>
      </xdr:nvSpPr>
      <xdr:spPr>
        <a:xfrm>
          <a:off x="4584700" y="12963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83075</xdr:rowOff>
    </xdr:from>
    <xdr:ext cx="599010" cy="259045"/>
    <xdr:sp macro="" textlink="">
      <xdr:nvSpPr>
        <xdr:cNvPr id="198" name="民生費該当値テキスト">
          <a:extLst>
            <a:ext uri="{FF2B5EF4-FFF2-40B4-BE49-F238E27FC236}">
              <a16:creationId xmlns:a16="http://schemas.microsoft.com/office/drawing/2014/main" id="{5A8DCB25-7C89-4DF7-9398-7B37217CE498}"/>
            </a:ext>
          </a:extLst>
        </xdr:cNvPr>
        <xdr:cNvSpPr txBox="1"/>
      </xdr:nvSpPr>
      <xdr:spPr>
        <a:xfrm>
          <a:off x="4686300" y="129418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165,260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4864</xdr:rowOff>
    </xdr:from>
    <xdr:to>
      <xdr:col>20</xdr:col>
      <xdr:colOff>38100</xdr:colOff>
      <xdr:row>75</xdr:row>
      <xdr:rowOff>106464</xdr:rowOff>
    </xdr:to>
    <xdr:sp macro="" textlink="">
      <xdr:nvSpPr>
        <xdr:cNvPr id="199" name="楕円 198">
          <a:extLst>
            <a:ext uri="{FF2B5EF4-FFF2-40B4-BE49-F238E27FC236}">
              <a16:creationId xmlns:a16="http://schemas.microsoft.com/office/drawing/2014/main" id="{32069C96-6316-4AC1-8E4D-02E1C8B6A7B7}"/>
            </a:ext>
          </a:extLst>
        </xdr:cNvPr>
        <xdr:cNvSpPr/>
      </xdr:nvSpPr>
      <xdr:spPr>
        <a:xfrm>
          <a:off x="3746500" y="12863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97591</xdr:rowOff>
    </xdr:from>
    <xdr:ext cx="599010" cy="259045"/>
    <xdr:sp macro="" textlink="">
      <xdr:nvSpPr>
        <xdr:cNvPr id="200" name="テキスト ボックス 199">
          <a:extLst>
            <a:ext uri="{FF2B5EF4-FFF2-40B4-BE49-F238E27FC236}">
              <a16:creationId xmlns:a16="http://schemas.microsoft.com/office/drawing/2014/main" id="{DB0596FC-9EFC-470A-B40C-742268B9D938}"/>
            </a:ext>
          </a:extLst>
        </xdr:cNvPr>
        <xdr:cNvSpPr txBox="1"/>
      </xdr:nvSpPr>
      <xdr:spPr>
        <a:xfrm>
          <a:off x="3497795" y="129563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103048</xdr:rowOff>
    </xdr:from>
    <xdr:to>
      <xdr:col>15</xdr:col>
      <xdr:colOff>101600</xdr:colOff>
      <xdr:row>77</xdr:row>
      <xdr:rowOff>33198</xdr:rowOff>
    </xdr:to>
    <xdr:sp macro="" textlink="">
      <xdr:nvSpPr>
        <xdr:cNvPr id="201" name="楕円 200">
          <a:extLst>
            <a:ext uri="{FF2B5EF4-FFF2-40B4-BE49-F238E27FC236}">
              <a16:creationId xmlns:a16="http://schemas.microsoft.com/office/drawing/2014/main" id="{EEA01E67-EC7B-4AE4-B542-D3AD80191A96}"/>
            </a:ext>
          </a:extLst>
        </xdr:cNvPr>
        <xdr:cNvSpPr/>
      </xdr:nvSpPr>
      <xdr:spPr>
        <a:xfrm>
          <a:off x="2857500" y="13133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49725</xdr:rowOff>
    </xdr:from>
    <xdr:ext cx="599010" cy="259045"/>
    <xdr:sp macro="" textlink="">
      <xdr:nvSpPr>
        <xdr:cNvPr id="202" name="テキスト ボックス 201">
          <a:extLst>
            <a:ext uri="{FF2B5EF4-FFF2-40B4-BE49-F238E27FC236}">
              <a16:creationId xmlns:a16="http://schemas.microsoft.com/office/drawing/2014/main" id="{04098CF6-6387-408D-AB3B-BD87C2819F30}"/>
            </a:ext>
          </a:extLst>
        </xdr:cNvPr>
        <xdr:cNvSpPr txBox="1"/>
      </xdr:nvSpPr>
      <xdr:spPr>
        <a:xfrm>
          <a:off x="2608795" y="129084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47752</xdr:rowOff>
    </xdr:from>
    <xdr:to>
      <xdr:col>10</xdr:col>
      <xdr:colOff>165100</xdr:colOff>
      <xdr:row>77</xdr:row>
      <xdr:rowOff>149352</xdr:rowOff>
    </xdr:to>
    <xdr:sp macro="" textlink="">
      <xdr:nvSpPr>
        <xdr:cNvPr id="203" name="楕円 202">
          <a:extLst>
            <a:ext uri="{FF2B5EF4-FFF2-40B4-BE49-F238E27FC236}">
              <a16:creationId xmlns:a16="http://schemas.microsoft.com/office/drawing/2014/main" id="{CE838BE5-A120-4C6C-B084-EAF0FD61B88B}"/>
            </a:ext>
          </a:extLst>
        </xdr:cNvPr>
        <xdr:cNvSpPr/>
      </xdr:nvSpPr>
      <xdr:spPr>
        <a:xfrm>
          <a:off x="1968500" y="13249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140479</xdr:rowOff>
    </xdr:from>
    <xdr:ext cx="599010" cy="259045"/>
    <xdr:sp macro="" textlink="">
      <xdr:nvSpPr>
        <xdr:cNvPr id="204" name="テキスト ボックス 203">
          <a:extLst>
            <a:ext uri="{FF2B5EF4-FFF2-40B4-BE49-F238E27FC236}">
              <a16:creationId xmlns:a16="http://schemas.microsoft.com/office/drawing/2014/main" id="{BFE73D51-B315-456B-82E4-0C0569E1104E}"/>
            </a:ext>
          </a:extLst>
        </xdr:cNvPr>
        <xdr:cNvSpPr txBox="1"/>
      </xdr:nvSpPr>
      <xdr:spPr>
        <a:xfrm>
          <a:off x="1719795" y="133421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159550</xdr:rowOff>
    </xdr:from>
    <xdr:to>
      <xdr:col>6</xdr:col>
      <xdr:colOff>38100</xdr:colOff>
      <xdr:row>78</xdr:row>
      <xdr:rowOff>89700</xdr:rowOff>
    </xdr:to>
    <xdr:sp macro="" textlink="">
      <xdr:nvSpPr>
        <xdr:cNvPr id="205" name="楕円 204">
          <a:extLst>
            <a:ext uri="{FF2B5EF4-FFF2-40B4-BE49-F238E27FC236}">
              <a16:creationId xmlns:a16="http://schemas.microsoft.com/office/drawing/2014/main" id="{C5E96A55-57A6-43CE-9F74-D6E349ECE650}"/>
            </a:ext>
          </a:extLst>
        </xdr:cNvPr>
        <xdr:cNvSpPr/>
      </xdr:nvSpPr>
      <xdr:spPr>
        <a:xfrm>
          <a:off x="1079500" y="1336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80827</xdr:rowOff>
    </xdr:from>
    <xdr:ext cx="599010" cy="259045"/>
    <xdr:sp macro="" textlink="">
      <xdr:nvSpPr>
        <xdr:cNvPr id="206" name="テキスト ボックス 205">
          <a:extLst>
            <a:ext uri="{FF2B5EF4-FFF2-40B4-BE49-F238E27FC236}">
              <a16:creationId xmlns:a16="http://schemas.microsoft.com/office/drawing/2014/main" id="{678BA30F-6765-4210-A51F-9D44500131BC}"/>
            </a:ext>
          </a:extLst>
        </xdr:cNvPr>
        <xdr:cNvSpPr txBox="1"/>
      </xdr:nvSpPr>
      <xdr:spPr>
        <a:xfrm>
          <a:off x="830795" y="134539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54E1B96C-5856-4FC1-BED8-D43A9FAD0185}"/>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B630AD17-5CB6-4D96-A32F-D93F8D68D3FD}"/>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2AFF1395-E7FC-4467-B725-873990A4AF3F}"/>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18148A4-F454-4809-93AC-0FE8ADC91AF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25D4855-8BD7-469A-8840-5483EC689163}"/>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FD5BA7C3-AC6B-4EE9-8086-893F76879499}"/>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DA9AA6E5-9B95-4EF0-A4D3-90509837E718}"/>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5CF720A9-8EFD-48F3-B7AC-29C4413A10DF}"/>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F6721FF1-9C53-4583-938E-CA82AB75D9C9}"/>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A18CCBDA-B0B4-420F-A034-D0692C7EFAB4}"/>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7" name="テキスト ボックス 216">
          <a:extLst>
            <a:ext uri="{FF2B5EF4-FFF2-40B4-BE49-F238E27FC236}">
              <a16:creationId xmlns:a16="http://schemas.microsoft.com/office/drawing/2014/main" id="{12E170C2-7150-4D88-AE4D-5AF675D58C1A}"/>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8" name="直線コネクタ 217">
          <a:extLst>
            <a:ext uri="{FF2B5EF4-FFF2-40B4-BE49-F238E27FC236}">
              <a16:creationId xmlns:a16="http://schemas.microsoft.com/office/drawing/2014/main" id="{EBDCC171-5FA8-40B5-B505-7EC09D5026AD}"/>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9" name="テキスト ボックス 218">
          <a:extLst>
            <a:ext uri="{FF2B5EF4-FFF2-40B4-BE49-F238E27FC236}">
              <a16:creationId xmlns:a16="http://schemas.microsoft.com/office/drawing/2014/main" id="{03BFC533-E1A1-483E-A179-2B0D4D0B05D8}"/>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0" name="直線コネクタ 219">
          <a:extLst>
            <a:ext uri="{FF2B5EF4-FFF2-40B4-BE49-F238E27FC236}">
              <a16:creationId xmlns:a16="http://schemas.microsoft.com/office/drawing/2014/main" id="{21FF34D8-989C-4C0E-A0D5-00E0FFB9FB2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1" name="テキスト ボックス 220">
          <a:extLst>
            <a:ext uri="{FF2B5EF4-FFF2-40B4-BE49-F238E27FC236}">
              <a16:creationId xmlns:a16="http://schemas.microsoft.com/office/drawing/2014/main" id="{56162E37-2F76-44A9-B194-4D6AA965B77B}"/>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2" name="直線コネクタ 221">
          <a:extLst>
            <a:ext uri="{FF2B5EF4-FFF2-40B4-BE49-F238E27FC236}">
              <a16:creationId xmlns:a16="http://schemas.microsoft.com/office/drawing/2014/main" id="{4D82BFF9-BE17-4693-A15D-BC01F0CAA8A5}"/>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3" name="テキスト ボックス 222">
          <a:extLst>
            <a:ext uri="{FF2B5EF4-FFF2-40B4-BE49-F238E27FC236}">
              <a16:creationId xmlns:a16="http://schemas.microsoft.com/office/drawing/2014/main" id="{2795369B-77B7-4ED5-B015-6503208426FE}"/>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4" name="直線コネクタ 223">
          <a:extLst>
            <a:ext uri="{FF2B5EF4-FFF2-40B4-BE49-F238E27FC236}">
              <a16:creationId xmlns:a16="http://schemas.microsoft.com/office/drawing/2014/main" id="{DBDAD65F-9AC8-49B1-A699-8DF215AED2B8}"/>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5" name="テキスト ボックス 224">
          <a:extLst>
            <a:ext uri="{FF2B5EF4-FFF2-40B4-BE49-F238E27FC236}">
              <a16:creationId xmlns:a16="http://schemas.microsoft.com/office/drawing/2014/main" id="{38DBDFB1-0117-48E8-9402-434A98A51FBF}"/>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6" name="直線コネクタ 225">
          <a:extLst>
            <a:ext uri="{FF2B5EF4-FFF2-40B4-BE49-F238E27FC236}">
              <a16:creationId xmlns:a16="http://schemas.microsoft.com/office/drawing/2014/main" id="{4C4A7C5C-FD61-40E3-9CB5-00DB9C52E5AD}"/>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7" name="テキスト ボックス 226">
          <a:extLst>
            <a:ext uri="{FF2B5EF4-FFF2-40B4-BE49-F238E27FC236}">
              <a16:creationId xmlns:a16="http://schemas.microsoft.com/office/drawing/2014/main" id="{3731D46A-B6AD-4C19-990F-3EA9BFED99D2}"/>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F1B7B503-9B58-4371-B7C7-0637CD62D5D5}"/>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53FBEB0B-D1EC-468E-BDE5-C6CEA2EB696F}"/>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衛生費グラフ枠">
          <a:extLst>
            <a:ext uri="{FF2B5EF4-FFF2-40B4-BE49-F238E27FC236}">
              <a16:creationId xmlns:a16="http://schemas.microsoft.com/office/drawing/2014/main" id="{4BE2FD6A-2EC3-49E0-A903-3AD0C22C5305}"/>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51612</xdr:rowOff>
    </xdr:from>
    <xdr:to>
      <xdr:col>24</xdr:col>
      <xdr:colOff>62865</xdr:colOff>
      <xdr:row>99</xdr:row>
      <xdr:rowOff>21934</xdr:rowOff>
    </xdr:to>
    <xdr:cxnSp macro="">
      <xdr:nvCxnSpPr>
        <xdr:cNvPr id="231" name="直線コネクタ 230">
          <a:extLst>
            <a:ext uri="{FF2B5EF4-FFF2-40B4-BE49-F238E27FC236}">
              <a16:creationId xmlns:a16="http://schemas.microsoft.com/office/drawing/2014/main" id="{471EFAE1-954A-451D-8B2C-940CDBF959E6}"/>
            </a:ext>
          </a:extLst>
        </xdr:cNvPr>
        <xdr:cNvCxnSpPr/>
      </xdr:nvCxnSpPr>
      <xdr:spPr>
        <a:xfrm flipV="1">
          <a:off x="4633595" y="15653562"/>
          <a:ext cx="1270" cy="13419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25761</xdr:rowOff>
    </xdr:from>
    <xdr:ext cx="534377" cy="259045"/>
    <xdr:sp macro="" textlink="">
      <xdr:nvSpPr>
        <xdr:cNvPr id="232" name="衛生費最小値テキスト">
          <a:extLst>
            <a:ext uri="{FF2B5EF4-FFF2-40B4-BE49-F238E27FC236}">
              <a16:creationId xmlns:a16="http://schemas.microsoft.com/office/drawing/2014/main" id="{C54DAE40-19B5-439B-B120-CE5ECBA23F85}"/>
            </a:ext>
          </a:extLst>
        </xdr:cNvPr>
        <xdr:cNvSpPr txBox="1"/>
      </xdr:nvSpPr>
      <xdr:spPr>
        <a:xfrm>
          <a:off x="4686300" y="16999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31,773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21934</xdr:rowOff>
    </xdr:from>
    <xdr:to>
      <xdr:col>24</xdr:col>
      <xdr:colOff>152400</xdr:colOff>
      <xdr:row>99</xdr:row>
      <xdr:rowOff>21934</xdr:rowOff>
    </xdr:to>
    <xdr:cxnSp macro="">
      <xdr:nvCxnSpPr>
        <xdr:cNvPr id="233" name="直線コネクタ 232">
          <a:extLst>
            <a:ext uri="{FF2B5EF4-FFF2-40B4-BE49-F238E27FC236}">
              <a16:creationId xmlns:a16="http://schemas.microsoft.com/office/drawing/2014/main" id="{878E47D5-CA15-4532-8332-BA38A64425E5}"/>
            </a:ext>
          </a:extLst>
        </xdr:cNvPr>
        <xdr:cNvCxnSpPr/>
      </xdr:nvCxnSpPr>
      <xdr:spPr>
        <a:xfrm>
          <a:off x="4546600" y="169954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169739</xdr:rowOff>
    </xdr:from>
    <xdr:ext cx="599010" cy="259045"/>
    <xdr:sp macro="" textlink="">
      <xdr:nvSpPr>
        <xdr:cNvPr id="234" name="衛生費最大値テキスト">
          <a:extLst>
            <a:ext uri="{FF2B5EF4-FFF2-40B4-BE49-F238E27FC236}">
              <a16:creationId xmlns:a16="http://schemas.microsoft.com/office/drawing/2014/main" id="{E48071BB-1683-46DD-9A6F-7735419ABE73}"/>
            </a:ext>
          </a:extLst>
        </xdr:cNvPr>
        <xdr:cNvSpPr txBox="1"/>
      </xdr:nvSpPr>
      <xdr:spPr>
        <a:xfrm>
          <a:off x="4686300" y="15428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137,436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51612</xdr:rowOff>
    </xdr:from>
    <xdr:to>
      <xdr:col>24</xdr:col>
      <xdr:colOff>152400</xdr:colOff>
      <xdr:row>91</xdr:row>
      <xdr:rowOff>51612</xdr:rowOff>
    </xdr:to>
    <xdr:cxnSp macro="">
      <xdr:nvCxnSpPr>
        <xdr:cNvPr id="235" name="直線コネクタ 234">
          <a:extLst>
            <a:ext uri="{FF2B5EF4-FFF2-40B4-BE49-F238E27FC236}">
              <a16:creationId xmlns:a16="http://schemas.microsoft.com/office/drawing/2014/main" id="{FBD4923A-232D-4FBF-ADDE-7EF8B4089079}"/>
            </a:ext>
          </a:extLst>
        </xdr:cNvPr>
        <xdr:cNvCxnSpPr/>
      </xdr:nvCxnSpPr>
      <xdr:spPr>
        <a:xfrm>
          <a:off x="4546600" y="156535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109525</xdr:rowOff>
    </xdr:from>
    <xdr:to>
      <xdr:col>24</xdr:col>
      <xdr:colOff>63500</xdr:colOff>
      <xdr:row>98</xdr:row>
      <xdr:rowOff>124854</xdr:rowOff>
    </xdr:to>
    <xdr:cxnSp macro="">
      <xdr:nvCxnSpPr>
        <xdr:cNvPr id="236" name="直線コネクタ 235">
          <a:extLst>
            <a:ext uri="{FF2B5EF4-FFF2-40B4-BE49-F238E27FC236}">
              <a16:creationId xmlns:a16="http://schemas.microsoft.com/office/drawing/2014/main" id="{D5D4FE32-C8EA-48F7-AE06-491239E3EDBC}"/>
            </a:ext>
          </a:extLst>
        </xdr:cNvPr>
        <xdr:cNvCxnSpPr/>
      </xdr:nvCxnSpPr>
      <xdr:spPr>
        <a:xfrm>
          <a:off x="3797300" y="16911625"/>
          <a:ext cx="838200" cy="15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138447</xdr:rowOff>
    </xdr:from>
    <xdr:ext cx="534377" cy="259045"/>
    <xdr:sp macro="" textlink="">
      <xdr:nvSpPr>
        <xdr:cNvPr id="237" name="衛生費平均値テキスト">
          <a:extLst>
            <a:ext uri="{FF2B5EF4-FFF2-40B4-BE49-F238E27FC236}">
              <a16:creationId xmlns:a16="http://schemas.microsoft.com/office/drawing/2014/main" id="{8AF33693-72AA-4AC5-AE1A-ACFFBE47704E}"/>
            </a:ext>
          </a:extLst>
        </xdr:cNvPr>
        <xdr:cNvSpPr txBox="1"/>
      </xdr:nvSpPr>
      <xdr:spPr>
        <a:xfrm>
          <a:off x="4686300" y="1642619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115570</xdr:rowOff>
    </xdr:from>
    <xdr:to>
      <xdr:col>24</xdr:col>
      <xdr:colOff>114300</xdr:colOff>
      <xdr:row>97</xdr:row>
      <xdr:rowOff>45720</xdr:rowOff>
    </xdr:to>
    <xdr:sp macro="" textlink="">
      <xdr:nvSpPr>
        <xdr:cNvPr id="238" name="フローチャート: 判断 237">
          <a:extLst>
            <a:ext uri="{FF2B5EF4-FFF2-40B4-BE49-F238E27FC236}">
              <a16:creationId xmlns:a16="http://schemas.microsoft.com/office/drawing/2014/main" id="{EC7F5D61-0DDE-4CD9-9A6E-B4DBA8AD4D25}"/>
            </a:ext>
          </a:extLst>
        </xdr:cNvPr>
        <xdr:cNvSpPr/>
      </xdr:nvSpPr>
      <xdr:spPr>
        <a:xfrm>
          <a:off x="4584700" y="1657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109525</xdr:rowOff>
    </xdr:from>
    <xdr:to>
      <xdr:col>19</xdr:col>
      <xdr:colOff>177800</xdr:colOff>
      <xdr:row>99</xdr:row>
      <xdr:rowOff>3759</xdr:rowOff>
    </xdr:to>
    <xdr:cxnSp macro="">
      <xdr:nvCxnSpPr>
        <xdr:cNvPr id="239" name="直線コネクタ 238">
          <a:extLst>
            <a:ext uri="{FF2B5EF4-FFF2-40B4-BE49-F238E27FC236}">
              <a16:creationId xmlns:a16="http://schemas.microsoft.com/office/drawing/2014/main" id="{C41EA2A0-5740-4800-8515-0AB51F34EF44}"/>
            </a:ext>
          </a:extLst>
        </xdr:cNvPr>
        <xdr:cNvCxnSpPr/>
      </xdr:nvCxnSpPr>
      <xdr:spPr>
        <a:xfrm flipV="1">
          <a:off x="2908300" y="16911625"/>
          <a:ext cx="889000" cy="65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129324</xdr:rowOff>
    </xdr:from>
    <xdr:to>
      <xdr:col>20</xdr:col>
      <xdr:colOff>38100</xdr:colOff>
      <xdr:row>97</xdr:row>
      <xdr:rowOff>59474</xdr:rowOff>
    </xdr:to>
    <xdr:sp macro="" textlink="">
      <xdr:nvSpPr>
        <xdr:cNvPr id="240" name="フローチャート: 判断 239">
          <a:extLst>
            <a:ext uri="{FF2B5EF4-FFF2-40B4-BE49-F238E27FC236}">
              <a16:creationId xmlns:a16="http://schemas.microsoft.com/office/drawing/2014/main" id="{FFC1F42F-110C-43F8-8FEB-0B6DAFC9A5CF}"/>
            </a:ext>
          </a:extLst>
        </xdr:cNvPr>
        <xdr:cNvSpPr/>
      </xdr:nvSpPr>
      <xdr:spPr>
        <a:xfrm>
          <a:off x="3746500" y="16588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76001</xdr:rowOff>
    </xdr:from>
    <xdr:ext cx="534377" cy="259045"/>
    <xdr:sp macro="" textlink="">
      <xdr:nvSpPr>
        <xdr:cNvPr id="241" name="テキスト ボックス 240">
          <a:extLst>
            <a:ext uri="{FF2B5EF4-FFF2-40B4-BE49-F238E27FC236}">
              <a16:creationId xmlns:a16="http://schemas.microsoft.com/office/drawing/2014/main" id="{ACF70813-18AC-4B64-B9A4-C5D9B038F79F}"/>
            </a:ext>
          </a:extLst>
        </xdr:cNvPr>
        <xdr:cNvSpPr txBox="1"/>
      </xdr:nvSpPr>
      <xdr:spPr>
        <a:xfrm>
          <a:off x="3530111" y="16363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99</xdr:row>
      <xdr:rowOff>3759</xdr:rowOff>
    </xdr:from>
    <xdr:to>
      <xdr:col>15</xdr:col>
      <xdr:colOff>50800</xdr:colOff>
      <xdr:row>99</xdr:row>
      <xdr:rowOff>23952</xdr:rowOff>
    </xdr:to>
    <xdr:cxnSp macro="">
      <xdr:nvCxnSpPr>
        <xdr:cNvPr id="242" name="直線コネクタ 241">
          <a:extLst>
            <a:ext uri="{FF2B5EF4-FFF2-40B4-BE49-F238E27FC236}">
              <a16:creationId xmlns:a16="http://schemas.microsoft.com/office/drawing/2014/main" id="{1B0E8A00-A039-42B7-A8F5-A370FB86A5FA}"/>
            </a:ext>
          </a:extLst>
        </xdr:cNvPr>
        <xdr:cNvCxnSpPr/>
      </xdr:nvCxnSpPr>
      <xdr:spPr>
        <a:xfrm flipV="1">
          <a:off x="2019300" y="16977309"/>
          <a:ext cx="889000" cy="20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63360</xdr:rowOff>
    </xdr:from>
    <xdr:to>
      <xdr:col>15</xdr:col>
      <xdr:colOff>101600</xdr:colOff>
      <xdr:row>97</xdr:row>
      <xdr:rowOff>164960</xdr:rowOff>
    </xdr:to>
    <xdr:sp macro="" textlink="">
      <xdr:nvSpPr>
        <xdr:cNvPr id="243" name="フローチャート: 判断 242">
          <a:extLst>
            <a:ext uri="{FF2B5EF4-FFF2-40B4-BE49-F238E27FC236}">
              <a16:creationId xmlns:a16="http://schemas.microsoft.com/office/drawing/2014/main" id="{6EDB52AB-E0E1-46D7-84CB-CD1D0DF8F981}"/>
            </a:ext>
          </a:extLst>
        </xdr:cNvPr>
        <xdr:cNvSpPr/>
      </xdr:nvSpPr>
      <xdr:spPr>
        <a:xfrm>
          <a:off x="2857500" y="16694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10037</xdr:rowOff>
    </xdr:from>
    <xdr:ext cx="534377" cy="259045"/>
    <xdr:sp macro="" textlink="">
      <xdr:nvSpPr>
        <xdr:cNvPr id="244" name="テキスト ボックス 243">
          <a:extLst>
            <a:ext uri="{FF2B5EF4-FFF2-40B4-BE49-F238E27FC236}">
              <a16:creationId xmlns:a16="http://schemas.microsoft.com/office/drawing/2014/main" id="{90788F69-AC01-421D-8A34-60B95ADBBFCB}"/>
            </a:ext>
          </a:extLst>
        </xdr:cNvPr>
        <xdr:cNvSpPr txBox="1"/>
      </xdr:nvSpPr>
      <xdr:spPr>
        <a:xfrm>
          <a:off x="2641111" y="16469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99</xdr:row>
      <xdr:rowOff>23952</xdr:rowOff>
    </xdr:from>
    <xdr:to>
      <xdr:col>10</xdr:col>
      <xdr:colOff>114300</xdr:colOff>
      <xdr:row>99</xdr:row>
      <xdr:rowOff>93345</xdr:rowOff>
    </xdr:to>
    <xdr:cxnSp macro="">
      <xdr:nvCxnSpPr>
        <xdr:cNvPr id="245" name="直線コネクタ 244">
          <a:extLst>
            <a:ext uri="{FF2B5EF4-FFF2-40B4-BE49-F238E27FC236}">
              <a16:creationId xmlns:a16="http://schemas.microsoft.com/office/drawing/2014/main" id="{D9045FE1-9B8D-4CC1-ADB1-190ECD88AB94}"/>
            </a:ext>
          </a:extLst>
        </xdr:cNvPr>
        <xdr:cNvCxnSpPr/>
      </xdr:nvCxnSpPr>
      <xdr:spPr>
        <a:xfrm flipV="1">
          <a:off x="1130300" y="16997502"/>
          <a:ext cx="889000" cy="69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93307</xdr:rowOff>
    </xdr:from>
    <xdr:to>
      <xdr:col>10</xdr:col>
      <xdr:colOff>165100</xdr:colOff>
      <xdr:row>98</xdr:row>
      <xdr:rowOff>23457</xdr:rowOff>
    </xdr:to>
    <xdr:sp macro="" textlink="">
      <xdr:nvSpPr>
        <xdr:cNvPr id="246" name="フローチャート: 判断 245">
          <a:extLst>
            <a:ext uri="{FF2B5EF4-FFF2-40B4-BE49-F238E27FC236}">
              <a16:creationId xmlns:a16="http://schemas.microsoft.com/office/drawing/2014/main" id="{BC4AFDC5-5883-477C-B22F-B683D54DCF29}"/>
            </a:ext>
          </a:extLst>
        </xdr:cNvPr>
        <xdr:cNvSpPr/>
      </xdr:nvSpPr>
      <xdr:spPr>
        <a:xfrm>
          <a:off x="1968500" y="16723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39984</xdr:rowOff>
    </xdr:from>
    <xdr:ext cx="534377" cy="259045"/>
    <xdr:sp macro="" textlink="">
      <xdr:nvSpPr>
        <xdr:cNvPr id="247" name="テキスト ボックス 246">
          <a:extLst>
            <a:ext uri="{FF2B5EF4-FFF2-40B4-BE49-F238E27FC236}">
              <a16:creationId xmlns:a16="http://schemas.microsoft.com/office/drawing/2014/main" id="{B207F8A6-C62E-4399-8A43-3C2DC25D8ECC}"/>
            </a:ext>
          </a:extLst>
        </xdr:cNvPr>
        <xdr:cNvSpPr txBox="1"/>
      </xdr:nvSpPr>
      <xdr:spPr>
        <a:xfrm>
          <a:off x="1752111" y="16499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123000</xdr:rowOff>
    </xdr:from>
    <xdr:to>
      <xdr:col>6</xdr:col>
      <xdr:colOff>38100</xdr:colOff>
      <xdr:row>98</xdr:row>
      <xdr:rowOff>53150</xdr:rowOff>
    </xdr:to>
    <xdr:sp macro="" textlink="">
      <xdr:nvSpPr>
        <xdr:cNvPr id="248" name="フローチャート: 判断 247">
          <a:extLst>
            <a:ext uri="{FF2B5EF4-FFF2-40B4-BE49-F238E27FC236}">
              <a16:creationId xmlns:a16="http://schemas.microsoft.com/office/drawing/2014/main" id="{7E676CD0-AE22-41C3-8E01-8526B07AAC01}"/>
            </a:ext>
          </a:extLst>
        </xdr:cNvPr>
        <xdr:cNvSpPr/>
      </xdr:nvSpPr>
      <xdr:spPr>
        <a:xfrm>
          <a:off x="1079500" y="16753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69677</xdr:rowOff>
    </xdr:from>
    <xdr:ext cx="534377" cy="259045"/>
    <xdr:sp macro="" textlink="">
      <xdr:nvSpPr>
        <xdr:cNvPr id="249" name="テキスト ボックス 248">
          <a:extLst>
            <a:ext uri="{FF2B5EF4-FFF2-40B4-BE49-F238E27FC236}">
              <a16:creationId xmlns:a16="http://schemas.microsoft.com/office/drawing/2014/main" id="{D1D033EB-8018-49AE-82AD-CC3DFF237132}"/>
            </a:ext>
          </a:extLst>
        </xdr:cNvPr>
        <xdr:cNvSpPr txBox="1"/>
      </xdr:nvSpPr>
      <xdr:spPr>
        <a:xfrm>
          <a:off x="863111" y="16528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E27EC95D-8669-4004-A27D-11ADEA120D1B}"/>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F140F5FA-3984-4407-A59B-122D4216686C}"/>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AB935EAA-79B0-4B3F-9C43-A0DB50B39B0E}"/>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59D4CBBE-72EE-4F00-B8FA-678AA42F77E5}"/>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C9D0884E-7970-4312-879D-F959479C74AE}"/>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74054</xdr:rowOff>
    </xdr:from>
    <xdr:to>
      <xdr:col>24</xdr:col>
      <xdr:colOff>114300</xdr:colOff>
      <xdr:row>99</xdr:row>
      <xdr:rowOff>4204</xdr:rowOff>
    </xdr:to>
    <xdr:sp macro="" textlink="">
      <xdr:nvSpPr>
        <xdr:cNvPr id="255" name="楕円 254">
          <a:extLst>
            <a:ext uri="{FF2B5EF4-FFF2-40B4-BE49-F238E27FC236}">
              <a16:creationId xmlns:a16="http://schemas.microsoft.com/office/drawing/2014/main" id="{A2D022DC-C33F-4FEC-8D2D-F8E226D49504}"/>
            </a:ext>
          </a:extLst>
        </xdr:cNvPr>
        <xdr:cNvSpPr/>
      </xdr:nvSpPr>
      <xdr:spPr>
        <a:xfrm>
          <a:off x="4584700" y="16876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160431</xdr:rowOff>
    </xdr:from>
    <xdr:ext cx="534377" cy="259045"/>
    <xdr:sp macro="" textlink="">
      <xdr:nvSpPr>
        <xdr:cNvPr id="256" name="衛生費該当値テキスト">
          <a:extLst>
            <a:ext uri="{FF2B5EF4-FFF2-40B4-BE49-F238E27FC236}">
              <a16:creationId xmlns:a16="http://schemas.microsoft.com/office/drawing/2014/main" id="{6953575D-390B-406A-A9B8-23C939F4E799}"/>
            </a:ext>
          </a:extLst>
        </xdr:cNvPr>
        <xdr:cNvSpPr txBox="1"/>
      </xdr:nvSpPr>
      <xdr:spPr>
        <a:xfrm>
          <a:off x="4686300" y="16791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58725</xdr:rowOff>
    </xdr:from>
    <xdr:to>
      <xdr:col>20</xdr:col>
      <xdr:colOff>38100</xdr:colOff>
      <xdr:row>98</xdr:row>
      <xdr:rowOff>160325</xdr:rowOff>
    </xdr:to>
    <xdr:sp macro="" textlink="">
      <xdr:nvSpPr>
        <xdr:cNvPr id="257" name="楕円 256">
          <a:extLst>
            <a:ext uri="{FF2B5EF4-FFF2-40B4-BE49-F238E27FC236}">
              <a16:creationId xmlns:a16="http://schemas.microsoft.com/office/drawing/2014/main" id="{5C9ED6AE-8379-4D94-AA0D-4861FB676883}"/>
            </a:ext>
          </a:extLst>
        </xdr:cNvPr>
        <xdr:cNvSpPr/>
      </xdr:nvSpPr>
      <xdr:spPr>
        <a:xfrm>
          <a:off x="3746500" y="16860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151452</xdr:rowOff>
    </xdr:from>
    <xdr:ext cx="534377" cy="259045"/>
    <xdr:sp macro="" textlink="">
      <xdr:nvSpPr>
        <xdr:cNvPr id="258" name="テキスト ボックス 257">
          <a:extLst>
            <a:ext uri="{FF2B5EF4-FFF2-40B4-BE49-F238E27FC236}">
              <a16:creationId xmlns:a16="http://schemas.microsoft.com/office/drawing/2014/main" id="{943276C0-7CBB-4461-BD7E-AE4A23E612D1}"/>
            </a:ext>
          </a:extLst>
        </xdr:cNvPr>
        <xdr:cNvSpPr txBox="1"/>
      </xdr:nvSpPr>
      <xdr:spPr>
        <a:xfrm>
          <a:off x="3530111" y="16953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124409</xdr:rowOff>
    </xdr:from>
    <xdr:to>
      <xdr:col>15</xdr:col>
      <xdr:colOff>101600</xdr:colOff>
      <xdr:row>99</xdr:row>
      <xdr:rowOff>54559</xdr:rowOff>
    </xdr:to>
    <xdr:sp macro="" textlink="">
      <xdr:nvSpPr>
        <xdr:cNvPr id="259" name="楕円 258">
          <a:extLst>
            <a:ext uri="{FF2B5EF4-FFF2-40B4-BE49-F238E27FC236}">
              <a16:creationId xmlns:a16="http://schemas.microsoft.com/office/drawing/2014/main" id="{F1E96FDE-F102-4290-9BFF-95C6FDFA92B2}"/>
            </a:ext>
          </a:extLst>
        </xdr:cNvPr>
        <xdr:cNvSpPr/>
      </xdr:nvSpPr>
      <xdr:spPr>
        <a:xfrm>
          <a:off x="2857500" y="16926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45686</xdr:rowOff>
    </xdr:from>
    <xdr:ext cx="534377" cy="259045"/>
    <xdr:sp macro="" textlink="">
      <xdr:nvSpPr>
        <xdr:cNvPr id="260" name="テキスト ボックス 259">
          <a:extLst>
            <a:ext uri="{FF2B5EF4-FFF2-40B4-BE49-F238E27FC236}">
              <a16:creationId xmlns:a16="http://schemas.microsoft.com/office/drawing/2014/main" id="{2FF2DBDC-B693-457A-8A82-4367DE6DFE7A}"/>
            </a:ext>
          </a:extLst>
        </xdr:cNvPr>
        <xdr:cNvSpPr txBox="1"/>
      </xdr:nvSpPr>
      <xdr:spPr>
        <a:xfrm>
          <a:off x="2641111" y="17019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144602</xdr:rowOff>
    </xdr:from>
    <xdr:to>
      <xdr:col>10</xdr:col>
      <xdr:colOff>165100</xdr:colOff>
      <xdr:row>99</xdr:row>
      <xdr:rowOff>74752</xdr:rowOff>
    </xdr:to>
    <xdr:sp macro="" textlink="">
      <xdr:nvSpPr>
        <xdr:cNvPr id="261" name="楕円 260">
          <a:extLst>
            <a:ext uri="{FF2B5EF4-FFF2-40B4-BE49-F238E27FC236}">
              <a16:creationId xmlns:a16="http://schemas.microsoft.com/office/drawing/2014/main" id="{44A4B479-E294-4438-835D-61DD18976747}"/>
            </a:ext>
          </a:extLst>
        </xdr:cNvPr>
        <xdr:cNvSpPr/>
      </xdr:nvSpPr>
      <xdr:spPr>
        <a:xfrm>
          <a:off x="1968500" y="16946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65879</xdr:rowOff>
    </xdr:from>
    <xdr:ext cx="534377" cy="259045"/>
    <xdr:sp macro="" textlink="">
      <xdr:nvSpPr>
        <xdr:cNvPr id="262" name="テキスト ボックス 261">
          <a:extLst>
            <a:ext uri="{FF2B5EF4-FFF2-40B4-BE49-F238E27FC236}">
              <a16:creationId xmlns:a16="http://schemas.microsoft.com/office/drawing/2014/main" id="{5B10728D-8C96-4400-A79C-4A32E621CB23}"/>
            </a:ext>
          </a:extLst>
        </xdr:cNvPr>
        <xdr:cNvSpPr txBox="1"/>
      </xdr:nvSpPr>
      <xdr:spPr>
        <a:xfrm>
          <a:off x="1752111" y="17039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42545</xdr:rowOff>
    </xdr:from>
    <xdr:to>
      <xdr:col>6</xdr:col>
      <xdr:colOff>38100</xdr:colOff>
      <xdr:row>99</xdr:row>
      <xdr:rowOff>144145</xdr:rowOff>
    </xdr:to>
    <xdr:sp macro="" textlink="">
      <xdr:nvSpPr>
        <xdr:cNvPr id="263" name="楕円 262">
          <a:extLst>
            <a:ext uri="{FF2B5EF4-FFF2-40B4-BE49-F238E27FC236}">
              <a16:creationId xmlns:a16="http://schemas.microsoft.com/office/drawing/2014/main" id="{A8E5A544-4179-412D-9591-3C9FDAFB5AAB}"/>
            </a:ext>
          </a:extLst>
        </xdr:cNvPr>
        <xdr:cNvSpPr/>
      </xdr:nvSpPr>
      <xdr:spPr>
        <a:xfrm>
          <a:off x="1079500" y="17016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135272</xdr:rowOff>
    </xdr:from>
    <xdr:ext cx="534377" cy="259045"/>
    <xdr:sp macro="" textlink="">
      <xdr:nvSpPr>
        <xdr:cNvPr id="264" name="テキスト ボックス 263">
          <a:extLst>
            <a:ext uri="{FF2B5EF4-FFF2-40B4-BE49-F238E27FC236}">
              <a16:creationId xmlns:a16="http://schemas.microsoft.com/office/drawing/2014/main" id="{6D7CAFCF-71DB-4192-8853-CA11AA141A37}"/>
            </a:ext>
          </a:extLst>
        </xdr:cNvPr>
        <xdr:cNvSpPr txBox="1"/>
      </xdr:nvSpPr>
      <xdr:spPr>
        <a:xfrm>
          <a:off x="863111" y="17108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83276B5A-0BF4-4657-944F-8C11A46099EE}"/>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19C8603C-87AA-4AC6-9713-B92957405982}"/>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24E2F88B-5F01-4FE0-B5EB-65E3CA15D8C6}"/>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5D803DA4-EAC7-4523-8716-E338F5A6D7B3}"/>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5B657947-0E4F-4C4D-8A73-9315B3032B9F}"/>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40AF07C5-7796-42A2-85B2-7F1A72D9F2F7}"/>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4C8AD9F3-2EA3-456B-B435-A544B77BE43F}"/>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ADD6D93F-2FCB-4A18-92DE-988775598B52}"/>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CAD70EB4-A37F-41C7-90CF-47FA0CDE13E9}"/>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DFA57234-6E80-4485-BA84-0E8EBC8DDCFB}"/>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5" name="直線コネクタ 274">
          <a:extLst>
            <a:ext uri="{FF2B5EF4-FFF2-40B4-BE49-F238E27FC236}">
              <a16:creationId xmlns:a16="http://schemas.microsoft.com/office/drawing/2014/main" id="{8A362B99-1619-467B-B1B8-3A977AA54A2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6" name="テキスト ボックス 275">
          <a:extLst>
            <a:ext uri="{FF2B5EF4-FFF2-40B4-BE49-F238E27FC236}">
              <a16:creationId xmlns:a16="http://schemas.microsoft.com/office/drawing/2014/main" id="{F3884651-0B60-4D5F-B18B-BDF1BECC2B53}"/>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7" name="直線コネクタ 276">
          <a:extLst>
            <a:ext uri="{FF2B5EF4-FFF2-40B4-BE49-F238E27FC236}">
              <a16:creationId xmlns:a16="http://schemas.microsoft.com/office/drawing/2014/main" id="{637C5727-2F20-43C2-9E10-E2FE7FE21715}"/>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8" name="テキスト ボックス 277">
          <a:extLst>
            <a:ext uri="{FF2B5EF4-FFF2-40B4-BE49-F238E27FC236}">
              <a16:creationId xmlns:a16="http://schemas.microsoft.com/office/drawing/2014/main" id="{E26635D9-B0AA-4B54-8210-14103DA8D443}"/>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9" name="直線コネクタ 278">
          <a:extLst>
            <a:ext uri="{FF2B5EF4-FFF2-40B4-BE49-F238E27FC236}">
              <a16:creationId xmlns:a16="http://schemas.microsoft.com/office/drawing/2014/main" id="{794E3734-F220-4F99-9634-A6085E053E38}"/>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80" name="テキスト ボックス 279">
          <a:extLst>
            <a:ext uri="{FF2B5EF4-FFF2-40B4-BE49-F238E27FC236}">
              <a16:creationId xmlns:a16="http://schemas.microsoft.com/office/drawing/2014/main" id="{7A07D737-855D-45B3-A44B-BAFB3FBC0782}"/>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1" name="直線コネクタ 280">
          <a:extLst>
            <a:ext uri="{FF2B5EF4-FFF2-40B4-BE49-F238E27FC236}">
              <a16:creationId xmlns:a16="http://schemas.microsoft.com/office/drawing/2014/main" id="{9E2ACD58-29DB-489C-AA72-AAF552CE83B2}"/>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82" name="テキスト ボックス 281">
          <a:extLst>
            <a:ext uri="{FF2B5EF4-FFF2-40B4-BE49-F238E27FC236}">
              <a16:creationId xmlns:a16="http://schemas.microsoft.com/office/drawing/2014/main" id="{4625B183-9832-44FC-B088-E1C9C74A99EF}"/>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B2601CC0-2CED-4819-8148-17BAFDF8488F}"/>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4" name="テキスト ボックス 283">
          <a:extLst>
            <a:ext uri="{FF2B5EF4-FFF2-40B4-BE49-F238E27FC236}">
              <a16:creationId xmlns:a16="http://schemas.microsoft.com/office/drawing/2014/main" id="{2959CA7A-201D-47DC-AD63-4F05D2A041F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労働費グラフ枠">
          <a:extLst>
            <a:ext uri="{FF2B5EF4-FFF2-40B4-BE49-F238E27FC236}">
              <a16:creationId xmlns:a16="http://schemas.microsoft.com/office/drawing/2014/main" id="{9DEBA83A-51D6-4868-A1FB-D3D98356DF3E}"/>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17170</xdr:rowOff>
    </xdr:from>
    <xdr:to>
      <xdr:col>54</xdr:col>
      <xdr:colOff>189865</xdr:colOff>
      <xdr:row>38</xdr:row>
      <xdr:rowOff>139700</xdr:rowOff>
    </xdr:to>
    <xdr:cxnSp macro="">
      <xdr:nvCxnSpPr>
        <xdr:cNvPr id="286" name="直線コネクタ 285">
          <a:extLst>
            <a:ext uri="{FF2B5EF4-FFF2-40B4-BE49-F238E27FC236}">
              <a16:creationId xmlns:a16="http://schemas.microsoft.com/office/drawing/2014/main" id="{BBFA9DF5-C36D-4F89-BB49-93ECF0C0CD37}"/>
            </a:ext>
          </a:extLst>
        </xdr:cNvPr>
        <xdr:cNvCxnSpPr/>
      </xdr:nvCxnSpPr>
      <xdr:spPr>
        <a:xfrm flipV="1">
          <a:off x="10475595" y="5332120"/>
          <a:ext cx="1270" cy="13226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7" name="労働費最小値テキスト">
          <a:extLst>
            <a:ext uri="{FF2B5EF4-FFF2-40B4-BE49-F238E27FC236}">
              <a16:creationId xmlns:a16="http://schemas.microsoft.com/office/drawing/2014/main" id="{5688384F-E02B-4A19-82B7-AA5234BD9D0D}"/>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8" name="直線コネクタ 287">
          <a:extLst>
            <a:ext uri="{FF2B5EF4-FFF2-40B4-BE49-F238E27FC236}">
              <a16:creationId xmlns:a16="http://schemas.microsoft.com/office/drawing/2014/main" id="{F67C0D53-F5A9-4F6D-AF31-0436B579C837}"/>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135297</xdr:rowOff>
    </xdr:from>
    <xdr:ext cx="469744" cy="259045"/>
    <xdr:sp macro="" textlink="">
      <xdr:nvSpPr>
        <xdr:cNvPr id="289" name="労働費最大値テキスト">
          <a:extLst>
            <a:ext uri="{FF2B5EF4-FFF2-40B4-BE49-F238E27FC236}">
              <a16:creationId xmlns:a16="http://schemas.microsoft.com/office/drawing/2014/main" id="{897D1D07-505A-49EA-9965-2E73C529C8A8}"/>
            </a:ext>
          </a:extLst>
        </xdr:cNvPr>
        <xdr:cNvSpPr txBox="1"/>
      </xdr:nvSpPr>
      <xdr:spPr>
        <a:xfrm>
          <a:off x="10528300" y="5107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2,893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17170</xdr:rowOff>
    </xdr:from>
    <xdr:to>
      <xdr:col>55</xdr:col>
      <xdr:colOff>88900</xdr:colOff>
      <xdr:row>31</xdr:row>
      <xdr:rowOff>17170</xdr:rowOff>
    </xdr:to>
    <xdr:cxnSp macro="">
      <xdr:nvCxnSpPr>
        <xdr:cNvPr id="290" name="直線コネクタ 289">
          <a:extLst>
            <a:ext uri="{FF2B5EF4-FFF2-40B4-BE49-F238E27FC236}">
              <a16:creationId xmlns:a16="http://schemas.microsoft.com/office/drawing/2014/main" id="{08D3D84D-9A43-4F99-B5DD-6A2529CD8FDE}"/>
            </a:ext>
          </a:extLst>
        </xdr:cNvPr>
        <xdr:cNvCxnSpPr/>
      </xdr:nvCxnSpPr>
      <xdr:spPr>
        <a:xfrm>
          <a:off x="10388600" y="5332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121869</xdr:rowOff>
    </xdr:from>
    <xdr:to>
      <xdr:col>55</xdr:col>
      <xdr:colOff>0</xdr:colOff>
      <xdr:row>36</xdr:row>
      <xdr:rowOff>130099</xdr:rowOff>
    </xdr:to>
    <xdr:cxnSp macro="">
      <xdr:nvCxnSpPr>
        <xdr:cNvPr id="291" name="直線コネクタ 290">
          <a:extLst>
            <a:ext uri="{FF2B5EF4-FFF2-40B4-BE49-F238E27FC236}">
              <a16:creationId xmlns:a16="http://schemas.microsoft.com/office/drawing/2014/main" id="{0681372F-ABEE-40EB-8786-68D26C48363D}"/>
            </a:ext>
          </a:extLst>
        </xdr:cNvPr>
        <xdr:cNvCxnSpPr/>
      </xdr:nvCxnSpPr>
      <xdr:spPr>
        <a:xfrm flipV="1">
          <a:off x="9639300" y="6294069"/>
          <a:ext cx="838200" cy="8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24808</xdr:rowOff>
    </xdr:from>
    <xdr:ext cx="378565" cy="259045"/>
    <xdr:sp macro="" textlink="">
      <xdr:nvSpPr>
        <xdr:cNvPr id="292" name="労働費平均値テキスト">
          <a:extLst>
            <a:ext uri="{FF2B5EF4-FFF2-40B4-BE49-F238E27FC236}">
              <a16:creationId xmlns:a16="http://schemas.microsoft.com/office/drawing/2014/main" id="{7BB0D133-ACDC-4444-8787-973EF665CD4C}"/>
            </a:ext>
          </a:extLst>
        </xdr:cNvPr>
        <xdr:cNvSpPr txBox="1"/>
      </xdr:nvSpPr>
      <xdr:spPr>
        <a:xfrm>
          <a:off x="10528300" y="6368458"/>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46381</xdr:rowOff>
    </xdr:from>
    <xdr:to>
      <xdr:col>55</xdr:col>
      <xdr:colOff>50800</xdr:colOff>
      <xdr:row>37</xdr:row>
      <xdr:rowOff>147981</xdr:rowOff>
    </xdr:to>
    <xdr:sp macro="" textlink="">
      <xdr:nvSpPr>
        <xdr:cNvPr id="293" name="フローチャート: 判断 292">
          <a:extLst>
            <a:ext uri="{FF2B5EF4-FFF2-40B4-BE49-F238E27FC236}">
              <a16:creationId xmlns:a16="http://schemas.microsoft.com/office/drawing/2014/main" id="{FA718B55-3889-48E6-A37E-D219F38AB2E5}"/>
            </a:ext>
          </a:extLst>
        </xdr:cNvPr>
        <xdr:cNvSpPr/>
      </xdr:nvSpPr>
      <xdr:spPr>
        <a:xfrm>
          <a:off x="10426700" y="6390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52832</xdr:rowOff>
    </xdr:from>
    <xdr:to>
      <xdr:col>50</xdr:col>
      <xdr:colOff>114300</xdr:colOff>
      <xdr:row>36</xdr:row>
      <xdr:rowOff>130099</xdr:rowOff>
    </xdr:to>
    <xdr:cxnSp macro="">
      <xdr:nvCxnSpPr>
        <xdr:cNvPr id="294" name="直線コネクタ 293">
          <a:extLst>
            <a:ext uri="{FF2B5EF4-FFF2-40B4-BE49-F238E27FC236}">
              <a16:creationId xmlns:a16="http://schemas.microsoft.com/office/drawing/2014/main" id="{FD038541-0904-4E95-9E39-E883436AAA39}"/>
            </a:ext>
          </a:extLst>
        </xdr:cNvPr>
        <xdr:cNvCxnSpPr/>
      </xdr:nvCxnSpPr>
      <xdr:spPr>
        <a:xfrm>
          <a:off x="8750300" y="6225032"/>
          <a:ext cx="889000" cy="77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70155</xdr:rowOff>
    </xdr:from>
    <xdr:to>
      <xdr:col>50</xdr:col>
      <xdr:colOff>165100</xdr:colOff>
      <xdr:row>38</xdr:row>
      <xdr:rowOff>305</xdr:rowOff>
    </xdr:to>
    <xdr:sp macro="" textlink="">
      <xdr:nvSpPr>
        <xdr:cNvPr id="295" name="フローチャート: 判断 294">
          <a:extLst>
            <a:ext uri="{FF2B5EF4-FFF2-40B4-BE49-F238E27FC236}">
              <a16:creationId xmlns:a16="http://schemas.microsoft.com/office/drawing/2014/main" id="{73E2F84C-6213-4D93-AA5E-8E4D6D8D435B}"/>
            </a:ext>
          </a:extLst>
        </xdr:cNvPr>
        <xdr:cNvSpPr/>
      </xdr:nvSpPr>
      <xdr:spPr>
        <a:xfrm>
          <a:off x="9588500" y="6413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162882</xdr:rowOff>
    </xdr:from>
    <xdr:ext cx="378565" cy="259045"/>
    <xdr:sp macro="" textlink="">
      <xdr:nvSpPr>
        <xdr:cNvPr id="296" name="テキスト ボックス 295">
          <a:extLst>
            <a:ext uri="{FF2B5EF4-FFF2-40B4-BE49-F238E27FC236}">
              <a16:creationId xmlns:a16="http://schemas.microsoft.com/office/drawing/2014/main" id="{5792828F-B33C-4E7F-999D-15399C07C9E5}"/>
            </a:ext>
          </a:extLst>
        </xdr:cNvPr>
        <xdr:cNvSpPr txBox="1"/>
      </xdr:nvSpPr>
      <xdr:spPr>
        <a:xfrm>
          <a:off x="9450017" y="650653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52832</xdr:rowOff>
    </xdr:from>
    <xdr:to>
      <xdr:col>45</xdr:col>
      <xdr:colOff>177800</xdr:colOff>
      <xdr:row>36</xdr:row>
      <xdr:rowOff>61976</xdr:rowOff>
    </xdr:to>
    <xdr:cxnSp macro="">
      <xdr:nvCxnSpPr>
        <xdr:cNvPr id="297" name="直線コネクタ 296">
          <a:extLst>
            <a:ext uri="{FF2B5EF4-FFF2-40B4-BE49-F238E27FC236}">
              <a16:creationId xmlns:a16="http://schemas.microsoft.com/office/drawing/2014/main" id="{65180D45-EA01-47DF-B5D7-9A34B8FA9117}"/>
            </a:ext>
          </a:extLst>
        </xdr:cNvPr>
        <xdr:cNvCxnSpPr/>
      </xdr:nvCxnSpPr>
      <xdr:spPr>
        <a:xfrm flipV="1">
          <a:off x="7861300" y="622503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111303</xdr:rowOff>
    </xdr:from>
    <xdr:to>
      <xdr:col>46</xdr:col>
      <xdr:colOff>38100</xdr:colOff>
      <xdr:row>37</xdr:row>
      <xdr:rowOff>41453</xdr:rowOff>
    </xdr:to>
    <xdr:sp macro="" textlink="">
      <xdr:nvSpPr>
        <xdr:cNvPr id="298" name="フローチャート: 判断 297">
          <a:extLst>
            <a:ext uri="{FF2B5EF4-FFF2-40B4-BE49-F238E27FC236}">
              <a16:creationId xmlns:a16="http://schemas.microsoft.com/office/drawing/2014/main" id="{852A2479-C84E-4E4E-A090-06CAD593FCFA}"/>
            </a:ext>
          </a:extLst>
        </xdr:cNvPr>
        <xdr:cNvSpPr/>
      </xdr:nvSpPr>
      <xdr:spPr>
        <a:xfrm>
          <a:off x="8699500" y="6283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32580</xdr:rowOff>
    </xdr:from>
    <xdr:ext cx="378565" cy="259045"/>
    <xdr:sp macro="" textlink="">
      <xdr:nvSpPr>
        <xdr:cNvPr id="299" name="テキスト ボックス 298">
          <a:extLst>
            <a:ext uri="{FF2B5EF4-FFF2-40B4-BE49-F238E27FC236}">
              <a16:creationId xmlns:a16="http://schemas.microsoft.com/office/drawing/2014/main" id="{9703CDB8-0C94-4185-9713-3F8DDD5C0287}"/>
            </a:ext>
          </a:extLst>
        </xdr:cNvPr>
        <xdr:cNvSpPr txBox="1"/>
      </xdr:nvSpPr>
      <xdr:spPr>
        <a:xfrm>
          <a:off x="8561017" y="63762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61976</xdr:rowOff>
    </xdr:from>
    <xdr:to>
      <xdr:col>41</xdr:col>
      <xdr:colOff>50800</xdr:colOff>
      <xdr:row>36</xdr:row>
      <xdr:rowOff>66548</xdr:rowOff>
    </xdr:to>
    <xdr:cxnSp macro="">
      <xdr:nvCxnSpPr>
        <xdr:cNvPr id="300" name="直線コネクタ 299">
          <a:extLst>
            <a:ext uri="{FF2B5EF4-FFF2-40B4-BE49-F238E27FC236}">
              <a16:creationId xmlns:a16="http://schemas.microsoft.com/office/drawing/2014/main" id="{0CE883EA-6B86-4B28-9676-9274432634B1}"/>
            </a:ext>
          </a:extLst>
        </xdr:cNvPr>
        <xdr:cNvCxnSpPr/>
      </xdr:nvCxnSpPr>
      <xdr:spPr>
        <a:xfrm flipV="1">
          <a:off x="6972300" y="623417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100787</xdr:rowOff>
    </xdr:from>
    <xdr:to>
      <xdr:col>41</xdr:col>
      <xdr:colOff>101600</xdr:colOff>
      <xdr:row>37</xdr:row>
      <xdr:rowOff>30937</xdr:rowOff>
    </xdr:to>
    <xdr:sp macro="" textlink="">
      <xdr:nvSpPr>
        <xdr:cNvPr id="301" name="フローチャート: 判断 300">
          <a:extLst>
            <a:ext uri="{FF2B5EF4-FFF2-40B4-BE49-F238E27FC236}">
              <a16:creationId xmlns:a16="http://schemas.microsoft.com/office/drawing/2014/main" id="{759AFB59-72C5-4222-AE4B-07B72B20FE66}"/>
            </a:ext>
          </a:extLst>
        </xdr:cNvPr>
        <xdr:cNvSpPr/>
      </xdr:nvSpPr>
      <xdr:spPr>
        <a:xfrm>
          <a:off x="7810500" y="6272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22064</xdr:rowOff>
    </xdr:from>
    <xdr:ext cx="378565" cy="259045"/>
    <xdr:sp macro="" textlink="">
      <xdr:nvSpPr>
        <xdr:cNvPr id="302" name="テキスト ボックス 301">
          <a:extLst>
            <a:ext uri="{FF2B5EF4-FFF2-40B4-BE49-F238E27FC236}">
              <a16:creationId xmlns:a16="http://schemas.microsoft.com/office/drawing/2014/main" id="{69FBE12E-A11F-40B8-8E49-B579B9983793}"/>
            </a:ext>
          </a:extLst>
        </xdr:cNvPr>
        <xdr:cNvSpPr txBox="1"/>
      </xdr:nvSpPr>
      <xdr:spPr>
        <a:xfrm>
          <a:off x="7672017" y="636571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107645</xdr:rowOff>
    </xdr:from>
    <xdr:to>
      <xdr:col>36</xdr:col>
      <xdr:colOff>165100</xdr:colOff>
      <xdr:row>37</xdr:row>
      <xdr:rowOff>37795</xdr:rowOff>
    </xdr:to>
    <xdr:sp macro="" textlink="">
      <xdr:nvSpPr>
        <xdr:cNvPr id="303" name="フローチャート: 判断 302">
          <a:extLst>
            <a:ext uri="{FF2B5EF4-FFF2-40B4-BE49-F238E27FC236}">
              <a16:creationId xmlns:a16="http://schemas.microsoft.com/office/drawing/2014/main" id="{C75AD446-11AD-43C9-8438-346D9E633579}"/>
            </a:ext>
          </a:extLst>
        </xdr:cNvPr>
        <xdr:cNvSpPr/>
      </xdr:nvSpPr>
      <xdr:spPr>
        <a:xfrm>
          <a:off x="6921500" y="6279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28922</xdr:rowOff>
    </xdr:from>
    <xdr:ext cx="378565" cy="259045"/>
    <xdr:sp macro="" textlink="">
      <xdr:nvSpPr>
        <xdr:cNvPr id="304" name="テキスト ボックス 303">
          <a:extLst>
            <a:ext uri="{FF2B5EF4-FFF2-40B4-BE49-F238E27FC236}">
              <a16:creationId xmlns:a16="http://schemas.microsoft.com/office/drawing/2014/main" id="{D44707E6-88D5-41A9-9A3A-7BF7CB632D40}"/>
            </a:ext>
          </a:extLst>
        </xdr:cNvPr>
        <xdr:cNvSpPr txBox="1"/>
      </xdr:nvSpPr>
      <xdr:spPr>
        <a:xfrm>
          <a:off x="6783017" y="637257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6BEF9032-CBD3-4DA0-B40A-C74C04C317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AC7DA209-B6AC-4859-A7B3-43F212CD450B}"/>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B9C052B3-8BDD-4A1E-B928-BFA87777686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F3D70403-7721-4C04-B965-7FF6CA0AE6A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71DCF2A5-BD87-4B53-B67B-E799469AFDED}"/>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71069</xdr:rowOff>
    </xdr:from>
    <xdr:to>
      <xdr:col>55</xdr:col>
      <xdr:colOff>50800</xdr:colOff>
      <xdr:row>37</xdr:row>
      <xdr:rowOff>1219</xdr:rowOff>
    </xdr:to>
    <xdr:sp macro="" textlink="">
      <xdr:nvSpPr>
        <xdr:cNvPr id="310" name="楕円 309">
          <a:extLst>
            <a:ext uri="{FF2B5EF4-FFF2-40B4-BE49-F238E27FC236}">
              <a16:creationId xmlns:a16="http://schemas.microsoft.com/office/drawing/2014/main" id="{DF7555F7-EA78-4EFF-94B0-AC3ABA7C24F6}"/>
            </a:ext>
          </a:extLst>
        </xdr:cNvPr>
        <xdr:cNvSpPr/>
      </xdr:nvSpPr>
      <xdr:spPr>
        <a:xfrm>
          <a:off x="10426700" y="6243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93946</xdr:rowOff>
    </xdr:from>
    <xdr:ext cx="378565" cy="259045"/>
    <xdr:sp macro="" textlink="">
      <xdr:nvSpPr>
        <xdr:cNvPr id="311" name="労働費該当値テキスト">
          <a:extLst>
            <a:ext uri="{FF2B5EF4-FFF2-40B4-BE49-F238E27FC236}">
              <a16:creationId xmlns:a16="http://schemas.microsoft.com/office/drawing/2014/main" id="{F6B53FDF-6CE1-4618-BDA6-68145F5C35DE}"/>
            </a:ext>
          </a:extLst>
        </xdr:cNvPr>
        <xdr:cNvSpPr txBox="1"/>
      </xdr:nvSpPr>
      <xdr:spPr>
        <a:xfrm>
          <a:off x="10528300" y="60946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79299</xdr:rowOff>
    </xdr:from>
    <xdr:to>
      <xdr:col>50</xdr:col>
      <xdr:colOff>165100</xdr:colOff>
      <xdr:row>37</xdr:row>
      <xdr:rowOff>9449</xdr:rowOff>
    </xdr:to>
    <xdr:sp macro="" textlink="">
      <xdr:nvSpPr>
        <xdr:cNvPr id="312" name="楕円 311">
          <a:extLst>
            <a:ext uri="{FF2B5EF4-FFF2-40B4-BE49-F238E27FC236}">
              <a16:creationId xmlns:a16="http://schemas.microsoft.com/office/drawing/2014/main" id="{BE162272-46C5-410C-A20F-EC931A8B2EAC}"/>
            </a:ext>
          </a:extLst>
        </xdr:cNvPr>
        <xdr:cNvSpPr/>
      </xdr:nvSpPr>
      <xdr:spPr>
        <a:xfrm>
          <a:off x="9588500" y="6251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35</xdr:row>
      <xdr:rowOff>25976</xdr:rowOff>
    </xdr:from>
    <xdr:ext cx="378565" cy="259045"/>
    <xdr:sp macro="" textlink="">
      <xdr:nvSpPr>
        <xdr:cNvPr id="313" name="テキスト ボックス 312">
          <a:extLst>
            <a:ext uri="{FF2B5EF4-FFF2-40B4-BE49-F238E27FC236}">
              <a16:creationId xmlns:a16="http://schemas.microsoft.com/office/drawing/2014/main" id="{0EF58F76-1822-4E63-AEDA-620934CEFF5B}"/>
            </a:ext>
          </a:extLst>
        </xdr:cNvPr>
        <xdr:cNvSpPr txBox="1"/>
      </xdr:nvSpPr>
      <xdr:spPr>
        <a:xfrm>
          <a:off x="9450017" y="60267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2032</xdr:rowOff>
    </xdr:from>
    <xdr:to>
      <xdr:col>46</xdr:col>
      <xdr:colOff>38100</xdr:colOff>
      <xdr:row>36</xdr:row>
      <xdr:rowOff>103632</xdr:rowOff>
    </xdr:to>
    <xdr:sp macro="" textlink="">
      <xdr:nvSpPr>
        <xdr:cNvPr id="314" name="楕円 313">
          <a:extLst>
            <a:ext uri="{FF2B5EF4-FFF2-40B4-BE49-F238E27FC236}">
              <a16:creationId xmlns:a16="http://schemas.microsoft.com/office/drawing/2014/main" id="{2E0AC23D-577D-4172-9954-10BA659168BC}"/>
            </a:ext>
          </a:extLst>
        </xdr:cNvPr>
        <xdr:cNvSpPr/>
      </xdr:nvSpPr>
      <xdr:spPr>
        <a:xfrm>
          <a:off x="8699500" y="6174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34</xdr:row>
      <xdr:rowOff>120159</xdr:rowOff>
    </xdr:from>
    <xdr:ext cx="378565" cy="259045"/>
    <xdr:sp macro="" textlink="">
      <xdr:nvSpPr>
        <xdr:cNvPr id="315" name="テキスト ボックス 314">
          <a:extLst>
            <a:ext uri="{FF2B5EF4-FFF2-40B4-BE49-F238E27FC236}">
              <a16:creationId xmlns:a16="http://schemas.microsoft.com/office/drawing/2014/main" id="{C8AC3AFB-5294-43F1-B0BA-3A84379CD2D1}"/>
            </a:ext>
          </a:extLst>
        </xdr:cNvPr>
        <xdr:cNvSpPr txBox="1"/>
      </xdr:nvSpPr>
      <xdr:spPr>
        <a:xfrm>
          <a:off x="8561017" y="59494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11176</xdr:rowOff>
    </xdr:from>
    <xdr:to>
      <xdr:col>41</xdr:col>
      <xdr:colOff>101600</xdr:colOff>
      <xdr:row>36</xdr:row>
      <xdr:rowOff>112776</xdr:rowOff>
    </xdr:to>
    <xdr:sp macro="" textlink="">
      <xdr:nvSpPr>
        <xdr:cNvPr id="316" name="楕円 315">
          <a:extLst>
            <a:ext uri="{FF2B5EF4-FFF2-40B4-BE49-F238E27FC236}">
              <a16:creationId xmlns:a16="http://schemas.microsoft.com/office/drawing/2014/main" id="{97500E85-6269-4C83-A413-D0B18FB4E080}"/>
            </a:ext>
          </a:extLst>
        </xdr:cNvPr>
        <xdr:cNvSpPr/>
      </xdr:nvSpPr>
      <xdr:spPr>
        <a:xfrm>
          <a:off x="7810500" y="6183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34</xdr:row>
      <xdr:rowOff>129303</xdr:rowOff>
    </xdr:from>
    <xdr:ext cx="378565" cy="259045"/>
    <xdr:sp macro="" textlink="">
      <xdr:nvSpPr>
        <xdr:cNvPr id="317" name="テキスト ボックス 316">
          <a:extLst>
            <a:ext uri="{FF2B5EF4-FFF2-40B4-BE49-F238E27FC236}">
              <a16:creationId xmlns:a16="http://schemas.microsoft.com/office/drawing/2014/main" id="{C567C740-2B0D-41BA-8D10-5DC3F0694A90}"/>
            </a:ext>
          </a:extLst>
        </xdr:cNvPr>
        <xdr:cNvSpPr txBox="1"/>
      </xdr:nvSpPr>
      <xdr:spPr>
        <a:xfrm>
          <a:off x="7672017" y="59586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15748</xdr:rowOff>
    </xdr:from>
    <xdr:to>
      <xdr:col>36</xdr:col>
      <xdr:colOff>165100</xdr:colOff>
      <xdr:row>36</xdr:row>
      <xdr:rowOff>117348</xdr:rowOff>
    </xdr:to>
    <xdr:sp macro="" textlink="">
      <xdr:nvSpPr>
        <xdr:cNvPr id="318" name="楕円 317">
          <a:extLst>
            <a:ext uri="{FF2B5EF4-FFF2-40B4-BE49-F238E27FC236}">
              <a16:creationId xmlns:a16="http://schemas.microsoft.com/office/drawing/2014/main" id="{9F8AC7CC-F1C1-4668-A796-B3B0E594DE9F}"/>
            </a:ext>
          </a:extLst>
        </xdr:cNvPr>
        <xdr:cNvSpPr/>
      </xdr:nvSpPr>
      <xdr:spPr>
        <a:xfrm>
          <a:off x="6921500" y="6187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34</xdr:row>
      <xdr:rowOff>133875</xdr:rowOff>
    </xdr:from>
    <xdr:ext cx="378565" cy="259045"/>
    <xdr:sp macro="" textlink="">
      <xdr:nvSpPr>
        <xdr:cNvPr id="319" name="テキスト ボックス 318">
          <a:extLst>
            <a:ext uri="{FF2B5EF4-FFF2-40B4-BE49-F238E27FC236}">
              <a16:creationId xmlns:a16="http://schemas.microsoft.com/office/drawing/2014/main" id="{A052FD39-7B3E-4DAF-A45D-40E67B8F06C0}"/>
            </a:ext>
          </a:extLst>
        </xdr:cNvPr>
        <xdr:cNvSpPr txBox="1"/>
      </xdr:nvSpPr>
      <xdr:spPr>
        <a:xfrm>
          <a:off x="6783017" y="596317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AF31676D-6996-46A3-8344-4BDD2B901E9F}"/>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A8C47132-CCB1-4257-8794-272E8F8C6F1F}"/>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165F4AC0-C6C5-4747-9741-BFD39E3EBBE8}"/>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0D25F908-53C1-4AB4-86C4-CE6C58534D57}"/>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410C1585-D28E-4856-8D87-4D5F5E85530C}"/>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2F324E62-3CF1-4D83-A9FB-46418311B3EA}"/>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16AF340E-E18E-43DD-B515-2E87193FB541}"/>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B642C09B-ACAC-477D-826A-542C908B29D8}"/>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id="{FBA61ECF-3DAC-4342-AF42-368E52C99155}"/>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FDF89F1C-3D39-4C94-B37C-2C9FD239D0E1}"/>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0" name="直線コネクタ 329">
          <a:extLst>
            <a:ext uri="{FF2B5EF4-FFF2-40B4-BE49-F238E27FC236}">
              <a16:creationId xmlns:a16="http://schemas.microsoft.com/office/drawing/2014/main" id="{B003A8D9-0FB1-4CB4-8196-322E3B94806C}"/>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1" name="テキスト ボックス 330">
          <a:extLst>
            <a:ext uri="{FF2B5EF4-FFF2-40B4-BE49-F238E27FC236}">
              <a16:creationId xmlns:a16="http://schemas.microsoft.com/office/drawing/2014/main" id="{7816ABFF-FBC4-4B05-A7A7-FBD8D852BF86}"/>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2" name="直線コネクタ 331">
          <a:extLst>
            <a:ext uri="{FF2B5EF4-FFF2-40B4-BE49-F238E27FC236}">
              <a16:creationId xmlns:a16="http://schemas.microsoft.com/office/drawing/2014/main" id="{71335240-A549-4F80-92C4-BFF237F1EC7A}"/>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3" name="テキスト ボックス 332">
          <a:extLst>
            <a:ext uri="{FF2B5EF4-FFF2-40B4-BE49-F238E27FC236}">
              <a16:creationId xmlns:a16="http://schemas.microsoft.com/office/drawing/2014/main" id="{B68B6AB2-E72E-4C40-B586-C40B419B003B}"/>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4" name="直線コネクタ 333">
          <a:extLst>
            <a:ext uri="{FF2B5EF4-FFF2-40B4-BE49-F238E27FC236}">
              <a16:creationId xmlns:a16="http://schemas.microsoft.com/office/drawing/2014/main" id="{85AC28DC-C7F8-4626-92F8-58E596302EC2}"/>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5" name="テキスト ボックス 334">
          <a:extLst>
            <a:ext uri="{FF2B5EF4-FFF2-40B4-BE49-F238E27FC236}">
              <a16:creationId xmlns:a16="http://schemas.microsoft.com/office/drawing/2014/main" id="{B9756AB6-AA15-41F2-8441-7E9D20D2BBB5}"/>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6" name="直線コネクタ 335">
          <a:extLst>
            <a:ext uri="{FF2B5EF4-FFF2-40B4-BE49-F238E27FC236}">
              <a16:creationId xmlns:a16="http://schemas.microsoft.com/office/drawing/2014/main" id="{95F1F8E7-16FA-4AC6-90EE-6E4645CB9FBC}"/>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7" name="テキスト ボックス 336">
          <a:extLst>
            <a:ext uri="{FF2B5EF4-FFF2-40B4-BE49-F238E27FC236}">
              <a16:creationId xmlns:a16="http://schemas.microsoft.com/office/drawing/2014/main" id="{D9D38FBD-163C-4894-9146-632AE8963E31}"/>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8" name="直線コネクタ 337">
          <a:extLst>
            <a:ext uri="{FF2B5EF4-FFF2-40B4-BE49-F238E27FC236}">
              <a16:creationId xmlns:a16="http://schemas.microsoft.com/office/drawing/2014/main" id="{E79D5C19-6CDD-4405-8306-13F87B8C065F}"/>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9" name="テキスト ボックス 338">
          <a:extLst>
            <a:ext uri="{FF2B5EF4-FFF2-40B4-BE49-F238E27FC236}">
              <a16:creationId xmlns:a16="http://schemas.microsoft.com/office/drawing/2014/main" id="{976E68DC-FE82-43C4-AB8A-FB93993430DF}"/>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C217FD-A615-4708-A908-EC9AB7AB22CB}"/>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1" name="テキスト ボックス 340">
          <a:extLst>
            <a:ext uri="{FF2B5EF4-FFF2-40B4-BE49-F238E27FC236}">
              <a16:creationId xmlns:a16="http://schemas.microsoft.com/office/drawing/2014/main" id="{73FF4875-ACA8-4D37-AA4D-82ACD1FBB62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農林水産業費グラフ枠">
          <a:extLst>
            <a:ext uri="{FF2B5EF4-FFF2-40B4-BE49-F238E27FC236}">
              <a16:creationId xmlns:a16="http://schemas.microsoft.com/office/drawing/2014/main" id="{53CC7F59-EF7D-44A7-971F-C0454A5FF263}"/>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20455</xdr:rowOff>
    </xdr:from>
    <xdr:to>
      <xdr:col>54</xdr:col>
      <xdr:colOff>189865</xdr:colOff>
      <xdr:row>58</xdr:row>
      <xdr:rowOff>129817</xdr:rowOff>
    </xdr:to>
    <xdr:cxnSp macro="">
      <xdr:nvCxnSpPr>
        <xdr:cNvPr id="343" name="直線コネクタ 342">
          <a:extLst>
            <a:ext uri="{FF2B5EF4-FFF2-40B4-BE49-F238E27FC236}">
              <a16:creationId xmlns:a16="http://schemas.microsoft.com/office/drawing/2014/main" id="{FF95D9CD-8B77-4B5C-9C25-B3EC74DA3155}"/>
            </a:ext>
          </a:extLst>
        </xdr:cNvPr>
        <xdr:cNvCxnSpPr/>
      </xdr:nvCxnSpPr>
      <xdr:spPr>
        <a:xfrm flipV="1">
          <a:off x="10475595" y="8764405"/>
          <a:ext cx="1270" cy="13095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133644</xdr:rowOff>
    </xdr:from>
    <xdr:ext cx="534377" cy="259045"/>
    <xdr:sp macro="" textlink="">
      <xdr:nvSpPr>
        <xdr:cNvPr id="344" name="農林水産業費最小値テキスト">
          <a:extLst>
            <a:ext uri="{FF2B5EF4-FFF2-40B4-BE49-F238E27FC236}">
              <a16:creationId xmlns:a16="http://schemas.microsoft.com/office/drawing/2014/main" id="{009EC638-B53C-4F78-825F-5D4F73B82D36}"/>
            </a:ext>
          </a:extLst>
        </xdr:cNvPr>
        <xdr:cNvSpPr txBox="1"/>
      </xdr:nvSpPr>
      <xdr:spPr>
        <a:xfrm>
          <a:off x="10528300" y="10077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129817</xdr:rowOff>
    </xdr:from>
    <xdr:to>
      <xdr:col>55</xdr:col>
      <xdr:colOff>88900</xdr:colOff>
      <xdr:row>58</xdr:row>
      <xdr:rowOff>129817</xdr:rowOff>
    </xdr:to>
    <xdr:cxnSp macro="">
      <xdr:nvCxnSpPr>
        <xdr:cNvPr id="345" name="直線コネクタ 344">
          <a:extLst>
            <a:ext uri="{FF2B5EF4-FFF2-40B4-BE49-F238E27FC236}">
              <a16:creationId xmlns:a16="http://schemas.microsoft.com/office/drawing/2014/main" id="{644970E2-B1D8-4338-A5C5-85ED582BDB61}"/>
            </a:ext>
          </a:extLst>
        </xdr:cNvPr>
        <xdr:cNvCxnSpPr/>
      </xdr:nvCxnSpPr>
      <xdr:spPr>
        <a:xfrm>
          <a:off x="10388600" y="100739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138582</xdr:rowOff>
    </xdr:from>
    <xdr:ext cx="599010" cy="259045"/>
    <xdr:sp macro="" textlink="">
      <xdr:nvSpPr>
        <xdr:cNvPr id="346" name="農林水産業費最大値テキスト">
          <a:extLst>
            <a:ext uri="{FF2B5EF4-FFF2-40B4-BE49-F238E27FC236}">
              <a16:creationId xmlns:a16="http://schemas.microsoft.com/office/drawing/2014/main" id="{69A999F3-D249-4279-AEDD-D45676EBE86F}"/>
            </a:ext>
          </a:extLst>
        </xdr:cNvPr>
        <xdr:cNvSpPr txBox="1"/>
      </xdr:nvSpPr>
      <xdr:spPr>
        <a:xfrm>
          <a:off x="10528300" y="85396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183,149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20455</xdr:rowOff>
    </xdr:from>
    <xdr:to>
      <xdr:col>55</xdr:col>
      <xdr:colOff>88900</xdr:colOff>
      <xdr:row>51</xdr:row>
      <xdr:rowOff>20455</xdr:rowOff>
    </xdr:to>
    <xdr:cxnSp macro="">
      <xdr:nvCxnSpPr>
        <xdr:cNvPr id="347" name="直線コネクタ 346">
          <a:extLst>
            <a:ext uri="{FF2B5EF4-FFF2-40B4-BE49-F238E27FC236}">
              <a16:creationId xmlns:a16="http://schemas.microsoft.com/office/drawing/2014/main" id="{B4118F57-A97C-4C10-9B57-77E177C65B35}"/>
            </a:ext>
          </a:extLst>
        </xdr:cNvPr>
        <xdr:cNvCxnSpPr/>
      </xdr:nvCxnSpPr>
      <xdr:spPr>
        <a:xfrm>
          <a:off x="10388600" y="87644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86847</xdr:rowOff>
    </xdr:from>
    <xdr:to>
      <xdr:col>55</xdr:col>
      <xdr:colOff>0</xdr:colOff>
      <xdr:row>56</xdr:row>
      <xdr:rowOff>136972</xdr:rowOff>
    </xdr:to>
    <xdr:cxnSp macro="">
      <xdr:nvCxnSpPr>
        <xdr:cNvPr id="348" name="直線コネクタ 347">
          <a:extLst>
            <a:ext uri="{FF2B5EF4-FFF2-40B4-BE49-F238E27FC236}">
              <a16:creationId xmlns:a16="http://schemas.microsoft.com/office/drawing/2014/main" id="{072176F0-150E-4E07-ABAA-E4C7C8CE0F9D}"/>
            </a:ext>
          </a:extLst>
        </xdr:cNvPr>
        <xdr:cNvCxnSpPr/>
      </xdr:nvCxnSpPr>
      <xdr:spPr>
        <a:xfrm flipV="1">
          <a:off x="9639300" y="9688047"/>
          <a:ext cx="838200" cy="50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12829</xdr:rowOff>
    </xdr:from>
    <xdr:ext cx="534377" cy="259045"/>
    <xdr:sp macro="" textlink="">
      <xdr:nvSpPr>
        <xdr:cNvPr id="349" name="農林水産業費平均値テキスト">
          <a:extLst>
            <a:ext uri="{FF2B5EF4-FFF2-40B4-BE49-F238E27FC236}">
              <a16:creationId xmlns:a16="http://schemas.microsoft.com/office/drawing/2014/main" id="{D9B4AA25-357F-4DE4-91D4-646255F49616}"/>
            </a:ext>
          </a:extLst>
        </xdr:cNvPr>
        <xdr:cNvSpPr txBox="1"/>
      </xdr:nvSpPr>
      <xdr:spPr>
        <a:xfrm>
          <a:off x="10528300" y="97854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34402</xdr:rowOff>
    </xdr:from>
    <xdr:to>
      <xdr:col>55</xdr:col>
      <xdr:colOff>50800</xdr:colOff>
      <xdr:row>57</xdr:row>
      <xdr:rowOff>136002</xdr:rowOff>
    </xdr:to>
    <xdr:sp macro="" textlink="">
      <xdr:nvSpPr>
        <xdr:cNvPr id="350" name="フローチャート: 判断 349">
          <a:extLst>
            <a:ext uri="{FF2B5EF4-FFF2-40B4-BE49-F238E27FC236}">
              <a16:creationId xmlns:a16="http://schemas.microsoft.com/office/drawing/2014/main" id="{C8A2B23C-9AD3-4B20-B256-E8F54A0040CE}"/>
            </a:ext>
          </a:extLst>
        </xdr:cNvPr>
        <xdr:cNvSpPr/>
      </xdr:nvSpPr>
      <xdr:spPr>
        <a:xfrm>
          <a:off x="10426700" y="9807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136972</xdr:rowOff>
    </xdr:from>
    <xdr:to>
      <xdr:col>50</xdr:col>
      <xdr:colOff>114300</xdr:colOff>
      <xdr:row>56</xdr:row>
      <xdr:rowOff>149507</xdr:rowOff>
    </xdr:to>
    <xdr:cxnSp macro="">
      <xdr:nvCxnSpPr>
        <xdr:cNvPr id="351" name="直線コネクタ 350">
          <a:extLst>
            <a:ext uri="{FF2B5EF4-FFF2-40B4-BE49-F238E27FC236}">
              <a16:creationId xmlns:a16="http://schemas.microsoft.com/office/drawing/2014/main" id="{75CDBB0C-0D2C-4C44-8138-992D25FAFEE5}"/>
            </a:ext>
          </a:extLst>
        </xdr:cNvPr>
        <xdr:cNvCxnSpPr/>
      </xdr:nvCxnSpPr>
      <xdr:spPr>
        <a:xfrm flipV="1">
          <a:off x="8750300" y="9738172"/>
          <a:ext cx="889000" cy="12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41404</xdr:rowOff>
    </xdr:from>
    <xdr:to>
      <xdr:col>50</xdr:col>
      <xdr:colOff>165100</xdr:colOff>
      <xdr:row>57</xdr:row>
      <xdr:rowOff>143004</xdr:rowOff>
    </xdr:to>
    <xdr:sp macro="" textlink="">
      <xdr:nvSpPr>
        <xdr:cNvPr id="352" name="フローチャート: 判断 351">
          <a:extLst>
            <a:ext uri="{FF2B5EF4-FFF2-40B4-BE49-F238E27FC236}">
              <a16:creationId xmlns:a16="http://schemas.microsoft.com/office/drawing/2014/main" id="{B21FDF46-30CE-4AF1-BA2B-0993EA277BAC}"/>
            </a:ext>
          </a:extLst>
        </xdr:cNvPr>
        <xdr:cNvSpPr/>
      </xdr:nvSpPr>
      <xdr:spPr>
        <a:xfrm>
          <a:off x="9588500" y="9814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134131</xdr:rowOff>
    </xdr:from>
    <xdr:ext cx="534377" cy="259045"/>
    <xdr:sp macro="" textlink="">
      <xdr:nvSpPr>
        <xdr:cNvPr id="353" name="テキスト ボックス 352">
          <a:extLst>
            <a:ext uri="{FF2B5EF4-FFF2-40B4-BE49-F238E27FC236}">
              <a16:creationId xmlns:a16="http://schemas.microsoft.com/office/drawing/2014/main" id="{918FC4CC-CC35-4436-A0A8-EE6BFF633BA1}"/>
            </a:ext>
          </a:extLst>
        </xdr:cNvPr>
        <xdr:cNvSpPr txBox="1"/>
      </xdr:nvSpPr>
      <xdr:spPr>
        <a:xfrm>
          <a:off x="9372111" y="9906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149507</xdr:rowOff>
    </xdr:from>
    <xdr:to>
      <xdr:col>45</xdr:col>
      <xdr:colOff>177800</xdr:colOff>
      <xdr:row>57</xdr:row>
      <xdr:rowOff>14351</xdr:rowOff>
    </xdr:to>
    <xdr:cxnSp macro="">
      <xdr:nvCxnSpPr>
        <xdr:cNvPr id="354" name="直線コネクタ 353">
          <a:extLst>
            <a:ext uri="{FF2B5EF4-FFF2-40B4-BE49-F238E27FC236}">
              <a16:creationId xmlns:a16="http://schemas.microsoft.com/office/drawing/2014/main" id="{213A0547-1166-4F5D-8B48-B52F7D04F849}"/>
            </a:ext>
          </a:extLst>
        </xdr:cNvPr>
        <xdr:cNvCxnSpPr/>
      </xdr:nvCxnSpPr>
      <xdr:spPr>
        <a:xfrm flipV="1">
          <a:off x="7861300" y="9750707"/>
          <a:ext cx="889000" cy="36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57810</xdr:rowOff>
    </xdr:from>
    <xdr:to>
      <xdr:col>46</xdr:col>
      <xdr:colOff>38100</xdr:colOff>
      <xdr:row>57</xdr:row>
      <xdr:rowOff>159410</xdr:rowOff>
    </xdr:to>
    <xdr:sp macro="" textlink="">
      <xdr:nvSpPr>
        <xdr:cNvPr id="355" name="フローチャート: 判断 354">
          <a:extLst>
            <a:ext uri="{FF2B5EF4-FFF2-40B4-BE49-F238E27FC236}">
              <a16:creationId xmlns:a16="http://schemas.microsoft.com/office/drawing/2014/main" id="{F643E12D-0A31-4F37-8A5A-A37BDB4EC050}"/>
            </a:ext>
          </a:extLst>
        </xdr:cNvPr>
        <xdr:cNvSpPr/>
      </xdr:nvSpPr>
      <xdr:spPr>
        <a:xfrm>
          <a:off x="8699500" y="9830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150537</xdr:rowOff>
    </xdr:from>
    <xdr:ext cx="534377" cy="259045"/>
    <xdr:sp macro="" textlink="">
      <xdr:nvSpPr>
        <xdr:cNvPr id="356" name="テキスト ボックス 355">
          <a:extLst>
            <a:ext uri="{FF2B5EF4-FFF2-40B4-BE49-F238E27FC236}">
              <a16:creationId xmlns:a16="http://schemas.microsoft.com/office/drawing/2014/main" id="{9F77857E-D89D-42E5-8640-9199C4BB8139}"/>
            </a:ext>
          </a:extLst>
        </xdr:cNvPr>
        <xdr:cNvSpPr txBox="1"/>
      </xdr:nvSpPr>
      <xdr:spPr>
        <a:xfrm>
          <a:off x="8483111" y="9923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152509</xdr:rowOff>
    </xdr:from>
    <xdr:to>
      <xdr:col>41</xdr:col>
      <xdr:colOff>50800</xdr:colOff>
      <xdr:row>57</xdr:row>
      <xdr:rowOff>14351</xdr:rowOff>
    </xdr:to>
    <xdr:cxnSp macro="">
      <xdr:nvCxnSpPr>
        <xdr:cNvPr id="357" name="直線コネクタ 356">
          <a:extLst>
            <a:ext uri="{FF2B5EF4-FFF2-40B4-BE49-F238E27FC236}">
              <a16:creationId xmlns:a16="http://schemas.microsoft.com/office/drawing/2014/main" id="{0A300A74-6EA7-4B80-9CC4-A78EAD25F508}"/>
            </a:ext>
          </a:extLst>
        </xdr:cNvPr>
        <xdr:cNvCxnSpPr/>
      </xdr:nvCxnSpPr>
      <xdr:spPr>
        <a:xfrm>
          <a:off x="6972300" y="9753709"/>
          <a:ext cx="889000" cy="33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46807</xdr:rowOff>
    </xdr:from>
    <xdr:to>
      <xdr:col>41</xdr:col>
      <xdr:colOff>101600</xdr:colOff>
      <xdr:row>57</xdr:row>
      <xdr:rowOff>148407</xdr:rowOff>
    </xdr:to>
    <xdr:sp macro="" textlink="">
      <xdr:nvSpPr>
        <xdr:cNvPr id="358" name="フローチャート: 判断 357">
          <a:extLst>
            <a:ext uri="{FF2B5EF4-FFF2-40B4-BE49-F238E27FC236}">
              <a16:creationId xmlns:a16="http://schemas.microsoft.com/office/drawing/2014/main" id="{B13CB6AF-AE76-48ED-97F7-99E637E96187}"/>
            </a:ext>
          </a:extLst>
        </xdr:cNvPr>
        <xdr:cNvSpPr/>
      </xdr:nvSpPr>
      <xdr:spPr>
        <a:xfrm>
          <a:off x="7810500" y="9819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139534</xdr:rowOff>
    </xdr:from>
    <xdr:ext cx="534377" cy="259045"/>
    <xdr:sp macro="" textlink="">
      <xdr:nvSpPr>
        <xdr:cNvPr id="359" name="テキスト ボックス 358">
          <a:extLst>
            <a:ext uri="{FF2B5EF4-FFF2-40B4-BE49-F238E27FC236}">
              <a16:creationId xmlns:a16="http://schemas.microsoft.com/office/drawing/2014/main" id="{31DC0243-53DB-4EE9-A030-5BA8FE24E98C}"/>
            </a:ext>
          </a:extLst>
        </xdr:cNvPr>
        <xdr:cNvSpPr txBox="1"/>
      </xdr:nvSpPr>
      <xdr:spPr>
        <a:xfrm>
          <a:off x="7594111" y="9912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44979</xdr:rowOff>
    </xdr:from>
    <xdr:to>
      <xdr:col>36</xdr:col>
      <xdr:colOff>165100</xdr:colOff>
      <xdr:row>57</xdr:row>
      <xdr:rowOff>146579</xdr:rowOff>
    </xdr:to>
    <xdr:sp macro="" textlink="">
      <xdr:nvSpPr>
        <xdr:cNvPr id="360" name="フローチャート: 判断 359">
          <a:extLst>
            <a:ext uri="{FF2B5EF4-FFF2-40B4-BE49-F238E27FC236}">
              <a16:creationId xmlns:a16="http://schemas.microsoft.com/office/drawing/2014/main" id="{BF05166D-EC50-49FE-BD8E-45FCCAA7E585}"/>
            </a:ext>
          </a:extLst>
        </xdr:cNvPr>
        <xdr:cNvSpPr/>
      </xdr:nvSpPr>
      <xdr:spPr>
        <a:xfrm>
          <a:off x="6921500" y="9817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137706</xdr:rowOff>
    </xdr:from>
    <xdr:ext cx="534377" cy="259045"/>
    <xdr:sp macro="" textlink="">
      <xdr:nvSpPr>
        <xdr:cNvPr id="361" name="テキスト ボックス 360">
          <a:extLst>
            <a:ext uri="{FF2B5EF4-FFF2-40B4-BE49-F238E27FC236}">
              <a16:creationId xmlns:a16="http://schemas.microsoft.com/office/drawing/2014/main" id="{CC89BDD8-A600-4374-9935-3C3650371A85}"/>
            </a:ext>
          </a:extLst>
        </xdr:cNvPr>
        <xdr:cNvSpPr txBox="1"/>
      </xdr:nvSpPr>
      <xdr:spPr>
        <a:xfrm>
          <a:off x="6705111" y="9910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ECE89940-20CF-446E-AFAA-0C209920B1EC}"/>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FE8625E3-DD26-4A8E-B3EE-1768C4111912}"/>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30B2CDBC-148C-4C3E-B085-A8AF7D89B6D9}"/>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1AB7EB5B-A9CE-4A3A-BB68-B0F22F0227D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D948EBF3-EFE2-4FB1-8E29-6C8DE465539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36047</xdr:rowOff>
    </xdr:from>
    <xdr:to>
      <xdr:col>55</xdr:col>
      <xdr:colOff>50800</xdr:colOff>
      <xdr:row>56</xdr:row>
      <xdr:rowOff>137647</xdr:rowOff>
    </xdr:to>
    <xdr:sp macro="" textlink="">
      <xdr:nvSpPr>
        <xdr:cNvPr id="367" name="楕円 366">
          <a:extLst>
            <a:ext uri="{FF2B5EF4-FFF2-40B4-BE49-F238E27FC236}">
              <a16:creationId xmlns:a16="http://schemas.microsoft.com/office/drawing/2014/main" id="{21CFFDB9-A6B9-4D3A-8141-0A6A038B9DA0}"/>
            </a:ext>
          </a:extLst>
        </xdr:cNvPr>
        <xdr:cNvSpPr/>
      </xdr:nvSpPr>
      <xdr:spPr>
        <a:xfrm>
          <a:off x="10426700" y="9637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58924</xdr:rowOff>
    </xdr:from>
    <xdr:ext cx="534377" cy="259045"/>
    <xdr:sp macro="" textlink="">
      <xdr:nvSpPr>
        <xdr:cNvPr id="368" name="農林水産業費該当値テキスト">
          <a:extLst>
            <a:ext uri="{FF2B5EF4-FFF2-40B4-BE49-F238E27FC236}">
              <a16:creationId xmlns:a16="http://schemas.microsoft.com/office/drawing/2014/main" id="{88AC4B94-EFD0-4AC6-AE9E-7D567E193914}"/>
            </a:ext>
          </a:extLst>
        </xdr:cNvPr>
        <xdr:cNvSpPr txBox="1"/>
      </xdr:nvSpPr>
      <xdr:spPr>
        <a:xfrm>
          <a:off x="10528300" y="9488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86172</xdr:rowOff>
    </xdr:from>
    <xdr:to>
      <xdr:col>50</xdr:col>
      <xdr:colOff>165100</xdr:colOff>
      <xdr:row>57</xdr:row>
      <xdr:rowOff>16322</xdr:rowOff>
    </xdr:to>
    <xdr:sp macro="" textlink="">
      <xdr:nvSpPr>
        <xdr:cNvPr id="369" name="楕円 368">
          <a:extLst>
            <a:ext uri="{FF2B5EF4-FFF2-40B4-BE49-F238E27FC236}">
              <a16:creationId xmlns:a16="http://schemas.microsoft.com/office/drawing/2014/main" id="{6500EFE9-12FC-401A-AEB9-862CDE062E4F}"/>
            </a:ext>
          </a:extLst>
        </xdr:cNvPr>
        <xdr:cNvSpPr/>
      </xdr:nvSpPr>
      <xdr:spPr>
        <a:xfrm>
          <a:off x="9588500" y="9687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32849</xdr:rowOff>
    </xdr:from>
    <xdr:ext cx="534377" cy="259045"/>
    <xdr:sp macro="" textlink="">
      <xdr:nvSpPr>
        <xdr:cNvPr id="370" name="テキスト ボックス 369">
          <a:extLst>
            <a:ext uri="{FF2B5EF4-FFF2-40B4-BE49-F238E27FC236}">
              <a16:creationId xmlns:a16="http://schemas.microsoft.com/office/drawing/2014/main" id="{AEF797E9-1A0A-436C-ABE5-ACA5CC5B880F}"/>
            </a:ext>
          </a:extLst>
        </xdr:cNvPr>
        <xdr:cNvSpPr txBox="1"/>
      </xdr:nvSpPr>
      <xdr:spPr>
        <a:xfrm>
          <a:off x="9372111" y="9462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98707</xdr:rowOff>
    </xdr:from>
    <xdr:to>
      <xdr:col>46</xdr:col>
      <xdr:colOff>38100</xdr:colOff>
      <xdr:row>57</xdr:row>
      <xdr:rowOff>28857</xdr:rowOff>
    </xdr:to>
    <xdr:sp macro="" textlink="">
      <xdr:nvSpPr>
        <xdr:cNvPr id="371" name="楕円 370">
          <a:extLst>
            <a:ext uri="{FF2B5EF4-FFF2-40B4-BE49-F238E27FC236}">
              <a16:creationId xmlns:a16="http://schemas.microsoft.com/office/drawing/2014/main" id="{EB02D33B-E8E4-42B5-B057-DFFCA6DDD691}"/>
            </a:ext>
          </a:extLst>
        </xdr:cNvPr>
        <xdr:cNvSpPr/>
      </xdr:nvSpPr>
      <xdr:spPr>
        <a:xfrm>
          <a:off x="8699500" y="9699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45384</xdr:rowOff>
    </xdr:from>
    <xdr:ext cx="534377" cy="259045"/>
    <xdr:sp macro="" textlink="">
      <xdr:nvSpPr>
        <xdr:cNvPr id="372" name="テキスト ボックス 371">
          <a:extLst>
            <a:ext uri="{FF2B5EF4-FFF2-40B4-BE49-F238E27FC236}">
              <a16:creationId xmlns:a16="http://schemas.microsoft.com/office/drawing/2014/main" id="{90AF770F-411C-466C-AF07-215574834B9C}"/>
            </a:ext>
          </a:extLst>
        </xdr:cNvPr>
        <xdr:cNvSpPr txBox="1"/>
      </xdr:nvSpPr>
      <xdr:spPr>
        <a:xfrm>
          <a:off x="8483111" y="9475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135001</xdr:rowOff>
    </xdr:from>
    <xdr:to>
      <xdr:col>41</xdr:col>
      <xdr:colOff>101600</xdr:colOff>
      <xdr:row>57</xdr:row>
      <xdr:rowOff>65151</xdr:rowOff>
    </xdr:to>
    <xdr:sp macro="" textlink="">
      <xdr:nvSpPr>
        <xdr:cNvPr id="373" name="楕円 372">
          <a:extLst>
            <a:ext uri="{FF2B5EF4-FFF2-40B4-BE49-F238E27FC236}">
              <a16:creationId xmlns:a16="http://schemas.microsoft.com/office/drawing/2014/main" id="{C6B7A7B8-B525-4B87-975B-CAC9EC7F63CE}"/>
            </a:ext>
          </a:extLst>
        </xdr:cNvPr>
        <xdr:cNvSpPr/>
      </xdr:nvSpPr>
      <xdr:spPr>
        <a:xfrm>
          <a:off x="7810500" y="9736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81678</xdr:rowOff>
    </xdr:from>
    <xdr:ext cx="534377" cy="259045"/>
    <xdr:sp macro="" textlink="">
      <xdr:nvSpPr>
        <xdr:cNvPr id="374" name="テキスト ボックス 373">
          <a:extLst>
            <a:ext uri="{FF2B5EF4-FFF2-40B4-BE49-F238E27FC236}">
              <a16:creationId xmlns:a16="http://schemas.microsoft.com/office/drawing/2014/main" id="{3E813FBF-F2DD-4F00-B4B8-178AC370232A}"/>
            </a:ext>
          </a:extLst>
        </xdr:cNvPr>
        <xdr:cNvSpPr txBox="1"/>
      </xdr:nvSpPr>
      <xdr:spPr>
        <a:xfrm>
          <a:off x="7594111" y="9511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101709</xdr:rowOff>
    </xdr:from>
    <xdr:to>
      <xdr:col>36</xdr:col>
      <xdr:colOff>165100</xdr:colOff>
      <xdr:row>57</xdr:row>
      <xdr:rowOff>31859</xdr:rowOff>
    </xdr:to>
    <xdr:sp macro="" textlink="">
      <xdr:nvSpPr>
        <xdr:cNvPr id="375" name="楕円 374">
          <a:extLst>
            <a:ext uri="{FF2B5EF4-FFF2-40B4-BE49-F238E27FC236}">
              <a16:creationId xmlns:a16="http://schemas.microsoft.com/office/drawing/2014/main" id="{9FBE658A-C010-4AF6-BD2C-BA51EE3DD489}"/>
            </a:ext>
          </a:extLst>
        </xdr:cNvPr>
        <xdr:cNvSpPr/>
      </xdr:nvSpPr>
      <xdr:spPr>
        <a:xfrm>
          <a:off x="6921500" y="9702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48386</xdr:rowOff>
    </xdr:from>
    <xdr:ext cx="534377" cy="259045"/>
    <xdr:sp macro="" textlink="">
      <xdr:nvSpPr>
        <xdr:cNvPr id="376" name="テキスト ボックス 375">
          <a:extLst>
            <a:ext uri="{FF2B5EF4-FFF2-40B4-BE49-F238E27FC236}">
              <a16:creationId xmlns:a16="http://schemas.microsoft.com/office/drawing/2014/main" id="{62B97B0F-0274-472A-B923-B6ABDD06F93D}"/>
            </a:ext>
          </a:extLst>
        </xdr:cNvPr>
        <xdr:cNvSpPr txBox="1"/>
      </xdr:nvSpPr>
      <xdr:spPr>
        <a:xfrm>
          <a:off x="6705111" y="9478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1BEFA1AD-49F4-4D2F-AED1-CEFD428D2F3B}"/>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376BB354-CD4C-483F-8593-3AFB3A23E9DC}"/>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7245A763-5158-40EB-AF4D-B5BD424FED4A}"/>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F7E65298-A733-4E0A-9467-2DD802795D4B}"/>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319800FC-6B20-4F57-8793-DC6FC5E8DAC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F5920B84-36E2-44D5-8ED6-A9F441621E01}"/>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4E8AC1E3-F3A6-4E4B-8096-D35575E3CFC2}"/>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C9692A0C-DA21-456E-A82C-D0E168844F62}"/>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B22EA407-5B76-4D8C-88E2-6DED4518A1B9}"/>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BF81DA71-4071-47D1-9345-CE334CF9073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7" name="直線コネクタ 386">
          <a:extLst>
            <a:ext uri="{FF2B5EF4-FFF2-40B4-BE49-F238E27FC236}">
              <a16:creationId xmlns:a16="http://schemas.microsoft.com/office/drawing/2014/main" id="{F2339027-3B08-4CB7-B769-38D1F0D90941}"/>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8" name="テキスト ボックス 387">
          <a:extLst>
            <a:ext uri="{FF2B5EF4-FFF2-40B4-BE49-F238E27FC236}">
              <a16:creationId xmlns:a16="http://schemas.microsoft.com/office/drawing/2014/main" id="{1ECC4900-E02F-43A6-BF5C-A553EA929637}"/>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9" name="直線コネクタ 388">
          <a:extLst>
            <a:ext uri="{FF2B5EF4-FFF2-40B4-BE49-F238E27FC236}">
              <a16:creationId xmlns:a16="http://schemas.microsoft.com/office/drawing/2014/main" id="{5C1DBCA7-F0F5-4751-AE0A-4FD59EB4DBD7}"/>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0" name="テキスト ボックス 389">
          <a:extLst>
            <a:ext uri="{FF2B5EF4-FFF2-40B4-BE49-F238E27FC236}">
              <a16:creationId xmlns:a16="http://schemas.microsoft.com/office/drawing/2014/main" id="{DB5619BC-1A17-4923-8E98-4FBC3127621F}"/>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1" name="直線コネクタ 390">
          <a:extLst>
            <a:ext uri="{FF2B5EF4-FFF2-40B4-BE49-F238E27FC236}">
              <a16:creationId xmlns:a16="http://schemas.microsoft.com/office/drawing/2014/main" id="{C420341C-31EF-44E0-8C61-EC94474412CD}"/>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2" name="テキスト ボックス 391">
          <a:extLst>
            <a:ext uri="{FF2B5EF4-FFF2-40B4-BE49-F238E27FC236}">
              <a16:creationId xmlns:a16="http://schemas.microsoft.com/office/drawing/2014/main" id="{A5D8B059-DB93-49DA-8351-E770376B70DF}"/>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3" name="直線コネクタ 392">
          <a:extLst>
            <a:ext uri="{FF2B5EF4-FFF2-40B4-BE49-F238E27FC236}">
              <a16:creationId xmlns:a16="http://schemas.microsoft.com/office/drawing/2014/main" id="{85F54A2E-6B60-4719-9114-0BF1FCC1F01B}"/>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4" name="テキスト ボックス 393">
          <a:extLst>
            <a:ext uri="{FF2B5EF4-FFF2-40B4-BE49-F238E27FC236}">
              <a16:creationId xmlns:a16="http://schemas.microsoft.com/office/drawing/2014/main" id="{AEE51299-381C-4877-97B4-C638FD1C30D7}"/>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5" name="直線コネクタ 394">
          <a:extLst>
            <a:ext uri="{FF2B5EF4-FFF2-40B4-BE49-F238E27FC236}">
              <a16:creationId xmlns:a16="http://schemas.microsoft.com/office/drawing/2014/main" id="{EA16BB36-16ED-497D-9DD1-18ACE4A90709}"/>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6" name="テキスト ボックス 395">
          <a:extLst>
            <a:ext uri="{FF2B5EF4-FFF2-40B4-BE49-F238E27FC236}">
              <a16:creationId xmlns:a16="http://schemas.microsoft.com/office/drawing/2014/main" id="{ECC78D5A-C6B9-4856-A915-580E48CE906B}"/>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7" name="直線コネクタ 396">
          <a:extLst>
            <a:ext uri="{FF2B5EF4-FFF2-40B4-BE49-F238E27FC236}">
              <a16:creationId xmlns:a16="http://schemas.microsoft.com/office/drawing/2014/main" id="{B4C991E0-3C85-4592-B229-9D3F01BFF602}"/>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8" name="テキスト ボックス 397">
          <a:extLst>
            <a:ext uri="{FF2B5EF4-FFF2-40B4-BE49-F238E27FC236}">
              <a16:creationId xmlns:a16="http://schemas.microsoft.com/office/drawing/2014/main" id="{DB04D28A-263F-4A89-A648-D974CE1E6161}"/>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BB30E741-72DA-4651-9FBC-8BED0D11E0D1}"/>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0" name="テキスト ボックス 399">
          <a:extLst>
            <a:ext uri="{FF2B5EF4-FFF2-40B4-BE49-F238E27FC236}">
              <a16:creationId xmlns:a16="http://schemas.microsoft.com/office/drawing/2014/main" id="{C3DB6555-FE40-4376-B474-FCDC896ABF84}"/>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商工費グラフ枠">
          <a:extLst>
            <a:ext uri="{FF2B5EF4-FFF2-40B4-BE49-F238E27FC236}">
              <a16:creationId xmlns:a16="http://schemas.microsoft.com/office/drawing/2014/main" id="{B93EB606-5035-4903-8CDE-C64D011F693B}"/>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69</xdr:row>
      <xdr:rowOff>171361</xdr:rowOff>
    </xdr:from>
    <xdr:to>
      <xdr:col>54</xdr:col>
      <xdr:colOff>189865</xdr:colOff>
      <xdr:row>78</xdr:row>
      <xdr:rowOff>137103</xdr:rowOff>
    </xdr:to>
    <xdr:cxnSp macro="">
      <xdr:nvCxnSpPr>
        <xdr:cNvPr id="402" name="直線コネクタ 401">
          <a:extLst>
            <a:ext uri="{FF2B5EF4-FFF2-40B4-BE49-F238E27FC236}">
              <a16:creationId xmlns:a16="http://schemas.microsoft.com/office/drawing/2014/main" id="{D30E564E-6F0B-4636-ACB5-0BF5EC33A7C1}"/>
            </a:ext>
          </a:extLst>
        </xdr:cNvPr>
        <xdr:cNvCxnSpPr/>
      </xdr:nvCxnSpPr>
      <xdr:spPr>
        <a:xfrm flipV="1">
          <a:off x="10475595" y="12001411"/>
          <a:ext cx="1270" cy="15087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140930</xdr:rowOff>
    </xdr:from>
    <xdr:ext cx="469744" cy="259045"/>
    <xdr:sp macro="" textlink="">
      <xdr:nvSpPr>
        <xdr:cNvPr id="403" name="商工費最小値テキスト">
          <a:extLst>
            <a:ext uri="{FF2B5EF4-FFF2-40B4-BE49-F238E27FC236}">
              <a16:creationId xmlns:a16="http://schemas.microsoft.com/office/drawing/2014/main" id="{84B707F1-4934-4310-8D2B-4F841AEE5BB0}"/>
            </a:ext>
          </a:extLst>
        </xdr:cNvPr>
        <xdr:cNvSpPr txBox="1"/>
      </xdr:nvSpPr>
      <xdr:spPr>
        <a:xfrm>
          <a:off x="10528300" y="13514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137103</xdr:rowOff>
    </xdr:from>
    <xdr:to>
      <xdr:col>55</xdr:col>
      <xdr:colOff>88900</xdr:colOff>
      <xdr:row>78</xdr:row>
      <xdr:rowOff>137103</xdr:rowOff>
    </xdr:to>
    <xdr:cxnSp macro="">
      <xdr:nvCxnSpPr>
        <xdr:cNvPr id="404" name="直線コネクタ 403">
          <a:extLst>
            <a:ext uri="{FF2B5EF4-FFF2-40B4-BE49-F238E27FC236}">
              <a16:creationId xmlns:a16="http://schemas.microsoft.com/office/drawing/2014/main" id="{932CA6D3-2AE4-4874-BFB1-D92CF3AF9163}"/>
            </a:ext>
          </a:extLst>
        </xdr:cNvPr>
        <xdr:cNvCxnSpPr/>
      </xdr:nvCxnSpPr>
      <xdr:spPr>
        <a:xfrm>
          <a:off x="10388600" y="135102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118038</xdr:rowOff>
    </xdr:from>
    <xdr:ext cx="599010" cy="259045"/>
    <xdr:sp macro="" textlink="">
      <xdr:nvSpPr>
        <xdr:cNvPr id="405" name="商工費最大値テキスト">
          <a:extLst>
            <a:ext uri="{FF2B5EF4-FFF2-40B4-BE49-F238E27FC236}">
              <a16:creationId xmlns:a16="http://schemas.microsoft.com/office/drawing/2014/main" id="{9EDC3FCD-3EA2-4648-B3D8-B693F31D2E16}"/>
            </a:ext>
          </a:extLst>
        </xdr:cNvPr>
        <xdr:cNvSpPr txBox="1"/>
      </xdr:nvSpPr>
      <xdr:spPr>
        <a:xfrm>
          <a:off x="10528300" y="117766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100,561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69</xdr:row>
      <xdr:rowOff>171361</xdr:rowOff>
    </xdr:from>
    <xdr:to>
      <xdr:col>55</xdr:col>
      <xdr:colOff>88900</xdr:colOff>
      <xdr:row>69</xdr:row>
      <xdr:rowOff>171361</xdr:rowOff>
    </xdr:to>
    <xdr:cxnSp macro="">
      <xdr:nvCxnSpPr>
        <xdr:cNvPr id="406" name="直線コネクタ 405">
          <a:extLst>
            <a:ext uri="{FF2B5EF4-FFF2-40B4-BE49-F238E27FC236}">
              <a16:creationId xmlns:a16="http://schemas.microsoft.com/office/drawing/2014/main" id="{AE319F6D-801E-48BB-917C-C12C09B3EB21}"/>
            </a:ext>
          </a:extLst>
        </xdr:cNvPr>
        <xdr:cNvCxnSpPr/>
      </xdr:nvCxnSpPr>
      <xdr:spPr>
        <a:xfrm>
          <a:off x="10388600" y="12001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73</xdr:row>
      <xdr:rowOff>165908</xdr:rowOff>
    </xdr:from>
    <xdr:to>
      <xdr:col>55</xdr:col>
      <xdr:colOff>0</xdr:colOff>
      <xdr:row>74</xdr:row>
      <xdr:rowOff>166870</xdr:rowOff>
    </xdr:to>
    <xdr:cxnSp macro="">
      <xdr:nvCxnSpPr>
        <xdr:cNvPr id="407" name="直線コネクタ 406">
          <a:extLst>
            <a:ext uri="{FF2B5EF4-FFF2-40B4-BE49-F238E27FC236}">
              <a16:creationId xmlns:a16="http://schemas.microsoft.com/office/drawing/2014/main" id="{1549A28F-BF46-48E5-AF68-424674479EC7}"/>
            </a:ext>
          </a:extLst>
        </xdr:cNvPr>
        <xdr:cNvCxnSpPr/>
      </xdr:nvCxnSpPr>
      <xdr:spPr>
        <a:xfrm flipV="1">
          <a:off x="9639300" y="12681758"/>
          <a:ext cx="838200" cy="172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33821</xdr:rowOff>
    </xdr:from>
    <xdr:ext cx="534377" cy="259045"/>
    <xdr:sp macro="" textlink="">
      <xdr:nvSpPr>
        <xdr:cNvPr id="408" name="商工費平均値テキスト">
          <a:extLst>
            <a:ext uri="{FF2B5EF4-FFF2-40B4-BE49-F238E27FC236}">
              <a16:creationId xmlns:a16="http://schemas.microsoft.com/office/drawing/2014/main" id="{9EAD012F-97CC-4BB7-8999-7439DE04EBD4}"/>
            </a:ext>
          </a:extLst>
        </xdr:cNvPr>
        <xdr:cNvSpPr txBox="1"/>
      </xdr:nvSpPr>
      <xdr:spPr>
        <a:xfrm>
          <a:off x="10528300" y="130640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55394</xdr:rowOff>
    </xdr:from>
    <xdr:to>
      <xdr:col>55</xdr:col>
      <xdr:colOff>50800</xdr:colOff>
      <xdr:row>76</xdr:row>
      <xdr:rowOff>156994</xdr:rowOff>
    </xdr:to>
    <xdr:sp macro="" textlink="">
      <xdr:nvSpPr>
        <xdr:cNvPr id="409" name="フローチャート: 判断 408">
          <a:extLst>
            <a:ext uri="{FF2B5EF4-FFF2-40B4-BE49-F238E27FC236}">
              <a16:creationId xmlns:a16="http://schemas.microsoft.com/office/drawing/2014/main" id="{60CD3458-E99F-49C9-923D-CDF9298A8DD9}"/>
            </a:ext>
          </a:extLst>
        </xdr:cNvPr>
        <xdr:cNvSpPr/>
      </xdr:nvSpPr>
      <xdr:spPr>
        <a:xfrm>
          <a:off x="10426700" y="13085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74</xdr:row>
      <xdr:rowOff>36226</xdr:rowOff>
    </xdr:from>
    <xdr:to>
      <xdr:col>50</xdr:col>
      <xdr:colOff>114300</xdr:colOff>
      <xdr:row>74</xdr:row>
      <xdr:rowOff>166870</xdr:rowOff>
    </xdr:to>
    <xdr:cxnSp macro="">
      <xdr:nvCxnSpPr>
        <xdr:cNvPr id="410" name="直線コネクタ 409">
          <a:extLst>
            <a:ext uri="{FF2B5EF4-FFF2-40B4-BE49-F238E27FC236}">
              <a16:creationId xmlns:a16="http://schemas.microsoft.com/office/drawing/2014/main" id="{D14ACCEC-6AAB-4961-8116-C3452D31825A}"/>
            </a:ext>
          </a:extLst>
        </xdr:cNvPr>
        <xdr:cNvCxnSpPr/>
      </xdr:nvCxnSpPr>
      <xdr:spPr>
        <a:xfrm>
          <a:off x="8750300" y="12723526"/>
          <a:ext cx="889000" cy="130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135714</xdr:rowOff>
    </xdr:from>
    <xdr:to>
      <xdr:col>50</xdr:col>
      <xdr:colOff>165100</xdr:colOff>
      <xdr:row>77</xdr:row>
      <xdr:rowOff>65864</xdr:rowOff>
    </xdr:to>
    <xdr:sp macro="" textlink="">
      <xdr:nvSpPr>
        <xdr:cNvPr id="411" name="フローチャート: 判断 410">
          <a:extLst>
            <a:ext uri="{FF2B5EF4-FFF2-40B4-BE49-F238E27FC236}">
              <a16:creationId xmlns:a16="http://schemas.microsoft.com/office/drawing/2014/main" id="{DBC5001E-3C66-4867-A9FD-0A85BF35EED6}"/>
            </a:ext>
          </a:extLst>
        </xdr:cNvPr>
        <xdr:cNvSpPr/>
      </xdr:nvSpPr>
      <xdr:spPr>
        <a:xfrm>
          <a:off x="9588500" y="13165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56991</xdr:rowOff>
    </xdr:from>
    <xdr:ext cx="534377" cy="259045"/>
    <xdr:sp macro="" textlink="">
      <xdr:nvSpPr>
        <xdr:cNvPr id="412" name="テキスト ボックス 411">
          <a:extLst>
            <a:ext uri="{FF2B5EF4-FFF2-40B4-BE49-F238E27FC236}">
              <a16:creationId xmlns:a16="http://schemas.microsoft.com/office/drawing/2014/main" id="{2528F6B0-A331-49B6-8F5C-D83B572ADF81}"/>
            </a:ext>
          </a:extLst>
        </xdr:cNvPr>
        <xdr:cNvSpPr txBox="1"/>
      </xdr:nvSpPr>
      <xdr:spPr>
        <a:xfrm>
          <a:off x="9372111" y="13258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74</xdr:row>
      <xdr:rowOff>36226</xdr:rowOff>
    </xdr:from>
    <xdr:to>
      <xdr:col>45</xdr:col>
      <xdr:colOff>177800</xdr:colOff>
      <xdr:row>75</xdr:row>
      <xdr:rowOff>128401</xdr:rowOff>
    </xdr:to>
    <xdr:cxnSp macro="">
      <xdr:nvCxnSpPr>
        <xdr:cNvPr id="413" name="直線コネクタ 412">
          <a:extLst>
            <a:ext uri="{FF2B5EF4-FFF2-40B4-BE49-F238E27FC236}">
              <a16:creationId xmlns:a16="http://schemas.microsoft.com/office/drawing/2014/main" id="{B3FCF9FB-F666-409A-8A34-8988BC058B39}"/>
            </a:ext>
          </a:extLst>
        </xdr:cNvPr>
        <xdr:cNvCxnSpPr/>
      </xdr:nvCxnSpPr>
      <xdr:spPr>
        <a:xfrm flipV="1">
          <a:off x="7861300" y="12723526"/>
          <a:ext cx="889000" cy="263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52911</xdr:rowOff>
    </xdr:from>
    <xdr:to>
      <xdr:col>46</xdr:col>
      <xdr:colOff>38100</xdr:colOff>
      <xdr:row>76</xdr:row>
      <xdr:rowOff>154511</xdr:rowOff>
    </xdr:to>
    <xdr:sp macro="" textlink="">
      <xdr:nvSpPr>
        <xdr:cNvPr id="414" name="フローチャート: 判断 413">
          <a:extLst>
            <a:ext uri="{FF2B5EF4-FFF2-40B4-BE49-F238E27FC236}">
              <a16:creationId xmlns:a16="http://schemas.microsoft.com/office/drawing/2014/main" id="{B51A4C91-29A6-4AF3-943C-C23AE0C250E7}"/>
            </a:ext>
          </a:extLst>
        </xdr:cNvPr>
        <xdr:cNvSpPr/>
      </xdr:nvSpPr>
      <xdr:spPr>
        <a:xfrm>
          <a:off x="8699500" y="13083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145638</xdr:rowOff>
    </xdr:from>
    <xdr:ext cx="534377" cy="259045"/>
    <xdr:sp macro="" textlink="">
      <xdr:nvSpPr>
        <xdr:cNvPr id="415" name="テキスト ボックス 414">
          <a:extLst>
            <a:ext uri="{FF2B5EF4-FFF2-40B4-BE49-F238E27FC236}">
              <a16:creationId xmlns:a16="http://schemas.microsoft.com/office/drawing/2014/main" id="{118E3C76-1C64-4A82-83F3-D8D0BA28A779}"/>
            </a:ext>
          </a:extLst>
        </xdr:cNvPr>
        <xdr:cNvSpPr txBox="1"/>
      </xdr:nvSpPr>
      <xdr:spPr>
        <a:xfrm>
          <a:off x="8483111" y="13175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109459</xdr:rowOff>
    </xdr:from>
    <xdr:to>
      <xdr:col>41</xdr:col>
      <xdr:colOff>50800</xdr:colOff>
      <xdr:row>75</xdr:row>
      <xdr:rowOff>128401</xdr:rowOff>
    </xdr:to>
    <xdr:cxnSp macro="">
      <xdr:nvCxnSpPr>
        <xdr:cNvPr id="416" name="直線コネクタ 415">
          <a:extLst>
            <a:ext uri="{FF2B5EF4-FFF2-40B4-BE49-F238E27FC236}">
              <a16:creationId xmlns:a16="http://schemas.microsoft.com/office/drawing/2014/main" id="{50C979DA-BDF6-4D46-AA24-D9F902533D71}"/>
            </a:ext>
          </a:extLst>
        </xdr:cNvPr>
        <xdr:cNvCxnSpPr/>
      </xdr:nvCxnSpPr>
      <xdr:spPr>
        <a:xfrm>
          <a:off x="6972300" y="12968209"/>
          <a:ext cx="889000" cy="18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71558</xdr:rowOff>
    </xdr:from>
    <xdr:to>
      <xdr:col>41</xdr:col>
      <xdr:colOff>101600</xdr:colOff>
      <xdr:row>78</xdr:row>
      <xdr:rowOff>1708</xdr:rowOff>
    </xdr:to>
    <xdr:sp macro="" textlink="">
      <xdr:nvSpPr>
        <xdr:cNvPr id="417" name="フローチャート: 判断 416">
          <a:extLst>
            <a:ext uri="{FF2B5EF4-FFF2-40B4-BE49-F238E27FC236}">
              <a16:creationId xmlns:a16="http://schemas.microsoft.com/office/drawing/2014/main" id="{55B43D15-FB5B-4891-B9FE-6158E20863A7}"/>
            </a:ext>
          </a:extLst>
        </xdr:cNvPr>
        <xdr:cNvSpPr/>
      </xdr:nvSpPr>
      <xdr:spPr>
        <a:xfrm>
          <a:off x="7810500" y="13273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164285</xdr:rowOff>
    </xdr:from>
    <xdr:ext cx="534377" cy="259045"/>
    <xdr:sp macro="" textlink="">
      <xdr:nvSpPr>
        <xdr:cNvPr id="418" name="テキスト ボックス 417">
          <a:extLst>
            <a:ext uri="{FF2B5EF4-FFF2-40B4-BE49-F238E27FC236}">
              <a16:creationId xmlns:a16="http://schemas.microsoft.com/office/drawing/2014/main" id="{6AD6EAF4-8840-4A79-B7DC-CBD8E79002DA}"/>
            </a:ext>
          </a:extLst>
        </xdr:cNvPr>
        <xdr:cNvSpPr txBox="1"/>
      </xdr:nvSpPr>
      <xdr:spPr>
        <a:xfrm>
          <a:off x="7594111" y="13365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109049</xdr:rowOff>
    </xdr:from>
    <xdr:to>
      <xdr:col>36</xdr:col>
      <xdr:colOff>165100</xdr:colOff>
      <xdr:row>78</xdr:row>
      <xdr:rowOff>39199</xdr:rowOff>
    </xdr:to>
    <xdr:sp macro="" textlink="">
      <xdr:nvSpPr>
        <xdr:cNvPr id="419" name="フローチャート: 判断 418">
          <a:extLst>
            <a:ext uri="{FF2B5EF4-FFF2-40B4-BE49-F238E27FC236}">
              <a16:creationId xmlns:a16="http://schemas.microsoft.com/office/drawing/2014/main" id="{BAC08B2F-04F6-43BF-9781-0D3FF0564738}"/>
            </a:ext>
          </a:extLst>
        </xdr:cNvPr>
        <xdr:cNvSpPr/>
      </xdr:nvSpPr>
      <xdr:spPr>
        <a:xfrm>
          <a:off x="6921500" y="13310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30326</xdr:rowOff>
    </xdr:from>
    <xdr:ext cx="534377" cy="259045"/>
    <xdr:sp macro="" textlink="">
      <xdr:nvSpPr>
        <xdr:cNvPr id="420" name="テキスト ボックス 419">
          <a:extLst>
            <a:ext uri="{FF2B5EF4-FFF2-40B4-BE49-F238E27FC236}">
              <a16:creationId xmlns:a16="http://schemas.microsoft.com/office/drawing/2014/main" id="{A409079B-1073-4CF5-AB8D-07CF79587C63}"/>
            </a:ext>
          </a:extLst>
        </xdr:cNvPr>
        <xdr:cNvSpPr txBox="1"/>
      </xdr:nvSpPr>
      <xdr:spPr>
        <a:xfrm>
          <a:off x="6705111" y="134034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EA90FCD2-F496-4086-B198-4C3E081194CB}"/>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FAAF631B-1842-4929-B9E4-98614CC878F4}"/>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C671F5CD-C048-4148-BF8C-D4AC589A6874}"/>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3C92D4EA-F87C-4CF6-835B-94B557FB8599}"/>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9D5556D3-622F-4527-B3EB-C03157A14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73</xdr:row>
      <xdr:rowOff>115108</xdr:rowOff>
    </xdr:from>
    <xdr:to>
      <xdr:col>55</xdr:col>
      <xdr:colOff>50800</xdr:colOff>
      <xdr:row>74</xdr:row>
      <xdr:rowOff>45258</xdr:rowOff>
    </xdr:to>
    <xdr:sp macro="" textlink="">
      <xdr:nvSpPr>
        <xdr:cNvPr id="426" name="楕円 425">
          <a:extLst>
            <a:ext uri="{FF2B5EF4-FFF2-40B4-BE49-F238E27FC236}">
              <a16:creationId xmlns:a16="http://schemas.microsoft.com/office/drawing/2014/main" id="{5EE6E6F9-503E-44DD-8CCA-55335BF12A42}"/>
            </a:ext>
          </a:extLst>
        </xdr:cNvPr>
        <xdr:cNvSpPr/>
      </xdr:nvSpPr>
      <xdr:spPr>
        <a:xfrm>
          <a:off x="10426700" y="12630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72</xdr:row>
      <xdr:rowOff>137985</xdr:rowOff>
    </xdr:from>
    <xdr:ext cx="534377" cy="259045"/>
    <xdr:sp macro="" textlink="">
      <xdr:nvSpPr>
        <xdr:cNvPr id="427" name="商工費該当値テキスト">
          <a:extLst>
            <a:ext uri="{FF2B5EF4-FFF2-40B4-BE49-F238E27FC236}">
              <a16:creationId xmlns:a16="http://schemas.microsoft.com/office/drawing/2014/main" id="{C194DF54-CAF7-464F-AD58-D8100A5F33FC}"/>
            </a:ext>
          </a:extLst>
        </xdr:cNvPr>
        <xdr:cNvSpPr txBox="1"/>
      </xdr:nvSpPr>
      <xdr:spPr>
        <a:xfrm>
          <a:off x="10528300" y="12482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74</xdr:row>
      <xdr:rowOff>116070</xdr:rowOff>
    </xdr:from>
    <xdr:to>
      <xdr:col>50</xdr:col>
      <xdr:colOff>165100</xdr:colOff>
      <xdr:row>75</xdr:row>
      <xdr:rowOff>46220</xdr:rowOff>
    </xdr:to>
    <xdr:sp macro="" textlink="">
      <xdr:nvSpPr>
        <xdr:cNvPr id="428" name="楕円 427">
          <a:extLst>
            <a:ext uri="{FF2B5EF4-FFF2-40B4-BE49-F238E27FC236}">
              <a16:creationId xmlns:a16="http://schemas.microsoft.com/office/drawing/2014/main" id="{4CF1B3D1-25AC-4A26-B2D7-6FAB01CDF4C2}"/>
            </a:ext>
          </a:extLst>
        </xdr:cNvPr>
        <xdr:cNvSpPr/>
      </xdr:nvSpPr>
      <xdr:spPr>
        <a:xfrm>
          <a:off x="9588500" y="1280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73</xdr:row>
      <xdr:rowOff>62747</xdr:rowOff>
    </xdr:from>
    <xdr:ext cx="534377" cy="259045"/>
    <xdr:sp macro="" textlink="">
      <xdr:nvSpPr>
        <xdr:cNvPr id="429" name="テキスト ボックス 428">
          <a:extLst>
            <a:ext uri="{FF2B5EF4-FFF2-40B4-BE49-F238E27FC236}">
              <a16:creationId xmlns:a16="http://schemas.microsoft.com/office/drawing/2014/main" id="{5DED02E9-E204-4A14-97F6-576ABEA1A53B}"/>
            </a:ext>
          </a:extLst>
        </xdr:cNvPr>
        <xdr:cNvSpPr txBox="1"/>
      </xdr:nvSpPr>
      <xdr:spPr>
        <a:xfrm>
          <a:off x="9372111" y="12578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73</xdr:row>
      <xdr:rowOff>156876</xdr:rowOff>
    </xdr:from>
    <xdr:to>
      <xdr:col>46</xdr:col>
      <xdr:colOff>38100</xdr:colOff>
      <xdr:row>74</xdr:row>
      <xdr:rowOff>87026</xdr:rowOff>
    </xdr:to>
    <xdr:sp macro="" textlink="">
      <xdr:nvSpPr>
        <xdr:cNvPr id="430" name="楕円 429">
          <a:extLst>
            <a:ext uri="{FF2B5EF4-FFF2-40B4-BE49-F238E27FC236}">
              <a16:creationId xmlns:a16="http://schemas.microsoft.com/office/drawing/2014/main" id="{65C661AC-88B4-42AB-9504-8936F5536349}"/>
            </a:ext>
          </a:extLst>
        </xdr:cNvPr>
        <xdr:cNvSpPr/>
      </xdr:nvSpPr>
      <xdr:spPr>
        <a:xfrm>
          <a:off x="8699500" y="12672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72</xdr:row>
      <xdr:rowOff>103553</xdr:rowOff>
    </xdr:from>
    <xdr:ext cx="534377" cy="259045"/>
    <xdr:sp macro="" textlink="">
      <xdr:nvSpPr>
        <xdr:cNvPr id="431" name="テキスト ボックス 430">
          <a:extLst>
            <a:ext uri="{FF2B5EF4-FFF2-40B4-BE49-F238E27FC236}">
              <a16:creationId xmlns:a16="http://schemas.microsoft.com/office/drawing/2014/main" id="{B3FFC2EB-0AB3-4CEB-AD98-01021B00242D}"/>
            </a:ext>
          </a:extLst>
        </xdr:cNvPr>
        <xdr:cNvSpPr txBox="1"/>
      </xdr:nvSpPr>
      <xdr:spPr>
        <a:xfrm>
          <a:off x="8483111" y="12447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77601</xdr:rowOff>
    </xdr:from>
    <xdr:to>
      <xdr:col>41</xdr:col>
      <xdr:colOff>101600</xdr:colOff>
      <xdr:row>76</xdr:row>
      <xdr:rowOff>7751</xdr:rowOff>
    </xdr:to>
    <xdr:sp macro="" textlink="">
      <xdr:nvSpPr>
        <xdr:cNvPr id="432" name="楕円 431">
          <a:extLst>
            <a:ext uri="{FF2B5EF4-FFF2-40B4-BE49-F238E27FC236}">
              <a16:creationId xmlns:a16="http://schemas.microsoft.com/office/drawing/2014/main" id="{3E2F1816-EADC-4BA4-918A-24BBD0D6BE23}"/>
            </a:ext>
          </a:extLst>
        </xdr:cNvPr>
        <xdr:cNvSpPr/>
      </xdr:nvSpPr>
      <xdr:spPr>
        <a:xfrm>
          <a:off x="7810500" y="12936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24278</xdr:rowOff>
    </xdr:from>
    <xdr:ext cx="534377" cy="259045"/>
    <xdr:sp macro="" textlink="">
      <xdr:nvSpPr>
        <xdr:cNvPr id="433" name="テキスト ボックス 432">
          <a:extLst>
            <a:ext uri="{FF2B5EF4-FFF2-40B4-BE49-F238E27FC236}">
              <a16:creationId xmlns:a16="http://schemas.microsoft.com/office/drawing/2014/main" id="{4F69F93A-95FD-4484-958B-8D04796F4DF1}"/>
            </a:ext>
          </a:extLst>
        </xdr:cNvPr>
        <xdr:cNvSpPr txBox="1"/>
      </xdr:nvSpPr>
      <xdr:spPr>
        <a:xfrm>
          <a:off x="7594111" y="12711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58659</xdr:rowOff>
    </xdr:from>
    <xdr:to>
      <xdr:col>36</xdr:col>
      <xdr:colOff>165100</xdr:colOff>
      <xdr:row>75</xdr:row>
      <xdr:rowOff>160260</xdr:rowOff>
    </xdr:to>
    <xdr:sp macro="" textlink="">
      <xdr:nvSpPr>
        <xdr:cNvPr id="434" name="楕円 433">
          <a:extLst>
            <a:ext uri="{FF2B5EF4-FFF2-40B4-BE49-F238E27FC236}">
              <a16:creationId xmlns:a16="http://schemas.microsoft.com/office/drawing/2014/main" id="{8AA4A2AD-8BF1-4122-80B7-E5D0207F0738}"/>
            </a:ext>
          </a:extLst>
        </xdr:cNvPr>
        <xdr:cNvSpPr/>
      </xdr:nvSpPr>
      <xdr:spPr>
        <a:xfrm>
          <a:off x="6921500" y="12917409"/>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5336</xdr:rowOff>
    </xdr:from>
    <xdr:ext cx="534377" cy="259045"/>
    <xdr:sp macro="" textlink="">
      <xdr:nvSpPr>
        <xdr:cNvPr id="435" name="テキスト ボックス 434">
          <a:extLst>
            <a:ext uri="{FF2B5EF4-FFF2-40B4-BE49-F238E27FC236}">
              <a16:creationId xmlns:a16="http://schemas.microsoft.com/office/drawing/2014/main" id="{AD6D786D-3980-47BC-BFCE-FFC694304278}"/>
            </a:ext>
          </a:extLst>
        </xdr:cNvPr>
        <xdr:cNvSpPr txBox="1"/>
      </xdr:nvSpPr>
      <xdr:spPr>
        <a:xfrm>
          <a:off x="6705111" y="12692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3516E81F-D378-4109-AD06-F95F0D3C51D2}"/>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FDF61D82-04F3-493C-AB17-955E06A2C467}"/>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7B00B2A8-CFBB-4F15-9CAC-14D4F8A87E67}"/>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643252A8-4929-4DDA-A7E6-0ACF764EC0EF}"/>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80B0228E-794A-453C-B617-203C16727B64}"/>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6C736275-CBAB-49B2-A341-B816447B0A75}"/>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BE9AAC65-662B-4D38-8A12-207A07294B2B}"/>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DF1CE90F-A137-466F-8C93-8EB42629AB01}"/>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4CB1EB38-7285-460B-A6F4-4BBF0FF745F8}"/>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87B93540-E109-4BE7-9C52-F9261D613308}"/>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6" name="直線コネクタ 445">
          <a:extLst>
            <a:ext uri="{FF2B5EF4-FFF2-40B4-BE49-F238E27FC236}">
              <a16:creationId xmlns:a16="http://schemas.microsoft.com/office/drawing/2014/main" id="{201943F9-F37B-45D6-B9D1-55E0D6095ECF}"/>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7" name="テキスト ボックス 446">
          <a:extLst>
            <a:ext uri="{FF2B5EF4-FFF2-40B4-BE49-F238E27FC236}">
              <a16:creationId xmlns:a16="http://schemas.microsoft.com/office/drawing/2014/main" id="{3D9D73AC-C09C-41CE-9A20-33A9AB25697C}"/>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8" name="直線コネクタ 447">
          <a:extLst>
            <a:ext uri="{FF2B5EF4-FFF2-40B4-BE49-F238E27FC236}">
              <a16:creationId xmlns:a16="http://schemas.microsoft.com/office/drawing/2014/main" id="{83C847F8-5F36-4DCC-BE84-0EFAD7942097}"/>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9" name="テキスト ボックス 448">
          <a:extLst>
            <a:ext uri="{FF2B5EF4-FFF2-40B4-BE49-F238E27FC236}">
              <a16:creationId xmlns:a16="http://schemas.microsoft.com/office/drawing/2014/main" id="{F7C9A7C3-CF1B-42AA-ACB7-4232356ACC9A}"/>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0" name="直線コネクタ 449">
          <a:extLst>
            <a:ext uri="{FF2B5EF4-FFF2-40B4-BE49-F238E27FC236}">
              <a16:creationId xmlns:a16="http://schemas.microsoft.com/office/drawing/2014/main" id="{B682D105-CA10-4516-9FD2-1CC1A8320AA4}"/>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1" name="テキスト ボックス 450">
          <a:extLst>
            <a:ext uri="{FF2B5EF4-FFF2-40B4-BE49-F238E27FC236}">
              <a16:creationId xmlns:a16="http://schemas.microsoft.com/office/drawing/2014/main" id="{AE783145-4977-4607-8777-0BE00ED42BCC}"/>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2" name="直線コネクタ 451">
          <a:extLst>
            <a:ext uri="{FF2B5EF4-FFF2-40B4-BE49-F238E27FC236}">
              <a16:creationId xmlns:a16="http://schemas.microsoft.com/office/drawing/2014/main" id="{348F6B2C-3946-4D99-B08A-CC067E244FE4}"/>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3" name="テキスト ボックス 452">
          <a:extLst>
            <a:ext uri="{FF2B5EF4-FFF2-40B4-BE49-F238E27FC236}">
              <a16:creationId xmlns:a16="http://schemas.microsoft.com/office/drawing/2014/main" id="{5B811AF3-6D13-4F63-9182-D8807AC137F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4" name="直線コネクタ 453">
          <a:extLst>
            <a:ext uri="{FF2B5EF4-FFF2-40B4-BE49-F238E27FC236}">
              <a16:creationId xmlns:a16="http://schemas.microsoft.com/office/drawing/2014/main" id="{159CF214-8DA6-4E53-AAD3-871547A8E556}"/>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5" name="テキスト ボックス 454">
          <a:extLst>
            <a:ext uri="{FF2B5EF4-FFF2-40B4-BE49-F238E27FC236}">
              <a16:creationId xmlns:a16="http://schemas.microsoft.com/office/drawing/2014/main" id="{9D3D9ACF-DFAE-45FD-A9FE-D2C54134EB25}"/>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6" name="直線コネクタ 455">
          <a:extLst>
            <a:ext uri="{FF2B5EF4-FFF2-40B4-BE49-F238E27FC236}">
              <a16:creationId xmlns:a16="http://schemas.microsoft.com/office/drawing/2014/main" id="{678A5A25-224E-4DA0-8C9B-D0F461FCB131}"/>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7" name="テキスト ボックス 456">
          <a:extLst>
            <a:ext uri="{FF2B5EF4-FFF2-40B4-BE49-F238E27FC236}">
              <a16:creationId xmlns:a16="http://schemas.microsoft.com/office/drawing/2014/main" id="{1AB5C2E8-C32E-4103-A0C5-EE8FD2D6BA92}"/>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8" name="土木費グラフ枠">
          <a:extLst>
            <a:ext uri="{FF2B5EF4-FFF2-40B4-BE49-F238E27FC236}">
              <a16:creationId xmlns:a16="http://schemas.microsoft.com/office/drawing/2014/main" id="{AA7C42C0-A43A-42CA-BCCF-95D33E7E0531}"/>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124597</xdr:rowOff>
    </xdr:from>
    <xdr:to>
      <xdr:col>54</xdr:col>
      <xdr:colOff>189865</xdr:colOff>
      <xdr:row>98</xdr:row>
      <xdr:rowOff>132941</xdr:rowOff>
    </xdr:to>
    <xdr:cxnSp macro="">
      <xdr:nvCxnSpPr>
        <xdr:cNvPr id="459" name="直線コネクタ 458">
          <a:extLst>
            <a:ext uri="{FF2B5EF4-FFF2-40B4-BE49-F238E27FC236}">
              <a16:creationId xmlns:a16="http://schemas.microsoft.com/office/drawing/2014/main" id="{16D1F4D9-5C56-4E16-9A1D-169404669EA1}"/>
            </a:ext>
          </a:extLst>
        </xdr:cNvPr>
        <xdr:cNvCxnSpPr/>
      </xdr:nvCxnSpPr>
      <xdr:spPr>
        <a:xfrm flipV="1">
          <a:off x="10475595" y="15383647"/>
          <a:ext cx="1270" cy="15513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136768</xdr:rowOff>
    </xdr:from>
    <xdr:ext cx="534377" cy="259045"/>
    <xdr:sp macro="" textlink="">
      <xdr:nvSpPr>
        <xdr:cNvPr id="460" name="土木費最小値テキスト">
          <a:extLst>
            <a:ext uri="{FF2B5EF4-FFF2-40B4-BE49-F238E27FC236}">
              <a16:creationId xmlns:a16="http://schemas.microsoft.com/office/drawing/2014/main" id="{28C3540E-A4A8-43FD-B795-121DF61E38D0}"/>
            </a:ext>
          </a:extLst>
        </xdr:cNvPr>
        <xdr:cNvSpPr txBox="1"/>
      </xdr:nvSpPr>
      <xdr:spPr>
        <a:xfrm>
          <a:off x="10528300" y="16938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21,774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132941</xdr:rowOff>
    </xdr:from>
    <xdr:to>
      <xdr:col>55</xdr:col>
      <xdr:colOff>88900</xdr:colOff>
      <xdr:row>98</xdr:row>
      <xdr:rowOff>132941</xdr:rowOff>
    </xdr:to>
    <xdr:cxnSp macro="">
      <xdr:nvCxnSpPr>
        <xdr:cNvPr id="461" name="直線コネクタ 460">
          <a:extLst>
            <a:ext uri="{FF2B5EF4-FFF2-40B4-BE49-F238E27FC236}">
              <a16:creationId xmlns:a16="http://schemas.microsoft.com/office/drawing/2014/main" id="{DC994936-6319-4BE1-826E-8FD59A1C8670}"/>
            </a:ext>
          </a:extLst>
        </xdr:cNvPr>
        <xdr:cNvCxnSpPr/>
      </xdr:nvCxnSpPr>
      <xdr:spPr>
        <a:xfrm>
          <a:off x="10388600" y="169350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71274</xdr:rowOff>
    </xdr:from>
    <xdr:ext cx="599010" cy="259045"/>
    <xdr:sp macro="" textlink="">
      <xdr:nvSpPr>
        <xdr:cNvPr id="462" name="土木費最大値テキスト">
          <a:extLst>
            <a:ext uri="{FF2B5EF4-FFF2-40B4-BE49-F238E27FC236}">
              <a16:creationId xmlns:a16="http://schemas.microsoft.com/office/drawing/2014/main" id="{02AF2281-26CB-4E58-9DE0-FE039271F6A0}"/>
            </a:ext>
          </a:extLst>
        </xdr:cNvPr>
        <xdr:cNvSpPr txBox="1"/>
      </xdr:nvSpPr>
      <xdr:spPr>
        <a:xfrm>
          <a:off x="10528300" y="151588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428,964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89</xdr:row>
      <xdr:rowOff>124597</xdr:rowOff>
    </xdr:from>
    <xdr:to>
      <xdr:col>55</xdr:col>
      <xdr:colOff>88900</xdr:colOff>
      <xdr:row>89</xdr:row>
      <xdr:rowOff>124597</xdr:rowOff>
    </xdr:to>
    <xdr:cxnSp macro="">
      <xdr:nvCxnSpPr>
        <xdr:cNvPr id="463" name="直線コネクタ 462">
          <a:extLst>
            <a:ext uri="{FF2B5EF4-FFF2-40B4-BE49-F238E27FC236}">
              <a16:creationId xmlns:a16="http://schemas.microsoft.com/office/drawing/2014/main" id="{5D67A4F3-DA1A-4768-B264-BEC9EF105960}"/>
            </a:ext>
          </a:extLst>
        </xdr:cNvPr>
        <xdr:cNvCxnSpPr/>
      </xdr:nvCxnSpPr>
      <xdr:spPr>
        <a:xfrm>
          <a:off x="10388600" y="153836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18386</xdr:rowOff>
    </xdr:from>
    <xdr:to>
      <xdr:col>55</xdr:col>
      <xdr:colOff>0</xdr:colOff>
      <xdr:row>97</xdr:row>
      <xdr:rowOff>99867</xdr:rowOff>
    </xdr:to>
    <xdr:cxnSp macro="">
      <xdr:nvCxnSpPr>
        <xdr:cNvPr id="464" name="直線コネクタ 463">
          <a:extLst>
            <a:ext uri="{FF2B5EF4-FFF2-40B4-BE49-F238E27FC236}">
              <a16:creationId xmlns:a16="http://schemas.microsoft.com/office/drawing/2014/main" id="{A96F7CDB-954E-4A85-A8FB-D4AE20C231E6}"/>
            </a:ext>
          </a:extLst>
        </xdr:cNvPr>
        <xdr:cNvCxnSpPr/>
      </xdr:nvCxnSpPr>
      <xdr:spPr>
        <a:xfrm>
          <a:off x="9639300" y="16649036"/>
          <a:ext cx="838200" cy="81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50730</xdr:rowOff>
    </xdr:from>
    <xdr:ext cx="534377" cy="259045"/>
    <xdr:sp macro="" textlink="">
      <xdr:nvSpPr>
        <xdr:cNvPr id="465" name="土木費平均値テキスト">
          <a:extLst>
            <a:ext uri="{FF2B5EF4-FFF2-40B4-BE49-F238E27FC236}">
              <a16:creationId xmlns:a16="http://schemas.microsoft.com/office/drawing/2014/main" id="{54362F61-4745-4307-BEE7-C99D06D1C98C}"/>
            </a:ext>
          </a:extLst>
        </xdr:cNvPr>
        <xdr:cNvSpPr txBox="1"/>
      </xdr:nvSpPr>
      <xdr:spPr>
        <a:xfrm>
          <a:off x="10528300" y="165099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27853</xdr:rowOff>
    </xdr:from>
    <xdr:to>
      <xdr:col>55</xdr:col>
      <xdr:colOff>50800</xdr:colOff>
      <xdr:row>97</xdr:row>
      <xdr:rowOff>129453</xdr:rowOff>
    </xdr:to>
    <xdr:sp macro="" textlink="">
      <xdr:nvSpPr>
        <xdr:cNvPr id="466" name="フローチャート: 判断 465">
          <a:extLst>
            <a:ext uri="{FF2B5EF4-FFF2-40B4-BE49-F238E27FC236}">
              <a16:creationId xmlns:a16="http://schemas.microsoft.com/office/drawing/2014/main" id="{E0A029B8-3DF6-4489-B967-2CC658B6A0E4}"/>
            </a:ext>
          </a:extLst>
        </xdr:cNvPr>
        <xdr:cNvSpPr/>
      </xdr:nvSpPr>
      <xdr:spPr>
        <a:xfrm>
          <a:off x="10426700" y="16658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18386</xdr:rowOff>
    </xdr:from>
    <xdr:to>
      <xdr:col>50</xdr:col>
      <xdr:colOff>114300</xdr:colOff>
      <xdr:row>97</xdr:row>
      <xdr:rowOff>101814</xdr:rowOff>
    </xdr:to>
    <xdr:cxnSp macro="">
      <xdr:nvCxnSpPr>
        <xdr:cNvPr id="467" name="直線コネクタ 466">
          <a:extLst>
            <a:ext uri="{FF2B5EF4-FFF2-40B4-BE49-F238E27FC236}">
              <a16:creationId xmlns:a16="http://schemas.microsoft.com/office/drawing/2014/main" id="{879D7222-48E6-4F1E-B022-B750E828848A}"/>
            </a:ext>
          </a:extLst>
        </xdr:cNvPr>
        <xdr:cNvCxnSpPr/>
      </xdr:nvCxnSpPr>
      <xdr:spPr>
        <a:xfrm flipV="1">
          <a:off x="8750300" y="16649036"/>
          <a:ext cx="889000" cy="83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68245</xdr:rowOff>
    </xdr:from>
    <xdr:to>
      <xdr:col>50</xdr:col>
      <xdr:colOff>165100</xdr:colOff>
      <xdr:row>97</xdr:row>
      <xdr:rowOff>169845</xdr:rowOff>
    </xdr:to>
    <xdr:sp macro="" textlink="">
      <xdr:nvSpPr>
        <xdr:cNvPr id="468" name="フローチャート: 判断 467">
          <a:extLst>
            <a:ext uri="{FF2B5EF4-FFF2-40B4-BE49-F238E27FC236}">
              <a16:creationId xmlns:a16="http://schemas.microsoft.com/office/drawing/2014/main" id="{A9CCD3F0-A542-4497-970B-D480267366F5}"/>
            </a:ext>
          </a:extLst>
        </xdr:cNvPr>
        <xdr:cNvSpPr/>
      </xdr:nvSpPr>
      <xdr:spPr>
        <a:xfrm>
          <a:off x="9588500" y="16698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160972</xdr:rowOff>
    </xdr:from>
    <xdr:ext cx="534377" cy="259045"/>
    <xdr:sp macro="" textlink="">
      <xdr:nvSpPr>
        <xdr:cNvPr id="469" name="テキスト ボックス 468">
          <a:extLst>
            <a:ext uri="{FF2B5EF4-FFF2-40B4-BE49-F238E27FC236}">
              <a16:creationId xmlns:a16="http://schemas.microsoft.com/office/drawing/2014/main" id="{715F97C3-65FE-476C-9DE7-ED638AF0549D}"/>
            </a:ext>
          </a:extLst>
        </xdr:cNvPr>
        <xdr:cNvSpPr txBox="1"/>
      </xdr:nvSpPr>
      <xdr:spPr>
        <a:xfrm>
          <a:off x="9372111" y="16791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48478</xdr:rowOff>
    </xdr:from>
    <xdr:to>
      <xdr:col>45</xdr:col>
      <xdr:colOff>177800</xdr:colOff>
      <xdr:row>97</xdr:row>
      <xdr:rowOff>101814</xdr:rowOff>
    </xdr:to>
    <xdr:cxnSp macro="">
      <xdr:nvCxnSpPr>
        <xdr:cNvPr id="470" name="直線コネクタ 469">
          <a:extLst>
            <a:ext uri="{FF2B5EF4-FFF2-40B4-BE49-F238E27FC236}">
              <a16:creationId xmlns:a16="http://schemas.microsoft.com/office/drawing/2014/main" id="{9BF2A8FF-3D73-43D5-BC63-2E74C69428C9}"/>
            </a:ext>
          </a:extLst>
        </xdr:cNvPr>
        <xdr:cNvCxnSpPr/>
      </xdr:nvCxnSpPr>
      <xdr:spPr>
        <a:xfrm>
          <a:off x="7861300" y="16679128"/>
          <a:ext cx="889000" cy="53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79253</xdr:rowOff>
    </xdr:from>
    <xdr:to>
      <xdr:col>46</xdr:col>
      <xdr:colOff>38100</xdr:colOff>
      <xdr:row>98</xdr:row>
      <xdr:rowOff>9403</xdr:rowOff>
    </xdr:to>
    <xdr:sp macro="" textlink="">
      <xdr:nvSpPr>
        <xdr:cNvPr id="471" name="フローチャート: 判断 470">
          <a:extLst>
            <a:ext uri="{FF2B5EF4-FFF2-40B4-BE49-F238E27FC236}">
              <a16:creationId xmlns:a16="http://schemas.microsoft.com/office/drawing/2014/main" id="{983CF554-5CD7-4D72-915C-8E2F129015B9}"/>
            </a:ext>
          </a:extLst>
        </xdr:cNvPr>
        <xdr:cNvSpPr/>
      </xdr:nvSpPr>
      <xdr:spPr>
        <a:xfrm>
          <a:off x="8699500" y="16709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530</xdr:rowOff>
    </xdr:from>
    <xdr:ext cx="534377" cy="259045"/>
    <xdr:sp macro="" textlink="">
      <xdr:nvSpPr>
        <xdr:cNvPr id="472" name="テキスト ボックス 471">
          <a:extLst>
            <a:ext uri="{FF2B5EF4-FFF2-40B4-BE49-F238E27FC236}">
              <a16:creationId xmlns:a16="http://schemas.microsoft.com/office/drawing/2014/main" id="{A0597ADF-88C5-42A4-A10E-2F84042AA70F}"/>
            </a:ext>
          </a:extLst>
        </xdr:cNvPr>
        <xdr:cNvSpPr txBox="1"/>
      </xdr:nvSpPr>
      <xdr:spPr>
        <a:xfrm>
          <a:off x="8483111" y="16802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48478</xdr:rowOff>
    </xdr:from>
    <xdr:to>
      <xdr:col>41</xdr:col>
      <xdr:colOff>50800</xdr:colOff>
      <xdr:row>97</xdr:row>
      <xdr:rowOff>131962</xdr:rowOff>
    </xdr:to>
    <xdr:cxnSp macro="">
      <xdr:nvCxnSpPr>
        <xdr:cNvPr id="473" name="直線コネクタ 472">
          <a:extLst>
            <a:ext uri="{FF2B5EF4-FFF2-40B4-BE49-F238E27FC236}">
              <a16:creationId xmlns:a16="http://schemas.microsoft.com/office/drawing/2014/main" id="{5B49CA80-1944-456A-B7AD-0D299D2CD1D9}"/>
            </a:ext>
          </a:extLst>
        </xdr:cNvPr>
        <xdr:cNvCxnSpPr/>
      </xdr:nvCxnSpPr>
      <xdr:spPr>
        <a:xfrm flipV="1">
          <a:off x="6972300" y="16679128"/>
          <a:ext cx="889000" cy="83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56195</xdr:rowOff>
    </xdr:from>
    <xdr:to>
      <xdr:col>41</xdr:col>
      <xdr:colOff>101600</xdr:colOff>
      <xdr:row>97</xdr:row>
      <xdr:rowOff>157795</xdr:rowOff>
    </xdr:to>
    <xdr:sp macro="" textlink="">
      <xdr:nvSpPr>
        <xdr:cNvPr id="474" name="フローチャート: 判断 473">
          <a:extLst>
            <a:ext uri="{FF2B5EF4-FFF2-40B4-BE49-F238E27FC236}">
              <a16:creationId xmlns:a16="http://schemas.microsoft.com/office/drawing/2014/main" id="{58F266D1-1EB2-44A4-82B9-90D3A0C5F069}"/>
            </a:ext>
          </a:extLst>
        </xdr:cNvPr>
        <xdr:cNvSpPr/>
      </xdr:nvSpPr>
      <xdr:spPr>
        <a:xfrm>
          <a:off x="7810500" y="16686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148922</xdr:rowOff>
    </xdr:from>
    <xdr:ext cx="534377" cy="259045"/>
    <xdr:sp macro="" textlink="">
      <xdr:nvSpPr>
        <xdr:cNvPr id="475" name="テキスト ボックス 474">
          <a:extLst>
            <a:ext uri="{FF2B5EF4-FFF2-40B4-BE49-F238E27FC236}">
              <a16:creationId xmlns:a16="http://schemas.microsoft.com/office/drawing/2014/main" id="{96A5205D-A883-4C57-B68B-C7AED337CC83}"/>
            </a:ext>
          </a:extLst>
        </xdr:cNvPr>
        <xdr:cNvSpPr txBox="1"/>
      </xdr:nvSpPr>
      <xdr:spPr>
        <a:xfrm>
          <a:off x="7594111" y="16779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15162</xdr:rowOff>
    </xdr:from>
    <xdr:to>
      <xdr:col>36</xdr:col>
      <xdr:colOff>165100</xdr:colOff>
      <xdr:row>97</xdr:row>
      <xdr:rowOff>116762</xdr:rowOff>
    </xdr:to>
    <xdr:sp macro="" textlink="">
      <xdr:nvSpPr>
        <xdr:cNvPr id="476" name="フローチャート: 判断 475">
          <a:extLst>
            <a:ext uri="{FF2B5EF4-FFF2-40B4-BE49-F238E27FC236}">
              <a16:creationId xmlns:a16="http://schemas.microsoft.com/office/drawing/2014/main" id="{249D3AFE-748A-42B7-8525-8E29A30F101D}"/>
            </a:ext>
          </a:extLst>
        </xdr:cNvPr>
        <xdr:cNvSpPr/>
      </xdr:nvSpPr>
      <xdr:spPr>
        <a:xfrm>
          <a:off x="6921500" y="16645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133289</xdr:rowOff>
    </xdr:from>
    <xdr:ext cx="534377" cy="259045"/>
    <xdr:sp macro="" textlink="">
      <xdr:nvSpPr>
        <xdr:cNvPr id="477" name="テキスト ボックス 476">
          <a:extLst>
            <a:ext uri="{FF2B5EF4-FFF2-40B4-BE49-F238E27FC236}">
              <a16:creationId xmlns:a16="http://schemas.microsoft.com/office/drawing/2014/main" id="{F8E3FF18-9CA5-455C-993B-12E01E09956A}"/>
            </a:ext>
          </a:extLst>
        </xdr:cNvPr>
        <xdr:cNvSpPr txBox="1"/>
      </xdr:nvSpPr>
      <xdr:spPr>
        <a:xfrm>
          <a:off x="6705111" y="16421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46ABD94F-F2E9-47B4-837A-772276EC884D}"/>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90886318-4EAB-44D4-9C8C-5D290CDD4ECC}"/>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C5DB45BA-62A7-4E19-9481-D1835DC2073D}"/>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C66BE951-483E-4A90-BE47-5DE5DDE11B58}"/>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2C4339A1-97A1-4192-BB4B-F6C3E220CE52}"/>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49067</xdr:rowOff>
    </xdr:from>
    <xdr:to>
      <xdr:col>55</xdr:col>
      <xdr:colOff>50800</xdr:colOff>
      <xdr:row>97</xdr:row>
      <xdr:rowOff>150667</xdr:rowOff>
    </xdr:to>
    <xdr:sp macro="" textlink="">
      <xdr:nvSpPr>
        <xdr:cNvPr id="483" name="楕円 482">
          <a:extLst>
            <a:ext uri="{FF2B5EF4-FFF2-40B4-BE49-F238E27FC236}">
              <a16:creationId xmlns:a16="http://schemas.microsoft.com/office/drawing/2014/main" id="{4E04A81C-9CE4-46E2-A6E4-D1F1C7E00569}"/>
            </a:ext>
          </a:extLst>
        </xdr:cNvPr>
        <xdr:cNvSpPr/>
      </xdr:nvSpPr>
      <xdr:spPr>
        <a:xfrm>
          <a:off x="10426700" y="16679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27494</xdr:rowOff>
    </xdr:from>
    <xdr:ext cx="534377" cy="259045"/>
    <xdr:sp macro="" textlink="">
      <xdr:nvSpPr>
        <xdr:cNvPr id="484" name="土木費該当値テキスト">
          <a:extLst>
            <a:ext uri="{FF2B5EF4-FFF2-40B4-BE49-F238E27FC236}">
              <a16:creationId xmlns:a16="http://schemas.microsoft.com/office/drawing/2014/main" id="{0464DC40-8507-4E72-818A-4EAF9761B837}"/>
            </a:ext>
          </a:extLst>
        </xdr:cNvPr>
        <xdr:cNvSpPr txBox="1"/>
      </xdr:nvSpPr>
      <xdr:spPr>
        <a:xfrm>
          <a:off x="10528300" y="16658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139036</xdr:rowOff>
    </xdr:from>
    <xdr:to>
      <xdr:col>50</xdr:col>
      <xdr:colOff>165100</xdr:colOff>
      <xdr:row>97</xdr:row>
      <xdr:rowOff>69186</xdr:rowOff>
    </xdr:to>
    <xdr:sp macro="" textlink="">
      <xdr:nvSpPr>
        <xdr:cNvPr id="485" name="楕円 484">
          <a:extLst>
            <a:ext uri="{FF2B5EF4-FFF2-40B4-BE49-F238E27FC236}">
              <a16:creationId xmlns:a16="http://schemas.microsoft.com/office/drawing/2014/main" id="{1636A471-D116-41AC-B2C0-354CCAF729DB}"/>
            </a:ext>
          </a:extLst>
        </xdr:cNvPr>
        <xdr:cNvSpPr/>
      </xdr:nvSpPr>
      <xdr:spPr>
        <a:xfrm>
          <a:off x="9588500" y="16598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85713</xdr:rowOff>
    </xdr:from>
    <xdr:ext cx="534377" cy="259045"/>
    <xdr:sp macro="" textlink="">
      <xdr:nvSpPr>
        <xdr:cNvPr id="486" name="テキスト ボックス 485">
          <a:extLst>
            <a:ext uri="{FF2B5EF4-FFF2-40B4-BE49-F238E27FC236}">
              <a16:creationId xmlns:a16="http://schemas.microsoft.com/office/drawing/2014/main" id="{B80DFE14-5FFA-4700-944C-FC5E7F5DC6A5}"/>
            </a:ext>
          </a:extLst>
        </xdr:cNvPr>
        <xdr:cNvSpPr txBox="1"/>
      </xdr:nvSpPr>
      <xdr:spPr>
        <a:xfrm>
          <a:off x="9372111" y="16373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51014</xdr:rowOff>
    </xdr:from>
    <xdr:to>
      <xdr:col>46</xdr:col>
      <xdr:colOff>38100</xdr:colOff>
      <xdr:row>97</xdr:row>
      <xdr:rowOff>152614</xdr:rowOff>
    </xdr:to>
    <xdr:sp macro="" textlink="">
      <xdr:nvSpPr>
        <xdr:cNvPr id="487" name="楕円 486">
          <a:extLst>
            <a:ext uri="{FF2B5EF4-FFF2-40B4-BE49-F238E27FC236}">
              <a16:creationId xmlns:a16="http://schemas.microsoft.com/office/drawing/2014/main" id="{B616AA5F-78E1-42D1-9B76-DBF6F412A92A}"/>
            </a:ext>
          </a:extLst>
        </xdr:cNvPr>
        <xdr:cNvSpPr/>
      </xdr:nvSpPr>
      <xdr:spPr>
        <a:xfrm>
          <a:off x="8699500" y="16681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169141</xdr:rowOff>
    </xdr:from>
    <xdr:ext cx="534377" cy="259045"/>
    <xdr:sp macro="" textlink="">
      <xdr:nvSpPr>
        <xdr:cNvPr id="488" name="テキスト ボックス 487">
          <a:extLst>
            <a:ext uri="{FF2B5EF4-FFF2-40B4-BE49-F238E27FC236}">
              <a16:creationId xmlns:a16="http://schemas.microsoft.com/office/drawing/2014/main" id="{612F29F4-B189-403C-911F-9463D3BA21D5}"/>
            </a:ext>
          </a:extLst>
        </xdr:cNvPr>
        <xdr:cNvSpPr txBox="1"/>
      </xdr:nvSpPr>
      <xdr:spPr>
        <a:xfrm>
          <a:off x="8483111" y="16456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169128</xdr:rowOff>
    </xdr:from>
    <xdr:to>
      <xdr:col>41</xdr:col>
      <xdr:colOff>101600</xdr:colOff>
      <xdr:row>97</xdr:row>
      <xdr:rowOff>99278</xdr:rowOff>
    </xdr:to>
    <xdr:sp macro="" textlink="">
      <xdr:nvSpPr>
        <xdr:cNvPr id="489" name="楕円 488">
          <a:extLst>
            <a:ext uri="{FF2B5EF4-FFF2-40B4-BE49-F238E27FC236}">
              <a16:creationId xmlns:a16="http://schemas.microsoft.com/office/drawing/2014/main" id="{B7F66F09-2B1C-469A-941B-542712541826}"/>
            </a:ext>
          </a:extLst>
        </xdr:cNvPr>
        <xdr:cNvSpPr/>
      </xdr:nvSpPr>
      <xdr:spPr>
        <a:xfrm>
          <a:off x="7810500" y="16628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115805</xdr:rowOff>
    </xdr:from>
    <xdr:ext cx="534377" cy="259045"/>
    <xdr:sp macro="" textlink="">
      <xdr:nvSpPr>
        <xdr:cNvPr id="490" name="テキスト ボックス 489">
          <a:extLst>
            <a:ext uri="{FF2B5EF4-FFF2-40B4-BE49-F238E27FC236}">
              <a16:creationId xmlns:a16="http://schemas.microsoft.com/office/drawing/2014/main" id="{34D9D0BF-0AF5-44BB-B369-A29753180586}"/>
            </a:ext>
          </a:extLst>
        </xdr:cNvPr>
        <xdr:cNvSpPr txBox="1"/>
      </xdr:nvSpPr>
      <xdr:spPr>
        <a:xfrm>
          <a:off x="7594111" y="16403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81162</xdr:rowOff>
    </xdr:from>
    <xdr:to>
      <xdr:col>36</xdr:col>
      <xdr:colOff>165100</xdr:colOff>
      <xdr:row>98</xdr:row>
      <xdr:rowOff>11312</xdr:rowOff>
    </xdr:to>
    <xdr:sp macro="" textlink="">
      <xdr:nvSpPr>
        <xdr:cNvPr id="491" name="楕円 490">
          <a:extLst>
            <a:ext uri="{FF2B5EF4-FFF2-40B4-BE49-F238E27FC236}">
              <a16:creationId xmlns:a16="http://schemas.microsoft.com/office/drawing/2014/main" id="{64166D0B-8B4A-4290-9138-BCE849D68239}"/>
            </a:ext>
          </a:extLst>
        </xdr:cNvPr>
        <xdr:cNvSpPr/>
      </xdr:nvSpPr>
      <xdr:spPr>
        <a:xfrm>
          <a:off x="6921500" y="16711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2439</xdr:rowOff>
    </xdr:from>
    <xdr:ext cx="534377" cy="259045"/>
    <xdr:sp macro="" textlink="">
      <xdr:nvSpPr>
        <xdr:cNvPr id="492" name="テキスト ボックス 491">
          <a:extLst>
            <a:ext uri="{FF2B5EF4-FFF2-40B4-BE49-F238E27FC236}">
              <a16:creationId xmlns:a16="http://schemas.microsoft.com/office/drawing/2014/main" id="{3074E98E-70B8-448F-8782-FC1A7EFFA06D}"/>
            </a:ext>
          </a:extLst>
        </xdr:cNvPr>
        <xdr:cNvSpPr txBox="1"/>
      </xdr:nvSpPr>
      <xdr:spPr>
        <a:xfrm>
          <a:off x="6705111" y="16804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3" name="正方形/長方形 492">
          <a:extLst>
            <a:ext uri="{FF2B5EF4-FFF2-40B4-BE49-F238E27FC236}">
              <a16:creationId xmlns:a16="http://schemas.microsoft.com/office/drawing/2014/main" id="{6E0AE775-7C93-4E50-AE43-8FA28754F5E2}"/>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4" name="正方形/長方形 493">
          <a:extLst>
            <a:ext uri="{FF2B5EF4-FFF2-40B4-BE49-F238E27FC236}">
              <a16:creationId xmlns:a16="http://schemas.microsoft.com/office/drawing/2014/main" id="{8D943C2D-7898-4893-99E8-E4659A4B05B3}"/>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5" name="正方形/長方形 494">
          <a:extLst>
            <a:ext uri="{FF2B5EF4-FFF2-40B4-BE49-F238E27FC236}">
              <a16:creationId xmlns:a16="http://schemas.microsoft.com/office/drawing/2014/main" id="{2601CDE0-521B-48BF-BD94-71B6DD3E9349}"/>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6" name="正方形/長方形 495">
          <a:extLst>
            <a:ext uri="{FF2B5EF4-FFF2-40B4-BE49-F238E27FC236}">
              <a16:creationId xmlns:a16="http://schemas.microsoft.com/office/drawing/2014/main" id="{92711E1F-61F7-4BCB-8514-961A619A2F14}"/>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7" name="正方形/長方形 496">
          <a:extLst>
            <a:ext uri="{FF2B5EF4-FFF2-40B4-BE49-F238E27FC236}">
              <a16:creationId xmlns:a16="http://schemas.microsoft.com/office/drawing/2014/main" id="{9D87DA07-44A7-4F11-83AF-5D1C28A11122}"/>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8" name="正方形/長方形 497">
          <a:extLst>
            <a:ext uri="{FF2B5EF4-FFF2-40B4-BE49-F238E27FC236}">
              <a16:creationId xmlns:a16="http://schemas.microsoft.com/office/drawing/2014/main" id="{2B269333-8BA9-4B87-8BAC-E7F7A083864F}"/>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9" name="正方形/長方形 498">
          <a:extLst>
            <a:ext uri="{FF2B5EF4-FFF2-40B4-BE49-F238E27FC236}">
              <a16:creationId xmlns:a16="http://schemas.microsoft.com/office/drawing/2014/main" id="{AFA68E8D-DC32-49F8-8B68-8DA0AAA938C2}"/>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0" name="正方形/長方形 499">
          <a:extLst>
            <a:ext uri="{FF2B5EF4-FFF2-40B4-BE49-F238E27FC236}">
              <a16:creationId xmlns:a16="http://schemas.microsoft.com/office/drawing/2014/main" id="{7090C719-0974-45E7-A383-8D5AE04E4A0F}"/>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1" name="テキスト ボックス 500">
          <a:extLst>
            <a:ext uri="{FF2B5EF4-FFF2-40B4-BE49-F238E27FC236}">
              <a16:creationId xmlns:a16="http://schemas.microsoft.com/office/drawing/2014/main" id="{675DC6FF-9445-44C0-A532-56C9DFF18841}"/>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2" name="直線コネクタ 501">
          <a:extLst>
            <a:ext uri="{FF2B5EF4-FFF2-40B4-BE49-F238E27FC236}">
              <a16:creationId xmlns:a16="http://schemas.microsoft.com/office/drawing/2014/main" id="{630501FB-2F3E-4766-9F75-B630C5B8FCA7}"/>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3" name="テキスト ボックス 502">
          <a:extLst>
            <a:ext uri="{FF2B5EF4-FFF2-40B4-BE49-F238E27FC236}">
              <a16:creationId xmlns:a16="http://schemas.microsoft.com/office/drawing/2014/main" id="{9C867D0A-690C-4EC0-AADB-88244CFAD5F8}"/>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4" name="直線コネクタ 503">
          <a:extLst>
            <a:ext uri="{FF2B5EF4-FFF2-40B4-BE49-F238E27FC236}">
              <a16:creationId xmlns:a16="http://schemas.microsoft.com/office/drawing/2014/main" id="{A26F623D-3238-43A3-AF91-51F5AF868A38}"/>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5" name="テキスト ボックス 504">
          <a:extLst>
            <a:ext uri="{FF2B5EF4-FFF2-40B4-BE49-F238E27FC236}">
              <a16:creationId xmlns:a16="http://schemas.microsoft.com/office/drawing/2014/main" id="{401DC231-E485-46FA-8F0D-5318A1F18B1F}"/>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6" name="直線コネクタ 505">
          <a:extLst>
            <a:ext uri="{FF2B5EF4-FFF2-40B4-BE49-F238E27FC236}">
              <a16:creationId xmlns:a16="http://schemas.microsoft.com/office/drawing/2014/main" id="{4BDAA3F8-1955-49A9-80D3-56923DD9EF61}"/>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7" name="テキスト ボックス 506">
          <a:extLst>
            <a:ext uri="{FF2B5EF4-FFF2-40B4-BE49-F238E27FC236}">
              <a16:creationId xmlns:a16="http://schemas.microsoft.com/office/drawing/2014/main" id="{98214D40-E61E-440E-A9DA-0BDE034D6B94}"/>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8" name="直線コネクタ 507">
          <a:extLst>
            <a:ext uri="{FF2B5EF4-FFF2-40B4-BE49-F238E27FC236}">
              <a16:creationId xmlns:a16="http://schemas.microsoft.com/office/drawing/2014/main" id="{9A296151-BB97-4879-B64B-D4A47BC1FB6A}"/>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9" name="テキスト ボックス 508">
          <a:extLst>
            <a:ext uri="{FF2B5EF4-FFF2-40B4-BE49-F238E27FC236}">
              <a16:creationId xmlns:a16="http://schemas.microsoft.com/office/drawing/2014/main" id="{ACAA83B8-A82D-4F27-A95F-D8330DB2ADA1}"/>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0" name="直線コネクタ 509">
          <a:extLst>
            <a:ext uri="{FF2B5EF4-FFF2-40B4-BE49-F238E27FC236}">
              <a16:creationId xmlns:a16="http://schemas.microsoft.com/office/drawing/2014/main" id="{695A0B52-2B65-4FAC-86E3-02DB6189B2D3}"/>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1" name="テキスト ボックス 510">
          <a:extLst>
            <a:ext uri="{FF2B5EF4-FFF2-40B4-BE49-F238E27FC236}">
              <a16:creationId xmlns:a16="http://schemas.microsoft.com/office/drawing/2014/main" id="{F6EEC55D-BA9D-45C0-ACFA-37D3B7592DF7}"/>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2" name="直線コネクタ 511">
          <a:extLst>
            <a:ext uri="{FF2B5EF4-FFF2-40B4-BE49-F238E27FC236}">
              <a16:creationId xmlns:a16="http://schemas.microsoft.com/office/drawing/2014/main" id="{4CBCFC22-DBC9-4387-9073-7BCC1D4C5AFB}"/>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13" name="テキスト ボックス 512">
          <a:extLst>
            <a:ext uri="{FF2B5EF4-FFF2-40B4-BE49-F238E27FC236}">
              <a16:creationId xmlns:a16="http://schemas.microsoft.com/office/drawing/2014/main" id="{C67F5559-4C29-4A7E-B591-66836693D6C5}"/>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E1F63545-FD9B-4E9A-B0F9-9299F85BC228}"/>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5" name="テキスト ボックス 514">
          <a:extLst>
            <a:ext uri="{FF2B5EF4-FFF2-40B4-BE49-F238E27FC236}">
              <a16:creationId xmlns:a16="http://schemas.microsoft.com/office/drawing/2014/main" id="{A6FD7B9C-A2CF-4AFF-A0CB-BE828FF067CC}"/>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6C42620-596F-40D4-9D53-AD019957E035}"/>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109048</xdr:rowOff>
    </xdr:from>
    <xdr:to>
      <xdr:col>85</xdr:col>
      <xdr:colOff>126364</xdr:colOff>
      <xdr:row>39</xdr:row>
      <xdr:rowOff>90056</xdr:rowOff>
    </xdr:to>
    <xdr:cxnSp macro="">
      <xdr:nvCxnSpPr>
        <xdr:cNvPr id="517" name="直線コネクタ 516">
          <a:extLst>
            <a:ext uri="{FF2B5EF4-FFF2-40B4-BE49-F238E27FC236}">
              <a16:creationId xmlns:a16="http://schemas.microsoft.com/office/drawing/2014/main" id="{66897B84-236F-4FE1-BFC0-47EBC2F5110F}"/>
            </a:ext>
          </a:extLst>
        </xdr:cNvPr>
        <xdr:cNvCxnSpPr/>
      </xdr:nvCxnSpPr>
      <xdr:spPr>
        <a:xfrm flipV="1">
          <a:off x="16317595" y="5252548"/>
          <a:ext cx="1269" cy="15240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93883</xdr:rowOff>
    </xdr:from>
    <xdr:ext cx="534377" cy="259045"/>
    <xdr:sp macro="" textlink="">
      <xdr:nvSpPr>
        <xdr:cNvPr id="518" name="消防費最小値テキスト">
          <a:extLst>
            <a:ext uri="{FF2B5EF4-FFF2-40B4-BE49-F238E27FC236}">
              <a16:creationId xmlns:a16="http://schemas.microsoft.com/office/drawing/2014/main" id="{5DA17A43-6CE0-48DB-A401-8596379BDBD9}"/>
            </a:ext>
          </a:extLst>
        </xdr:cNvPr>
        <xdr:cNvSpPr txBox="1"/>
      </xdr:nvSpPr>
      <xdr:spPr>
        <a:xfrm>
          <a:off x="16370300" y="6780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90056</xdr:rowOff>
    </xdr:from>
    <xdr:to>
      <xdr:col>86</xdr:col>
      <xdr:colOff>25400</xdr:colOff>
      <xdr:row>39</xdr:row>
      <xdr:rowOff>90056</xdr:rowOff>
    </xdr:to>
    <xdr:cxnSp macro="">
      <xdr:nvCxnSpPr>
        <xdr:cNvPr id="519" name="直線コネクタ 518">
          <a:extLst>
            <a:ext uri="{FF2B5EF4-FFF2-40B4-BE49-F238E27FC236}">
              <a16:creationId xmlns:a16="http://schemas.microsoft.com/office/drawing/2014/main" id="{B1D27EF7-9B28-4024-A5BA-2A730902FD2F}"/>
            </a:ext>
          </a:extLst>
        </xdr:cNvPr>
        <xdr:cNvCxnSpPr/>
      </xdr:nvCxnSpPr>
      <xdr:spPr>
        <a:xfrm>
          <a:off x="16230600" y="67766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55725</xdr:rowOff>
    </xdr:from>
    <xdr:ext cx="534377" cy="259045"/>
    <xdr:sp macro="" textlink="">
      <xdr:nvSpPr>
        <xdr:cNvPr id="520" name="消防費最大値テキスト">
          <a:extLst>
            <a:ext uri="{FF2B5EF4-FFF2-40B4-BE49-F238E27FC236}">
              <a16:creationId xmlns:a16="http://schemas.microsoft.com/office/drawing/2014/main" id="{44C5A4E3-DD83-4A91-BE23-42A799B8BED2}"/>
            </a:ext>
          </a:extLst>
        </xdr:cNvPr>
        <xdr:cNvSpPr txBox="1"/>
      </xdr:nvSpPr>
      <xdr:spPr>
        <a:xfrm>
          <a:off x="16370300" y="5027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97,609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109048</xdr:rowOff>
    </xdr:from>
    <xdr:to>
      <xdr:col>86</xdr:col>
      <xdr:colOff>25400</xdr:colOff>
      <xdr:row>30</xdr:row>
      <xdr:rowOff>109048</xdr:rowOff>
    </xdr:to>
    <xdr:cxnSp macro="">
      <xdr:nvCxnSpPr>
        <xdr:cNvPr id="521" name="直線コネクタ 520">
          <a:extLst>
            <a:ext uri="{FF2B5EF4-FFF2-40B4-BE49-F238E27FC236}">
              <a16:creationId xmlns:a16="http://schemas.microsoft.com/office/drawing/2014/main" id="{43DDCAA4-2FFA-4B4F-A7AE-D53B76243119}"/>
            </a:ext>
          </a:extLst>
        </xdr:cNvPr>
        <xdr:cNvCxnSpPr/>
      </xdr:nvCxnSpPr>
      <xdr:spPr>
        <a:xfrm>
          <a:off x="16230600" y="52525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127336</xdr:rowOff>
    </xdr:from>
    <xdr:to>
      <xdr:col>85</xdr:col>
      <xdr:colOff>127000</xdr:colOff>
      <xdr:row>38</xdr:row>
      <xdr:rowOff>110820</xdr:rowOff>
    </xdr:to>
    <xdr:cxnSp macro="">
      <xdr:nvCxnSpPr>
        <xdr:cNvPr id="522" name="直線コネクタ 521">
          <a:extLst>
            <a:ext uri="{FF2B5EF4-FFF2-40B4-BE49-F238E27FC236}">
              <a16:creationId xmlns:a16="http://schemas.microsoft.com/office/drawing/2014/main" id="{919E125A-87D8-4CA8-AD3D-6E8C93C4603B}"/>
            </a:ext>
          </a:extLst>
        </xdr:cNvPr>
        <xdr:cNvCxnSpPr/>
      </xdr:nvCxnSpPr>
      <xdr:spPr>
        <a:xfrm>
          <a:off x="15481300" y="6470986"/>
          <a:ext cx="838200" cy="154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40206</xdr:rowOff>
    </xdr:from>
    <xdr:ext cx="534377" cy="259045"/>
    <xdr:sp macro="" textlink="">
      <xdr:nvSpPr>
        <xdr:cNvPr id="523" name="消防費平均値テキスト">
          <a:extLst>
            <a:ext uri="{FF2B5EF4-FFF2-40B4-BE49-F238E27FC236}">
              <a16:creationId xmlns:a16="http://schemas.microsoft.com/office/drawing/2014/main" id="{4E4C6B61-0567-4070-9C5C-FB033311D087}"/>
            </a:ext>
          </a:extLst>
        </xdr:cNvPr>
        <xdr:cNvSpPr txBox="1"/>
      </xdr:nvSpPr>
      <xdr:spPr>
        <a:xfrm>
          <a:off x="16370300" y="638385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17329</xdr:rowOff>
    </xdr:from>
    <xdr:to>
      <xdr:col>85</xdr:col>
      <xdr:colOff>177800</xdr:colOff>
      <xdr:row>38</xdr:row>
      <xdr:rowOff>118929</xdr:rowOff>
    </xdr:to>
    <xdr:sp macro="" textlink="">
      <xdr:nvSpPr>
        <xdr:cNvPr id="524" name="フローチャート: 判断 523">
          <a:extLst>
            <a:ext uri="{FF2B5EF4-FFF2-40B4-BE49-F238E27FC236}">
              <a16:creationId xmlns:a16="http://schemas.microsoft.com/office/drawing/2014/main" id="{AB44F250-9E46-438B-A5D2-A233371C4422}"/>
            </a:ext>
          </a:extLst>
        </xdr:cNvPr>
        <xdr:cNvSpPr/>
      </xdr:nvSpPr>
      <xdr:spPr>
        <a:xfrm>
          <a:off x="16268700" y="6532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127336</xdr:rowOff>
    </xdr:from>
    <xdr:to>
      <xdr:col>81</xdr:col>
      <xdr:colOff>50800</xdr:colOff>
      <xdr:row>38</xdr:row>
      <xdr:rowOff>69558</xdr:rowOff>
    </xdr:to>
    <xdr:cxnSp macro="">
      <xdr:nvCxnSpPr>
        <xdr:cNvPr id="525" name="直線コネクタ 524">
          <a:extLst>
            <a:ext uri="{FF2B5EF4-FFF2-40B4-BE49-F238E27FC236}">
              <a16:creationId xmlns:a16="http://schemas.microsoft.com/office/drawing/2014/main" id="{6225C66A-2C7B-41ED-BC74-F265C146AB21}"/>
            </a:ext>
          </a:extLst>
        </xdr:cNvPr>
        <xdr:cNvCxnSpPr/>
      </xdr:nvCxnSpPr>
      <xdr:spPr>
        <a:xfrm flipV="1">
          <a:off x="14592300" y="6470986"/>
          <a:ext cx="889000" cy="113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15577</xdr:rowOff>
    </xdr:from>
    <xdr:to>
      <xdr:col>81</xdr:col>
      <xdr:colOff>101600</xdr:colOff>
      <xdr:row>38</xdr:row>
      <xdr:rowOff>117177</xdr:rowOff>
    </xdr:to>
    <xdr:sp macro="" textlink="">
      <xdr:nvSpPr>
        <xdr:cNvPr id="526" name="フローチャート: 判断 525">
          <a:extLst>
            <a:ext uri="{FF2B5EF4-FFF2-40B4-BE49-F238E27FC236}">
              <a16:creationId xmlns:a16="http://schemas.microsoft.com/office/drawing/2014/main" id="{8DD7CB5D-3325-48D9-ACCB-25A89DF518C0}"/>
            </a:ext>
          </a:extLst>
        </xdr:cNvPr>
        <xdr:cNvSpPr/>
      </xdr:nvSpPr>
      <xdr:spPr>
        <a:xfrm>
          <a:off x="15430500" y="6530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108304</xdr:rowOff>
    </xdr:from>
    <xdr:ext cx="534377" cy="259045"/>
    <xdr:sp macro="" textlink="">
      <xdr:nvSpPr>
        <xdr:cNvPr id="527" name="テキスト ボックス 526">
          <a:extLst>
            <a:ext uri="{FF2B5EF4-FFF2-40B4-BE49-F238E27FC236}">
              <a16:creationId xmlns:a16="http://schemas.microsoft.com/office/drawing/2014/main" id="{AD356206-D4F8-4CB2-8674-284B996890A9}"/>
            </a:ext>
          </a:extLst>
        </xdr:cNvPr>
        <xdr:cNvSpPr txBox="1"/>
      </xdr:nvSpPr>
      <xdr:spPr>
        <a:xfrm>
          <a:off x="15214111" y="6623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69558</xdr:rowOff>
    </xdr:from>
    <xdr:to>
      <xdr:col>76</xdr:col>
      <xdr:colOff>114300</xdr:colOff>
      <xdr:row>38</xdr:row>
      <xdr:rowOff>88474</xdr:rowOff>
    </xdr:to>
    <xdr:cxnSp macro="">
      <xdr:nvCxnSpPr>
        <xdr:cNvPr id="528" name="直線コネクタ 527">
          <a:extLst>
            <a:ext uri="{FF2B5EF4-FFF2-40B4-BE49-F238E27FC236}">
              <a16:creationId xmlns:a16="http://schemas.microsoft.com/office/drawing/2014/main" id="{8EB59605-4572-4E08-85F1-2BDB35986055}"/>
            </a:ext>
          </a:extLst>
        </xdr:cNvPr>
        <xdr:cNvCxnSpPr/>
      </xdr:nvCxnSpPr>
      <xdr:spPr>
        <a:xfrm flipV="1">
          <a:off x="13703300" y="6584658"/>
          <a:ext cx="889000" cy="18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132886</xdr:rowOff>
    </xdr:from>
    <xdr:to>
      <xdr:col>76</xdr:col>
      <xdr:colOff>165100</xdr:colOff>
      <xdr:row>38</xdr:row>
      <xdr:rowOff>63036</xdr:rowOff>
    </xdr:to>
    <xdr:sp macro="" textlink="">
      <xdr:nvSpPr>
        <xdr:cNvPr id="529" name="フローチャート: 判断 528">
          <a:extLst>
            <a:ext uri="{FF2B5EF4-FFF2-40B4-BE49-F238E27FC236}">
              <a16:creationId xmlns:a16="http://schemas.microsoft.com/office/drawing/2014/main" id="{5A01B32C-44A5-4455-80AA-FB6656768DBF}"/>
            </a:ext>
          </a:extLst>
        </xdr:cNvPr>
        <xdr:cNvSpPr/>
      </xdr:nvSpPr>
      <xdr:spPr>
        <a:xfrm>
          <a:off x="14541500" y="6476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79563</xdr:rowOff>
    </xdr:from>
    <xdr:ext cx="534377" cy="259045"/>
    <xdr:sp macro="" textlink="">
      <xdr:nvSpPr>
        <xdr:cNvPr id="530" name="テキスト ボックス 529">
          <a:extLst>
            <a:ext uri="{FF2B5EF4-FFF2-40B4-BE49-F238E27FC236}">
              <a16:creationId xmlns:a16="http://schemas.microsoft.com/office/drawing/2014/main" id="{F68285D9-2E0D-459C-8B8A-73D630C83447}"/>
            </a:ext>
          </a:extLst>
        </xdr:cNvPr>
        <xdr:cNvSpPr txBox="1"/>
      </xdr:nvSpPr>
      <xdr:spPr>
        <a:xfrm>
          <a:off x="14325111" y="6251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88474</xdr:rowOff>
    </xdr:from>
    <xdr:to>
      <xdr:col>71</xdr:col>
      <xdr:colOff>177800</xdr:colOff>
      <xdr:row>38</xdr:row>
      <xdr:rowOff>105048</xdr:rowOff>
    </xdr:to>
    <xdr:cxnSp macro="">
      <xdr:nvCxnSpPr>
        <xdr:cNvPr id="531" name="直線コネクタ 530">
          <a:extLst>
            <a:ext uri="{FF2B5EF4-FFF2-40B4-BE49-F238E27FC236}">
              <a16:creationId xmlns:a16="http://schemas.microsoft.com/office/drawing/2014/main" id="{0E7E484F-1B49-4048-B9A8-8418BA995BD6}"/>
            </a:ext>
          </a:extLst>
        </xdr:cNvPr>
        <xdr:cNvCxnSpPr/>
      </xdr:nvCxnSpPr>
      <xdr:spPr>
        <a:xfrm flipV="1">
          <a:off x="12814300" y="6603574"/>
          <a:ext cx="889000" cy="16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156166</xdr:rowOff>
    </xdr:from>
    <xdr:to>
      <xdr:col>72</xdr:col>
      <xdr:colOff>38100</xdr:colOff>
      <xdr:row>38</xdr:row>
      <xdr:rowOff>86316</xdr:rowOff>
    </xdr:to>
    <xdr:sp macro="" textlink="">
      <xdr:nvSpPr>
        <xdr:cNvPr id="532" name="フローチャート: 判断 531">
          <a:extLst>
            <a:ext uri="{FF2B5EF4-FFF2-40B4-BE49-F238E27FC236}">
              <a16:creationId xmlns:a16="http://schemas.microsoft.com/office/drawing/2014/main" id="{02791193-875C-4A2A-9EF4-10DD136C56E0}"/>
            </a:ext>
          </a:extLst>
        </xdr:cNvPr>
        <xdr:cNvSpPr/>
      </xdr:nvSpPr>
      <xdr:spPr>
        <a:xfrm>
          <a:off x="13652500" y="6499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102843</xdr:rowOff>
    </xdr:from>
    <xdr:ext cx="534377" cy="259045"/>
    <xdr:sp macro="" textlink="">
      <xdr:nvSpPr>
        <xdr:cNvPr id="533" name="テキスト ボックス 532">
          <a:extLst>
            <a:ext uri="{FF2B5EF4-FFF2-40B4-BE49-F238E27FC236}">
              <a16:creationId xmlns:a16="http://schemas.microsoft.com/office/drawing/2014/main" id="{379131DA-7072-4A48-AAAC-A6E1F4D9E27B}"/>
            </a:ext>
          </a:extLst>
        </xdr:cNvPr>
        <xdr:cNvSpPr txBox="1"/>
      </xdr:nvSpPr>
      <xdr:spPr>
        <a:xfrm>
          <a:off x="13436111" y="6275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70097</xdr:rowOff>
    </xdr:from>
    <xdr:to>
      <xdr:col>67</xdr:col>
      <xdr:colOff>101600</xdr:colOff>
      <xdr:row>39</xdr:row>
      <xdr:rowOff>247</xdr:rowOff>
    </xdr:to>
    <xdr:sp macro="" textlink="">
      <xdr:nvSpPr>
        <xdr:cNvPr id="534" name="フローチャート: 判断 533">
          <a:extLst>
            <a:ext uri="{FF2B5EF4-FFF2-40B4-BE49-F238E27FC236}">
              <a16:creationId xmlns:a16="http://schemas.microsoft.com/office/drawing/2014/main" id="{295EBCD4-C7F5-467D-B211-8079AA8B6ADA}"/>
            </a:ext>
          </a:extLst>
        </xdr:cNvPr>
        <xdr:cNvSpPr/>
      </xdr:nvSpPr>
      <xdr:spPr>
        <a:xfrm>
          <a:off x="12763500" y="6585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162824</xdr:rowOff>
    </xdr:from>
    <xdr:ext cx="534377" cy="259045"/>
    <xdr:sp macro="" textlink="">
      <xdr:nvSpPr>
        <xdr:cNvPr id="535" name="テキスト ボックス 534">
          <a:extLst>
            <a:ext uri="{FF2B5EF4-FFF2-40B4-BE49-F238E27FC236}">
              <a16:creationId xmlns:a16="http://schemas.microsoft.com/office/drawing/2014/main" id="{0FF5AC15-19A8-4CD9-91AB-AF01B2E7DF66}"/>
            </a:ext>
          </a:extLst>
        </xdr:cNvPr>
        <xdr:cNvSpPr txBox="1"/>
      </xdr:nvSpPr>
      <xdr:spPr>
        <a:xfrm>
          <a:off x="12547111" y="6677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C3754879-F87E-439A-9B16-40DA32C069EA}"/>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CC8394E8-F6FA-4271-B947-708A90C0B191}"/>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B5A5B5B3-FBBA-4094-A699-4080007DDCEA}"/>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DF47056F-2E9E-4F9D-BE37-178FDE00EB48}"/>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1023BCDD-9118-4767-B99B-06240B13D1AD}"/>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60020</xdr:rowOff>
    </xdr:from>
    <xdr:to>
      <xdr:col>85</xdr:col>
      <xdr:colOff>177800</xdr:colOff>
      <xdr:row>38</xdr:row>
      <xdr:rowOff>161620</xdr:rowOff>
    </xdr:to>
    <xdr:sp macro="" textlink="">
      <xdr:nvSpPr>
        <xdr:cNvPr id="541" name="楕円 540">
          <a:extLst>
            <a:ext uri="{FF2B5EF4-FFF2-40B4-BE49-F238E27FC236}">
              <a16:creationId xmlns:a16="http://schemas.microsoft.com/office/drawing/2014/main" id="{E3E9A72A-8157-46FD-82AD-B276AACEE414}"/>
            </a:ext>
          </a:extLst>
        </xdr:cNvPr>
        <xdr:cNvSpPr/>
      </xdr:nvSpPr>
      <xdr:spPr>
        <a:xfrm>
          <a:off x="16268700" y="6575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38447</xdr:rowOff>
    </xdr:from>
    <xdr:ext cx="534377" cy="259045"/>
    <xdr:sp macro="" textlink="">
      <xdr:nvSpPr>
        <xdr:cNvPr id="542" name="消防費該当値テキスト">
          <a:extLst>
            <a:ext uri="{FF2B5EF4-FFF2-40B4-BE49-F238E27FC236}">
              <a16:creationId xmlns:a16="http://schemas.microsoft.com/office/drawing/2014/main" id="{BDF5FFC6-0598-448B-874E-11D88C2978C6}"/>
            </a:ext>
          </a:extLst>
        </xdr:cNvPr>
        <xdr:cNvSpPr txBox="1"/>
      </xdr:nvSpPr>
      <xdr:spPr>
        <a:xfrm>
          <a:off x="16370300" y="6553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76536</xdr:rowOff>
    </xdr:from>
    <xdr:to>
      <xdr:col>81</xdr:col>
      <xdr:colOff>101600</xdr:colOff>
      <xdr:row>38</xdr:row>
      <xdr:rowOff>6686</xdr:rowOff>
    </xdr:to>
    <xdr:sp macro="" textlink="">
      <xdr:nvSpPr>
        <xdr:cNvPr id="543" name="楕円 542">
          <a:extLst>
            <a:ext uri="{FF2B5EF4-FFF2-40B4-BE49-F238E27FC236}">
              <a16:creationId xmlns:a16="http://schemas.microsoft.com/office/drawing/2014/main" id="{6D28AAE2-E56C-48A4-9B22-CB3E32D5557E}"/>
            </a:ext>
          </a:extLst>
        </xdr:cNvPr>
        <xdr:cNvSpPr/>
      </xdr:nvSpPr>
      <xdr:spPr>
        <a:xfrm>
          <a:off x="15430500" y="6420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23213</xdr:rowOff>
    </xdr:from>
    <xdr:ext cx="534377" cy="259045"/>
    <xdr:sp macro="" textlink="">
      <xdr:nvSpPr>
        <xdr:cNvPr id="544" name="テキスト ボックス 543">
          <a:extLst>
            <a:ext uri="{FF2B5EF4-FFF2-40B4-BE49-F238E27FC236}">
              <a16:creationId xmlns:a16="http://schemas.microsoft.com/office/drawing/2014/main" id="{FF21F28E-7194-40B3-985C-38B7B4FC2FCB}"/>
            </a:ext>
          </a:extLst>
        </xdr:cNvPr>
        <xdr:cNvSpPr txBox="1"/>
      </xdr:nvSpPr>
      <xdr:spPr>
        <a:xfrm>
          <a:off x="15214111" y="6195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18758</xdr:rowOff>
    </xdr:from>
    <xdr:to>
      <xdr:col>76</xdr:col>
      <xdr:colOff>165100</xdr:colOff>
      <xdr:row>38</xdr:row>
      <xdr:rowOff>120358</xdr:rowOff>
    </xdr:to>
    <xdr:sp macro="" textlink="">
      <xdr:nvSpPr>
        <xdr:cNvPr id="545" name="楕円 544">
          <a:extLst>
            <a:ext uri="{FF2B5EF4-FFF2-40B4-BE49-F238E27FC236}">
              <a16:creationId xmlns:a16="http://schemas.microsoft.com/office/drawing/2014/main" id="{5A2DF2CA-6CE3-4890-87B2-C60C86219AAA}"/>
            </a:ext>
          </a:extLst>
        </xdr:cNvPr>
        <xdr:cNvSpPr/>
      </xdr:nvSpPr>
      <xdr:spPr>
        <a:xfrm>
          <a:off x="14541500" y="6533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111485</xdr:rowOff>
    </xdr:from>
    <xdr:ext cx="534377" cy="259045"/>
    <xdr:sp macro="" textlink="">
      <xdr:nvSpPr>
        <xdr:cNvPr id="546" name="テキスト ボックス 545">
          <a:extLst>
            <a:ext uri="{FF2B5EF4-FFF2-40B4-BE49-F238E27FC236}">
              <a16:creationId xmlns:a16="http://schemas.microsoft.com/office/drawing/2014/main" id="{72C150AF-F946-489A-BB16-AE59BA3B1C71}"/>
            </a:ext>
          </a:extLst>
        </xdr:cNvPr>
        <xdr:cNvSpPr txBox="1"/>
      </xdr:nvSpPr>
      <xdr:spPr>
        <a:xfrm>
          <a:off x="14325111" y="6626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37674</xdr:rowOff>
    </xdr:from>
    <xdr:to>
      <xdr:col>72</xdr:col>
      <xdr:colOff>38100</xdr:colOff>
      <xdr:row>38</xdr:row>
      <xdr:rowOff>139274</xdr:rowOff>
    </xdr:to>
    <xdr:sp macro="" textlink="">
      <xdr:nvSpPr>
        <xdr:cNvPr id="547" name="楕円 546">
          <a:extLst>
            <a:ext uri="{FF2B5EF4-FFF2-40B4-BE49-F238E27FC236}">
              <a16:creationId xmlns:a16="http://schemas.microsoft.com/office/drawing/2014/main" id="{F041F15F-F59D-4836-ABFB-B03B2768638C}"/>
            </a:ext>
          </a:extLst>
        </xdr:cNvPr>
        <xdr:cNvSpPr/>
      </xdr:nvSpPr>
      <xdr:spPr>
        <a:xfrm>
          <a:off x="13652500" y="6552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130401</xdr:rowOff>
    </xdr:from>
    <xdr:ext cx="534377" cy="259045"/>
    <xdr:sp macro="" textlink="">
      <xdr:nvSpPr>
        <xdr:cNvPr id="548" name="テキスト ボックス 547">
          <a:extLst>
            <a:ext uri="{FF2B5EF4-FFF2-40B4-BE49-F238E27FC236}">
              <a16:creationId xmlns:a16="http://schemas.microsoft.com/office/drawing/2014/main" id="{32307183-B6A1-45E6-9454-8990C48DF6DA}"/>
            </a:ext>
          </a:extLst>
        </xdr:cNvPr>
        <xdr:cNvSpPr txBox="1"/>
      </xdr:nvSpPr>
      <xdr:spPr>
        <a:xfrm>
          <a:off x="13436111" y="6645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54248</xdr:rowOff>
    </xdr:from>
    <xdr:to>
      <xdr:col>67</xdr:col>
      <xdr:colOff>101600</xdr:colOff>
      <xdr:row>38</xdr:row>
      <xdr:rowOff>155848</xdr:rowOff>
    </xdr:to>
    <xdr:sp macro="" textlink="">
      <xdr:nvSpPr>
        <xdr:cNvPr id="549" name="楕円 548">
          <a:extLst>
            <a:ext uri="{FF2B5EF4-FFF2-40B4-BE49-F238E27FC236}">
              <a16:creationId xmlns:a16="http://schemas.microsoft.com/office/drawing/2014/main" id="{BE8C9097-E02C-4A25-A939-9253D78B950B}"/>
            </a:ext>
          </a:extLst>
        </xdr:cNvPr>
        <xdr:cNvSpPr/>
      </xdr:nvSpPr>
      <xdr:spPr>
        <a:xfrm>
          <a:off x="12763500" y="6569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925</xdr:rowOff>
    </xdr:from>
    <xdr:ext cx="534377" cy="259045"/>
    <xdr:sp macro="" textlink="">
      <xdr:nvSpPr>
        <xdr:cNvPr id="550" name="テキスト ボックス 549">
          <a:extLst>
            <a:ext uri="{FF2B5EF4-FFF2-40B4-BE49-F238E27FC236}">
              <a16:creationId xmlns:a16="http://schemas.microsoft.com/office/drawing/2014/main" id="{BF6365C9-D957-44D0-9226-2D89788CC171}"/>
            </a:ext>
          </a:extLst>
        </xdr:cNvPr>
        <xdr:cNvSpPr txBox="1"/>
      </xdr:nvSpPr>
      <xdr:spPr>
        <a:xfrm>
          <a:off x="12547111" y="6344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EA75E2E4-905E-4777-A5CF-DD93BC3E30C8}"/>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7C74705C-DA50-4DB2-9E58-EE5307A944A3}"/>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812DB673-3314-4A79-9FF2-F867A1898702}"/>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1F513B40-E58D-48C5-B84F-2F0962064CF7}"/>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C1E9D371-4EC3-449F-AED6-86C76C6B915B}"/>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3C3B0371-82FC-4E48-9AE2-19913A56E9A7}"/>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A4DB9976-366D-4A3C-BEFB-BFC3315563E9}"/>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2FE27ADD-4317-4981-96D1-7761EBBEFC75}"/>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F3C88D88-4FBA-491B-94E4-EBCA2708F8C5}"/>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29F4AF78-318B-4004-99B0-5087B32FDE02}"/>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61" name="直線コネクタ 560">
          <a:extLst>
            <a:ext uri="{FF2B5EF4-FFF2-40B4-BE49-F238E27FC236}">
              <a16:creationId xmlns:a16="http://schemas.microsoft.com/office/drawing/2014/main" id="{84018BB1-7FE2-45E9-93EF-FDE272D7203E}"/>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62" name="テキスト ボックス 561">
          <a:extLst>
            <a:ext uri="{FF2B5EF4-FFF2-40B4-BE49-F238E27FC236}">
              <a16:creationId xmlns:a16="http://schemas.microsoft.com/office/drawing/2014/main" id="{6D3DD37F-A413-4AD4-B0C8-F50B7EC3D60E}"/>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3" name="直線コネクタ 562">
          <a:extLst>
            <a:ext uri="{FF2B5EF4-FFF2-40B4-BE49-F238E27FC236}">
              <a16:creationId xmlns:a16="http://schemas.microsoft.com/office/drawing/2014/main" id="{D66ABC27-4801-4C28-BFD5-D63125A40282}"/>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64" name="テキスト ボックス 563">
          <a:extLst>
            <a:ext uri="{FF2B5EF4-FFF2-40B4-BE49-F238E27FC236}">
              <a16:creationId xmlns:a16="http://schemas.microsoft.com/office/drawing/2014/main" id="{73D2AA39-7027-41D3-B67B-F40831FFD6AE}"/>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5" name="直線コネクタ 564">
          <a:extLst>
            <a:ext uri="{FF2B5EF4-FFF2-40B4-BE49-F238E27FC236}">
              <a16:creationId xmlns:a16="http://schemas.microsoft.com/office/drawing/2014/main" id="{D8CC6A97-3BDF-480B-AFB8-78906EC2FE43}"/>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66" name="テキスト ボックス 565">
          <a:extLst>
            <a:ext uri="{FF2B5EF4-FFF2-40B4-BE49-F238E27FC236}">
              <a16:creationId xmlns:a16="http://schemas.microsoft.com/office/drawing/2014/main" id="{B9C8A964-18E0-472D-8FFC-1ADCAB905448}"/>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7" name="直線コネクタ 566">
          <a:extLst>
            <a:ext uri="{FF2B5EF4-FFF2-40B4-BE49-F238E27FC236}">
              <a16:creationId xmlns:a16="http://schemas.microsoft.com/office/drawing/2014/main" id="{49FAC6A8-E963-4EBF-AB89-FFD7CB6CF93D}"/>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8" name="テキスト ボックス 567">
          <a:extLst>
            <a:ext uri="{FF2B5EF4-FFF2-40B4-BE49-F238E27FC236}">
              <a16:creationId xmlns:a16="http://schemas.microsoft.com/office/drawing/2014/main" id="{3528DD55-DBDE-4755-B7BA-9A20F126A181}"/>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5CE36C46-D38D-4212-A348-AC54877DDCA3}"/>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0" name="テキスト ボックス 569">
          <a:extLst>
            <a:ext uri="{FF2B5EF4-FFF2-40B4-BE49-F238E27FC236}">
              <a16:creationId xmlns:a16="http://schemas.microsoft.com/office/drawing/2014/main" id="{2F1B9C45-BDA0-4465-8DEA-E65D2D154EAC}"/>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a:extLst>
            <a:ext uri="{FF2B5EF4-FFF2-40B4-BE49-F238E27FC236}">
              <a16:creationId xmlns:a16="http://schemas.microsoft.com/office/drawing/2014/main" id="{67297117-376B-425D-A937-8F40790FA1BE}"/>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157330</xdr:rowOff>
    </xdr:from>
    <xdr:to>
      <xdr:col>85</xdr:col>
      <xdr:colOff>126364</xdr:colOff>
      <xdr:row>57</xdr:row>
      <xdr:rowOff>121727</xdr:rowOff>
    </xdr:to>
    <xdr:cxnSp macro="">
      <xdr:nvCxnSpPr>
        <xdr:cNvPr id="572" name="直線コネクタ 571">
          <a:extLst>
            <a:ext uri="{FF2B5EF4-FFF2-40B4-BE49-F238E27FC236}">
              <a16:creationId xmlns:a16="http://schemas.microsoft.com/office/drawing/2014/main" id="{302C64B1-7F87-4ECC-8328-0C16BCB4E5F7}"/>
            </a:ext>
          </a:extLst>
        </xdr:cNvPr>
        <xdr:cNvCxnSpPr/>
      </xdr:nvCxnSpPr>
      <xdr:spPr>
        <a:xfrm flipV="1">
          <a:off x="16317595" y="8901280"/>
          <a:ext cx="1269" cy="9930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125554</xdr:rowOff>
    </xdr:from>
    <xdr:ext cx="534377" cy="259045"/>
    <xdr:sp macro="" textlink="">
      <xdr:nvSpPr>
        <xdr:cNvPr id="573" name="教育費最小値テキスト">
          <a:extLst>
            <a:ext uri="{FF2B5EF4-FFF2-40B4-BE49-F238E27FC236}">
              <a16:creationId xmlns:a16="http://schemas.microsoft.com/office/drawing/2014/main" id="{AE656106-B7E4-4691-B920-53F9E180B9C3}"/>
            </a:ext>
          </a:extLst>
        </xdr:cNvPr>
        <xdr:cNvSpPr txBox="1"/>
      </xdr:nvSpPr>
      <xdr:spPr>
        <a:xfrm>
          <a:off x="16370300" y="9898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121727</xdr:rowOff>
    </xdr:from>
    <xdr:to>
      <xdr:col>86</xdr:col>
      <xdr:colOff>25400</xdr:colOff>
      <xdr:row>57</xdr:row>
      <xdr:rowOff>121727</xdr:rowOff>
    </xdr:to>
    <xdr:cxnSp macro="">
      <xdr:nvCxnSpPr>
        <xdr:cNvPr id="574" name="直線コネクタ 573">
          <a:extLst>
            <a:ext uri="{FF2B5EF4-FFF2-40B4-BE49-F238E27FC236}">
              <a16:creationId xmlns:a16="http://schemas.microsoft.com/office/drawing/2014/main" id="{67DFF9EE-E8EE-4950-8F8F-E3B4B13A89A9}"/>
            </a:ext>
          </a:extLst>
        </xdr:cNvPr>
        <xdr:cNvCxnSpPr/>
      </xdr:nvCxnSpPr>
      <xdr:spPr>
        <a:xfrm>
          <a:off x="16230600" y="98943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104007</xdr:rowOff>
    </xdr:from>
    <xdr:ext cx="599010" cy="259045"/>
    <xdr:sp macro="" textlink="">
      <xdr:nvSpPr>
        <xdr:cNvPr id="575" name="教育費最大値テキスト">
          <a:extLst>
            <a:ext uri="{FF2B5EF4-FFF2-40B4-BE49-F238E27FC236}">
              <a16:creationId xmlns:a16="http://schemas.microsoft.com/office/drawing/2014/main" id="{7D33B61C-0BD7-4DA3-A40E-BFF15386509E}"/>
            </a:ext>
          </a:extLst>
        </xdr:cNvPr>
        <xdr:cNvSpPr txBox="1"/>
      </xdr:nvSpPr>
      <xdr:spPr>
        <a:xfrm>
          <a:off x="16370300" y="86765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258,644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157330</xdr:rowOff>
    </xdr:from>
    <xdr:to>
      <xdr:col>86</xdr:col>
      <xdr:colOff>25400</xdr:colOff>
      <xdr:row>51</xdr:row>
      <xdr:rowOff>157330</xdr:rowOff>
    </xdr:to>
    <xdr:cxnSp macro="">
      <xdr:nvCxnSpPr>
        <xdr:cNvPr id="576" name="直線コネクタ 575">
          <a:extLst>
            <a:ext uri="{FF2B5EF4-FFF2-40B4-BE49-F238E27FC236}">
              <a16:creationId xmlns:a16="http://schemas.microsoft.com/office/drawing/2014/main" id="{31E5D61E-3741-4EE5-AF6D-8AC0CD26B20B}"/>
            </a:ext>
          </a:extLst>
        </xdr:cNvPr>
        <xdr:cNvCxnSpPr/>
      </xdr:nvCxnSpPr>
      <xdr:spPr>
        <a:xfrm>
          <a:off x="16230600" y="8901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129020</xdr:rowOff>
    </xdr:from>
    <xdr:to>
      <xdr:col>85</xdr:col>
      <xdr:colOff>127000</xdr:colOff>
      <xdr:row>56</xdr:row>
      <xdr:rowOff>140006</xdr:rowOff>
    </xdr:to>
    <xdr:cxnSp macro="">
      <xdr:nvCxnSpPr>
        <xdr:cNvPr id="577" name="直線コネクタ 576">
          <a:extLst>
            <a:ext uri="{FF2B5EF4-FFF2-40B4-BE49-F238E27FC236}">
              <a16:creationId xmlns:a16="http://schemas.microsoft.com/office/drawing/2014/main" id="{2C685F9C-5967-40DB-9369-0B205509B331}"/>
            </a:ext>
          </a:extLst>
        </xdr:cNvPr>
        <xdr:cNvCxnSpPr/>
      </xdr:nvCxnSpPr>
      <xdr:spPr>
        <a:xfrm>
          <a:off x="15481300" y="9730220"/>
          <a:ext cx="838200" cy="10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72503</xdr:rowOff>
    </xdr:from>
    <xdr:ext cx="534377" cy="259045"/>
    <xdr:sp macro="" textlink="">
      <xdr:nvSpPr>
        <xdr:cNvPr id="578" name="教育費平均値テキスト">
          <a:extLst>
            <a:ext uri="{FF2B5EF4-FFF2-40B4-BE49-F238E27FC236}">
              <a16:creationId xmlns:a16="http://schemas.microsoft.com/office/drawing/2014/main" id="{6A3779D6-C8F1-4D12-9062-F60FBB1910EA}"/>
            </a:ext>
          </a:extLst>
        </xdr:cNvPr>
        <xdr:cNvSpPr txBox="1"/>
      </xdr:nvSpPr>
      <xdr:spPr>
        <a:xfrm>
          <a:off x="16370300" y="96737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94076</xdr:rowOff>
    </xdr:from>
    <xdr:to>
      <xdr:col>85</xdr:col>
      <xdr:colOff>177800</xdr:colOff>
      <xdr:row>57</xdr:row>
      <xdr:rowOff>24226</xdr:rowOff>
    </xdr:to>
    <xdr:sp macro="" textlink="">
      <xdr:nvSpPr>
        <xdr:cNvPr id="579" name="フローチャート: 判断 578">
          <a:extLst>
            <a:ext uri="{FF2B5EF4-FFF2-40B4-BE49-F238E27FC236}">
              <a16:creationId xmlns:a16="http://schemas.microsoft.com/office/drawing/2014/main" id="{0E15574E-7909-47FD-9808-973779DD4997}"/>
            </a:ext>
          </a:extLst>
        </xdr:cNvPr>
        <xdr:cNvSpPr/>
      </xdr:nvSpPr>
      <xdr:spPr>
        <a:xfrm>
          <a:off x="16268700" y="9695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129020</xdr:rowOff>
    </xdr:from>
    <xdr:to>
      <xdr:col>81</xdr:col>
      <xdr:colOff>50800</xdr:colOff>
      <xdr:row>56</xdr:row>
      <xdr:rowOff>162647</xdr:rowOff>
    </xdr:to>
    <xdr:cxnSp macro="">
      <xdr:nvCxnSpPr>
        <xdr:cNvPr id="580" name="直線コネクタ 579">
          <a:extLst>
            <a:ext uri="{FF2B5EF4-FFF2-40B4-BE49-F238E27FC236}">
              <a16:creationId xmlns:a16="http://schemas.microsoft.com/office/drawing/2014/main" id="{1FD51D25-0320-46A7-84E0-1DF00E3D14AC}"/>
            </a:ext>
          </a:extLst>
        </xdr:cNvPr>
        <xdr:cNvCxnSpPr/>
      </xdr:nvCxnSpPr>
      <xdr:spPr>
        <a:xfrm flipV="1">
          <a:off x="14592300" y="9730220"/>
          <a:ext cx="889000" cy="33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123610</xdr:rowOff>
    </xdr:from>
    <xdr:to>
      <xdr:col>81</xdr:col>
      <xdr:colOff>101600</xdr:colOff>
      <xdr:row>57</xdr:row>
      <xdr:rowOff>53760</xdr:rowOff>
    </xdr:to>
    <xdr:sp macro="" textlink="">
      <xdr:nvSpPr>
        <xdr:cNvPr id="581" name="フローチャート: 判断 580">
          <a:extLst>
            <a:ext uri="{FF2B5EF4-FFF2-40B4-BE49-F238E27FC236}">
              <a16:creationId xmlns:a16="http://schemas.microsoft.com/office/drawing/2014/main" id="{B1E71DDA-7E57-456B-AAE1-F5B803B12EA5}"/>
            </a:ext>
          </a:extLst>
        </xdr:cNvPr>
        <xdr:cNvSpPr/>
      </xdr:nvSpPr>
      <xdr:spPr>
        <a:xfrm>
          <a:off x="15430500" y="9724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44887</xdr:rowOff>
    </xdr:from>
    <xdr:ext cx="534377" cy="259045"/>
    <xdr:sp macro="" textlink="">
      <xdr:nvSpPr>
        <xdr:cNvPr id="582" name="テキスト ボックス 581">
          <a:extLst>
            <a:ext uri="{FF2B5EF4-FFF2-40B4-BE49-F238E27FC236}">
              <a16:creationId xmlns:a16="http://schemas.microsoft.com/office/drawing/2014/main" id="{4636B547-34B3-499C-AE8F-A7BA9966D1E1}"/>
            </a:ext>
          </a:extLst>
        </xdr:cNvPr>
        <xdr:cNvSpPr txBox="1"/>
      </xdr:nvSpPr>
      <xdr:spPr>
        <a:xfrm>
          <a:off x="15214111" y="9817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161106</xdr:rowOff>
    </xdr:from>
    <xdr:to>
      <xdr:col>76</xdr:col>
      <xdr:colOff>114300</xdr:colOff>
      <xdr:row>56</xdr:row>
      <xdr:rowOff>162647</xdr:rowOff>
    </xdr:to>
    <xdr:cxnSp macro="">
      <xdr:nvCxnSpPr>
        <xdr:cNvPr id="583" name="直線コネクタ 582">
          <a:extLst>
            <a:ext uri="{FF2B5EF4-FFF2-40B4-BE49-F238E27FC236}">
              <a16:creationId xmlns:a16="http://schemas.microsoft.com/office/drawing/2014/main" id="{107C30B4-12DB-48BB-9354-6ACE8B294782}"/>
            </a:ext>
          </a:extLst>
        </xdr:cNvPr>
        <xdr:cNvCxnSpPr/>
      </xdr:nvCxnSpPr>
      <xdr:spPr>
        <a:xfrm>
          <a:off x="13703300" y="9762306"/>
          <a:ext cx="889000" cy="1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102580</xdr:rowOff>
    </xdr:from>
    <xdr:to>
      <xdr:col>76</xdr:col>
      <xdr:colOff>165100</xdr:colOff>
      <xdr:row>57</xdr:row>
      <xdr:rowOff>32730</xdr:rowOff>
    </xdr:to>
    <xdr:sp macro="" textlink="">
      <xdr:nvSpPr>
        <xdr:cNvPr id="584" name="フローチャート: 判断 583">
          <a:extLst>
            <a:ext uri="{FF2B5EF4-FFF2-40B4-BE49-F238E27FC236}">
              <a16:creationId xmlns:a16="http://schemas.microsoft.com/office/drawing/2014/main" id="{FDD8FE4F-E8A2-4773-BB15-06E1FF774AA3}"/>
            </a:ext>
          </a:extLst>
        </xdr:cNvPr>
        <xdr:cNvSpPr/>
      </xdr:nvSpPr>
      <xdr:spPr>
        <a:xfrm>
          <a:off x="14541500" y="9703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49257</xdr:rowOff>
    </xdr:from>
    <xdr:ext cx="534377" cy="259045"/>
    <xdr:sp macro="" textlink="">
      <xdr:nvSpPr>
        <xdr:cNvPr id="585" name="テキスト ボックス 584">
          <a:extLst>
            <a:ext uri="{FF2B5EF4-FFF2-40B4-BE49-F238E27FC236}">
              <a16:creationId xmlns:a16="http://schemas.microsoft.com/office/drawing/2014/main" id="{39642895-1010-43DE-9FEE-2E5771FC4750}"/>
            </a:ext>
          </a:extLst>
        </xdr:cNvPr>
        <xdr:cNvSpPr txBox="1"/>
      </xdr:nvSpPr>
      <xdr:spPr>
        <a:xfrm>
          <a:off x="14325111" y="9479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161106</xdr:rowOff>
    </xdr:from>
    <xdr:to>
      <xdr:col>71</xdr:col>
      <xdr:colOff>177800</xdr:colOff>
      <xdr:row>57</xdr:row>
      <xdr:rowOff>62978</xdr:rowOff>
    </xdr:to>
    <xdr:cxnSp macro="">
      <xdr:nvCxnSpPr>
        <xdr:cNvPr id="586" name="直線コネクタ 585">
          <a:extLst>
            <a:ext uri="{FF2B5EF4-FFF2-40B4-BE49-F238E27FC236}">
              <a16:creationId xmlns:a16="http://schemas.microsoft.com/office/drawing/2014/main" id="{4FE4D118-BBDA-4A74-8328-5ECD7D926536}"/>
            </a:ext>
          </a:extLst>
        </xdr:cNvPr>
        <xdr:cNvCxnSpPr/>
      </xdr:nvCxnSpPr>
      <xdr:spPr>
        <a:xfrm flipV="1">
          <a:off x="12814300" y="9762306"/>
          <a:ext cx="889000" cy="73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149314</xdr:rowOff>
    </xdr:from>
    <xdr:to>
      <xdr:col>72</xdr:col>
      <xdr:colOff>38100</xdr:colOff>
      <xdr:row>57</xdr:row>
      <xdr:rowOff>79464</xdr:rowOff>
    </xdr:to>
    <xdr:sp macro="" textlink="">
      <xdr:nvSpPr>
        <xdr:cNvPr id="587" name="フローチャート: 判断 586">
          <a:extLst>
            <a:ext uri="{FF2B5EF4-FFF2-40B4-BE49-F238E27FC236}">
              <a16:creationId xmlns:a16="http://schemas.microsoft.com/office/drawing/2014/main" id="{F15AF870-46F9-462B-8312-603D7E3A1BE1}"/>
            </a:ext>
          </a:extLst>
        </xdr:cNvPr>
        <xdr:cNvSpPr/>
      </xdr:nvSpPr>
      <xdr:spPr>
        <a:xfrm>
          <a:off x="13652500" y="9750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70591</xdr:rowOff>
    </xdr:from>
    <xdr:ext cx="534377" cy="259045"/>
    <xdr:sp macro="" textlink="">
      <xdr:nvSpPr>
        <xdr:cNvPr id="588" name="テキスト ボックス 587">
          <a:extLst>
            <a:ext uri="{FF2B5EF4-FFF2-40B4-BE49-F238E27FC236}">
              <a16:creationId xmlns:a16="http://schemas.microsoft.com/office/drawing/2014/main" id="{07CD5E06-EDFD-4C22-BB6E-0842D54BC5A3}"/>
            </a:ext>
          </a:extLst>
        </xdr:cNvPr>
        <xdr:cNvSpPr txBox="1"/>
      </xdr:nvSpPr>
      <xdr:spPr>
        <a:xfrm>
          <a:off x="13436111" y="9843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150151</xdr:rowOff>
    </xdr:from>
    <xdr:to>
      <xdr:col>67</xdr:col>
      <xdr:colOff>101600</xdr:colOff>
      <xdr:row>57</xdr:row>
      <xdr:rowOff>80301</xdr:rowOff>
    </xdr:to>
    <xdr:sp macro="" textlink="">
      <xdr:nvSpPr>
        <xdr:cNvPr id="589" name="フローチャート: 判断 588">
          <a:extLst>
            <a:ext uri="{FF2B5EF4-FFF2-40B4-BE49-F238E27FC236}">
              <a16:creationId xmlns:a16="http://schemas.microsoft.com/office/drawing/2014/main" id="{838CCA63-3AE9-47C9-8563-E08061514647}"/>
            </a:ext>
          </a:extLst>
        </xdr:cNvPr>
        <xdr:cNvSpPr/>
      </xdr:nvSpPr>
      <xdr:spPr>
        <a:xfrm>
          <a:off x="12763500" y="9751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96828</xdr:rowOff>
    </xdr:from>
    <xdr:ext cx="534377" cy="259045"/>
    <xdr:sp macro="" textlink="">
      <xdr:nvSpPr>
        <xdr:cNvPr id="590" name="テキスト ボックス 589">
          <a:extLst>
            <a:ext uri="{FF2B5EF4-FFF2-40B4-BE49-F238E27FC236}">
              <a16:creationId xmlns:a16="http://schemas.microsoft.com/office/drawing/2014/main" id="{5F6D121F-6D52-4E57-9658-73200F13D2DF}"/>
            </a:ext>
          </a:extLst>
        </xdr:cNvPr>
        <xdr:cNvSpPr txBox="1"/>
      </xdr:nvSpPr>
      <xdr:spPr>
        <a:xfrm>
          <a:off x="12547111" y="9526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8F3BCCE1-6EB7-4655-B295-2DCA84EEC3BD}"/>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1141AD52-053A-4224-8DBC-F11FA2CAC87F}"/>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A5781820-3EC9-4F99-BA53-5D0C9B77F6E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37389F8F-0968-47E7-9295-B35174F78B3D}"/>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F7150060-D84E-4580-BD62-D4D6C85F0886}"/>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89206</xdr:rowOff>
    </xdr:from>
    <xdr:to>
      <xdr:col>85</xdr:col>
      <xdr:colOff>177800</xdr:colOff>
      <xdr:row>57</xdr:row>
      <xdr:rowOff>19356</xdr:rowOff>
    </xdr:to>
    <xdr:sp macro="" textlink="">
      <xdr:nvSpPr>
        <xdr:cNvPr id="596" name="楕円 595">
          <a:extLst>
            <a:ext uri="{FF2B5EF4-FFF2-40B4-BE49-F238E27FC236}">
              <a16:creationId xmlns:a16="http://schemas.microsoft.com/office/drawing/2014/main" id="{67AFBCCC-3CAE-4C5B-828B-DCC42F7843C5}"/>
            </a:ext>
          </a:extLst>
        </xdr:cNvPr>
        <xdr:cNvSpPr/>
      </xdr:nvSpPr>
      <xdr:spPr>
        <a:xfrm>
          <a:off x="16268700" y="9690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112083</xdr:rowOff>
    </xdr:from>
    <xdr:ext cx="534377" cy="259045"/>
    <xdr:sp macro="" textlink="">
      <xdr:nvSpPr>
        <xdr:cNvPr id="597" name="教育費該当値テキスト">
          <a:extLst>
            <a:ext uri="{FF2B5EF4-FFF2-40B4-BE49-F238E27FC236}">
              <a16:creationId xmlns:a16="http://schemas.microsoft.com/office/drawing/2014/main" id="{8AEFA71A-7991-47DA-ADB9-E49E9BCA3F6D}"/>
            </a:ext>
          </a:extLst>
        </xdr:cNvPr>
        <xdr:cNvSpPr txBox="1"/>
      </xdr:nvSpPr>
      <xdr:spPr>
        <a:xfrm>
          <a:off x="16370300" y="9541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78220</xdr:rowOff>
    </xdr:from>
    <xdr:to>
      <xdr:col>81</xdr:col>
      <xdr:colOff>101600</xdr:colOff>
      <xdr:row>57</xdr:row>
      <xdr:rowOff>8370</xdr:rowOff>
    </xdr:to>
    <xdr:sp macro="" textlink="">
      <xdr:nvSpPr>
        <xdr:cNvPr id="598" name="楕円 597">
          <a:extLst>
            <a:ext uri="{FF2B5EF4-FFF2-40B4-BE49-F238E27FC236}">
              <a16:creationId xmlns:a16="http://schemas.microsoft.com/office/drawing/2014/main" id="{85377C0F-D28E-4DFB-AAC1-DC50493E1611}"/>
            </a:ext>
          </a:extLst>
        </xdr:cNvPr>
        <xdr:cNvSpPr/>
      </xdr:nvSpPr>
      <xdr:spPr>
        <a:xfrm>
          <a:off x="15430500" y="967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24897</xdr:rowOff>
    </xdr:from>
    <xdr:ext cx="534377" cy="259045"/>
    <xdr:sp macro="" textlink="">
      <xdr:nvSpPr>
        <xdr:cNvPr id="599" name="テキスト ボックス 598">
          <a:extLst>
            <a:ext uri="{FF2B5EF4-FFF2-40B4-BE49-F238E27FC236}">
              <a16:creationId xmlns:a16="http://schemas.microsoft.com/office/drawing/2014/main" id="{7810E703-E008-4380-BE6A-943F81FC5F3C}"/>
            </a:ext>
          </a:extLst>
        </xdr:cNvPr>
        <xdr:cNvSpPr txBox="1"/>
      </xdr:nvSpPr>
      <xdr:spPr>
        <a:xfrm>
          <a:off x="15214111" y="9454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111847</xdr:rowOff>
    </xdr:from>
    <xdr:to>
      <xdr:col>76</xdr:col>
      <xdr:colOff>165100</xdr:colOff>
      <xdr:row>57</xdr:row>
      <xdr:rowOff>41997</xdr:rowOff>
    </xdr:to>
    <xdr:sp macro="" textlink="">
      <xdr:nvSpPr>
        <xdr:cNvPr id="600" name="楕円 599">
          <a:extLst>
            <a:ext uri="{FF2B5EF4-FFF2-40B4-BE49-F238E27FC236}">
              <a16:creationId xmlns:a16="http://schemas.microsoft.com/office/drawing/2014/main" id="{0CF17D2D-5733-491A-9741-E2C504FC8502}"/>
            </a:ext>
          </a:extLst>
        </xdr:cNvPr>
        <xdr:cNvSpPr/>
      </xdr:nvSpPr>
      <xdr:spPr>
        <a:xfrm>
          <a:off x="14541500" y="9713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33124</xdr:rowOff>
    </xdr:from>
    <xdr:ext cx="534377" cy="259045"/>
    <xdr:sp macro="" textlink="">
      <xdr:nvSpPr>
        <xdr:cNvPr id="601" name="テキスト ボックス 600">
          <a:extLst>
            <a:ext uri="{FF2B5EF4-FFF2-40B4-BE49-F238E27FC236}">
              <a16:creationId xmlns:a16="http://schemas.microsoft.com/office/drawing/2014/main" id="{F362C81F-8F49-4CEE-8F7A-58297BBD8B52}"/>
            </a:ext>
          </a:extLst>
        </xdr:cNvPr>
        <xdr:cNvSpPr txBox="1"/>
      </xdr:nvSpPr>
      <xdr:spPr>
        <a:xfrm>
          <a:off x="14325111" y="9805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110306</xdr:rowOff>
    </xdr:from>
    <xdr:to>
      <xdr:col>72</xdr:col>
      <xdr:colOff>38100</xdr:colOff>
      <xdr:row>57</xdr:row>
      <xdr:rowOff>40456</xdr:rowOff>
    </xdr:to>
    <xdr:sp macro="" textlink="">
      <xdr:nvSpPr>
        <xdr:cNvPr id="602" name="楕円 601">
          <a:extLst>
            <a:ext uri="{FF2B5EF4-FFF2-40B4-BE49-F238E27FC236}">
              <a16:creationId xmlns:a16="http://schemas.microsoft.com/office/drawing/2014/main" id="{35F43C10-8177-4C51-AD0C-D381DF2E106D}"/>
            </a:ext>
          </a:extLst>
        </xdr:cNvPr>
        <xdr:cNvSpPr/>
      </xdr:nvSpPr>
      <xdr:spPr>
        <a:xfrm>
          <a:off x="13652500" y="9711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56983</xdr:rowOff>
    </xdr:from>
    <xdr:ext cx="534377" cy="259045"/>
    <xdr:sp macro="" textlink="">
      <xdr:nvSpPr>
        <xdr:cNvPr id="603" name="テキスト ボックス 602">
          <a:extLst>
            <a:ext uri="{FF2B5EF4-FFF2-40B4-BE49-F238E27FC236}">
              <a16:creationId xmlns:a16="http://schemas.microsoft.com/office/drawing/2014/main" id="{E64998FD-82F6-4D9F-A850-C2B62D6EBE3E}"/>
            </a:ext>
          </a:extLst>
        </xdr:cNvPr>
        <xdr:cNvSpPr txBox="1"/>
      </xdr:nvSpPr>
      <xdr:spPr>
        <a:xfrm>
          <a:off x="13436111" y="9486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12178</xdr:rowOff>
    </xdr:from>
    <xdr:to>
      <xdr:col>67</xdr:col>
      <xdr:colOff>101600</xdr:colOff>
      <xdr:row>57</xdr:row>
      <xdr:rowOff>113778</xdr:rowOff>
    </xdr:to>
    <xdr:sp macro="" textlink="">
      <xdr:nvSpPr>
        <xdr:cNvPr id="604" name="楕円 603">
          <a:extLst>
            <a:ext uri="{FF2B5EF4-FFF2-40B4-BE49-F238E27FC236}">
              <a16:creationId xmlns:a16="http://schemas.microsoft.com/office/drawing/2014/main" id="{2883533B-1972-40B5-87BC-048F7D7DA358}"/>
            </a:ext>
          </a:extLst>
        </xdr:cNvPr>
        <xdr:cNvSpPr/>
      </xdr:nvSpPr>
      <xdr:spPr>
        <a:xfrm>
          <a:off x="12763500" y="9784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104905</xdr:rowOff>
    </xdr:from>
    <xdr:ext cx="534377" cy="259045"/>
    <xdr:sp macro="" textlink="">
      <xdr:nvSpPr>
        <xdr:cNvPr id="605" name="テキスト ボックス 604">
          <a:extLst>
            <a:ext uri="{FF2B5EF4-FFF2-40B4-BE49-F238E27FC236}">
              <a16:creationId xmlns:a16="http://schemas.microsoft.com/office/drawing/2014/main" id="{2FCD2A51-C540-4F8C-A603-04AA76FCD452}"/>
            </a:ext>
          </a:extLst>
        </xdr:cNvPr>
        <xdr:cNvSpPr txBox="1"/>
      </xdr:nvSpPr>
      <xdr:spPr>
        <a:xfrm>
          <a:off x="12547111" y="9877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E269F639-44A1-4067-A9B4-2A7A5C995645}"/>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1C2188F5-BD41-4ABD-92F0-5FDB71CAB94F}"/>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A5C587F2-1740-4E92-852D-038D9A55D4F1}"/>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20F71BBA-3536-41D2-AB62-41147E31B3D7}"/>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6BD04A90-8CFB-42FA-938B-14E5449DF348}"/>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CD722FDC-EFD1-452F-83BE-32272AA6988D}"/>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88C7B2EA-4438-49EE-8E5A-A1D7FD641B2A}"/>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40C58881-697D-40A7-959F-AC27D44B6154}"/>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C3629EF-5B1B-40E0-ABC2-0AA75FEBBC9F}"/>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7102C01A-E5A4-4D0D-B41B-92E7EE854B28}"/>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6" name="直線コネクタ 615">
          <a:extLst>
            <a:ext uri="{FF2B5EF4-FFF2-40B4-BE49-F238E27FC236}">
              <a16:creationId xmlns:a16="http://schemas.microsoft.com/office/drawing/2014/main" id="{E98B2238-404D-49CA-9682-88B4E660A33B}"/>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7" name="テキスト ボックス 616">
          <a:extLst>
            <a:ext uri="{FF2B5EF4-FFF2-40B4-BE49-F238E27FC236}">
              <a16:creationId xmlns:a16="http://schemas.microsoft.com/office/drawing/2014/main" id="{C865E88F-3357-46CE-BAA3-F8E081CF0393}"/>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8" name="直線コネクタ 617">
          <a:extLst>
            <a:ext uri="{FF2B5EF4-FFF2-40B4-BE49-F238E27FC236}">
              <a16:creationId xmlns:a16="http://schemas.microsoft.com/office/drawing/2014/main" id="{4E87E72C-F3FA-4323-B982-3BF90D62A2A6}"/>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144434</xdr:rowOff>
    </xdr:from>
    <xdr:ext cx="595419" cy="259045"/>
    <xdr:sp macro="" textlink="">
      <xdr:nvSpPr>
        <xdr:cNvPr id="619" name="テキスト ボックス 618">
          <a:extLst>
            <a:ext uri="{FF2B5EF4-FFF2-40B4-BE49-F238E27FC236}">
              <a16:creationId xmlns:a16="http://schemas.microsoft.com/office/drawing/2014/main" id="{0EBAE7D0-43D3-45AD-8F31-01302627353F}"/>
            </a:ext>
          </a:extLst>
        </xdr:cNvPr>
        <xdr:cNvSpPr txBox="1"/>
      </xdr:nvSpPr>
      <xdr:spPr>
        <a:xfrm>
          <a:off x="11850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0" name="直線コネクタ 619">
          <a:extLst>
            <a:ext uri="{FF2B5EF4-FFF2-40B4-BE49-F238E27FC236}">
              <a16:creationId xmlns:a16="http://schemas.microsoft.com/office/drawing/2014/main" id="{84F80346-BEF0-4167-A4E0-2169E9FF32F1}"/>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74</xdr:row>
      <xdr:rowOff>160762</xdr:rowOff>
    </xdr:from>
    <xdr:ext cx="595419" cy="259045"/>
    <xdr:sp macro="" textlink="">
      <xdr:nvSpPr>
        <xdr:cNvPr id="621" name="テキスト ボックス 620">
          <a:extLst>
            <a:ext uri="{FF2B5EF4-FFF2-40B4-BE49-F238E27FC236}">
              <a16:creationId xmlns:a16="http://schemas.microsoft.com/office/drawing/2014/main" id="{89444B51-4BA7-409D-B687-C60054FECB89}"/>
            </a:ext>
          </a:extLst>
        </xdr:cNvPr>
        <xdr:cNvSpPr txBox="1"/>
      </xdr:nvSpPr>
      <xdr:spPr>
        <a:xfrm>
          <a:off x="11850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2" name="直線コネクタ 621">
          <a:extLst>
            <a:ext uri="{FF2B5EF4-FFF2-40B4-BE49-F238E27FC236}">
              <a16:creationId xmlns:a16="http://schemas.microsoft.com/office/drawing/2014/main" id="{FB71F7CC-BAB6-43FF-BC23-B0ADE3C406DF}"/>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5642</xdr:rowOff>
    </xdr:from>
    <xdr:ext cx="595419" cy="259045"/>
    <xdr:sp macro="" textlink="">
      <xdr:nvSpPr>
        <xdr:cNvPr id="623" name="テキスト ボックス 622">
          <a:extLst>
            <a:ext uri="{FF2B5EF4-FFF2-40B4-BE49-F238E27FC236}">
              <a16:creationId xmlns:a16="http://schemas.microsoft.com/office/drawing/2014/main" id="{A1434CD1-42C4-4322-91BE-E421AD451F89}"/>
            </a:ext>
          </a:extLst>
        </xdr:cNvPr>
        <xdr:cNvSpPr txBox="1"/>
      </xdr:nvSpPr>
      <xdr:spPr>
        <a:xfrm>
          <a:off x="11850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4" name="直線コネクタ 623">
          <a:extLst>
            <a:ext uri="{FF2B5EF4-FFF2-40B4-BE49-F238E27FC236}">
              <a16:creationId xmlns:a16="http://schemas.microsoft.com/office/drawing/2014/main" id="{8DAD35AA-A083-4579-8A47-AA120323347B}"/>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5" name="テキスト ボックス 624">
          <a:extLst>
            <a:ext uri="{FF2B5EF4-FFF2-40B4-BE49-F238E27FC236}">
              <a16:creationId xmlns:a16="http://schemas.microsoft.com/office/drawing/2014/main" id="{7A86DFA9-0B1A-45DD-BCB7-42925C9FA341}"/>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6" name="直線コネクタ 625">
          <a:extLst>
            <a:ext uri="{FF2B5EF4-FFF2-40B4-BE49-F238E27FC236}">
              <a16:creationId xmlns:a16="http://schemas.microsoft.com/office/drawing/2014/main" id="{1BAAEA42-4467-4EEA-9DB9-8C98BBA8A91B}"/>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7" name="テキスト ボックス 626">
          <a:extLst>
            <a:ext uri="{FF2B5EF4-FFF2-40B4-BE49-F238E27FC236}">
              <a16:creationId xmlns:a16="http://schemas.microsoft.com/office/drawing/2014/main" id="{53AF8C70-5ABD-4D2C-A29C-0474869D40BE}"/>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8" name="直線コネクタ 627">
          <a:extLst>
            <a:ext uri="{FF2B5EF4-FFF2-40B4-BE49-F238E27FC236}">
              <a16:creationId xmlns:a16="http://schemas.microsoft.com/office/drawing/2014/main" id="{583BE875-017C-40B8-8431-6E1FE584CD5F}"/>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9" name="テキスト ボックス 628">
          <a:extLst>
            <a:ext uri="{FF2B5EF4-FFF2-40B4-BE49-F238E27FC236}">
              <a16:creationId xmlns:a16="http://schemas.microsoft.com/office/drawing/2014/main" id="{19489402-5A81-4BBD-9F9D-149EBECF091F}"/>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0" name="災害復旧費グラフ枠">
          <a:extLst>
            <a:ext uri="{FF2B5EF4-FFF2-40B4-BE49-F238E27FC236}">
              <a16:creationId xmlns:a16="http://schemas.microsoft.com/office/drawing/2014/main" id="{3B04CDAA-2B1D-424A-B5C1-BBFAE8869EE1}"/>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103816</xdr:rowOff>
    </xdr:from>
    <xdr:to>
      <xdr:col>85</xdr:col>
      <xdr:colOff>126364</xdr:colOff>
      <xdr:row>79</xdr:row>
      <xdr:rowOff>98879</xdr:rowOff>
    </xdr:to>
    <xdr:cxnSp macro="">
      <xdr:nvCxnSpPr>
        <xdr:cNvPr id="631" name="直線コネクタ 630">
          <a:extLst>
            <a:ext uri="{FF2B5EF4-FFF2-40B4-BE49-F238E27FC236}">
              <a16:creationId xmlns:a16="http://schemas.microsoft.com/office/drawing/2014/main" id="{66815C4D-49A7-418C-BA85-83CD4304A762}"/>
            </a:ext>
          </a:extLst>
        </xdr:cNvPr>
        <xdr:cNvCxnSpPr/>
      </xdr:nvCxnSpPr>
      <xdr:spPr>
        <a:xfrm flipV="1">
          <a:off x="16317595" y="12105316"/>
          <a:ext cx="1269" cy="15381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121149</xdr:rowOff>
    </xdr:from>
    <xdr:ext cx="249299" cy="259045"/>
    <xdr:sp macro="" textlink="">
      <xdr:nvSpPr>
        <xdr:cNvPr id="632" name="災害復旧費最小値テキスト">
          <a:extLst>
            <a:ext uri="{FF2B5EF4-FFF2-40B4-BE49-F238E27FC236}">
              <a16:creationId xmlns:a16="http://schemas.microsoft.com/office/drawing/2014/main" id="{3CCFFB4A-3F74-49AD-8792-EAF54A453F9C}"/>
            </a:ext>
          </a:extLst>
        </xdr:cNvPr>
        <xdr:cNvSpPr txBox="1"/>
      </xdr:nvSpPr>
      <xdr:spPr>
        <a:xfrm>
          <a:off x="16370300" y="1366569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3" name="直線コネクタ 632">
          <a:extLst>
            <a:ext uri="{FF2B5EF4-FFF2-40B4-BE49-F238E27FC236}">
              <a16:creationId xmlns:a16="http://schemas.microsoft.com/office/drawing/2014/main" id="{90F3DAC1-4322-49D5-A18F-EE377BCA57A5}"/>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50493</xdr:rowOff>
    </xdr:from>
    <xdr:ext cx="599010" cy="259045"/>
    <xdr:sp macro="" textlink="">
      <xdr:nvSpPr>
        <xdr:cNvPr id="634" name="災害復旧費最大値テキスト">
          <a:extLst>
            <a:ext uri="{FF2B5EF4-FFF2-40B4-BE49-F238E27FC236}">
              <a16:creationId xmlns:a16="http://schemas.microsoft.com/office/drawing/2014/main" id="{5271A5B8-1D53-4C08-9769-6D027826FCC8}"/>
            </a:ext>
          </a:extLst>
        </xdr:cNvPr>
        <xdr:cNvSpPr txBox="1"/>
      </xdr:nvSpPr>
      <xdr:spPr>
        <a:xfrm>
          <a:off x="16370300" y="11880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470,988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103816</xdr:rowOff>
    </xdr:from>
    <xdr:to>
      <xdr:col>86</xdr:col>
      <xdr:colOff>25400</xdr:colOff>
      <xdr:row>70</xdr:row>
      <xdr:rowOff>103816</xdr:rowOff>
    </xdr:to>
    <xdr:cxnSp macro="">
      <xdr:nvCxnSpPr>
        <xdr:cNvPr id="635" name="直線コネクタ 634">
          <a:extLst>
            <a:ext uri="{FF2B5EF4-FFF2-40B4-BE49-F238E27FC236}">
              <a16:creationId xmlns:a16="http://schemas.microsoft.com/office/drawing/2014/main" id="{DB6F0988-C2F2-4E56-B1EC-FCD78A045353}"/>
            </a:ext>
          </a:extLst>
        </xdr:cNvPr>
        <xdr:cNvCxnSpPr/>
      </xdr:nvCxnSpPr>
      <xdr:spPr>
        <a:xfrm>
          <a:off x="16230600" y="12105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98879</xdr:rowOff>
    </xdr:from>
    <xdr:to>
      <xdr:col>85</xdr:col>
      <xdr:colOff>127000</xdr:colOff>
      <xdr:row>79</xdr:row>
      <xdr:rowOff>98879</xdr:rowOff>
    </xdr:to>
    <xdr:cxnSp macro="">
      <xdr:nvCxnSpPr>
        <xdr:cNvPr id="636" name="直線コネクタ 635">
          <a:extLst>
            <a:ext uri="{FF2B5EF4-FFF2-40B4-BE49-F238E27FC236}">
              <a16:creationId xmlns:a16="http://schemas.microsoft.com/office/drawing/2014/main" id="{CEB36142-7629-4B97-BD55-5906CCF2F8D5}"/>
            </a:ext>
          </a:extLst>
        </xdr:cNvPr>
        <xdr:cNvCxnSpPr/>
      </xdr:nvCxnSpPr>
      <xdr:spPr>
        <a:xfrm>
          <a:off x="15481300" y="136434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38599</xdr:rowOff>
    </xdr:from>
    <xdr:ext cx="469744" cy="259045"/>
    <xdr:sp macro="" textlink="">
      <xdr:nvSpPr>
        <xdr:cNvPr id="637" name="災害復旧費平均値テキスト">
          <a:extLst>
            <a:ext uri="{FF2B5EF4-FFF2-40B4-BE49-F238E27FC236}">
              <a16:creationId xmlns:a16="http://schemas.microsoft.com/office/drawing/2014/main" id="{294736FE-B29C-44DF-91F6-BA7AAD902CB3}"/>
            </a:ext>
          </a:extLst>
        </xdr:cNvPr>
        <xdr:cNvSpPr txBox="1"/>
      </xdr:nvSpPr>
      <xdr:spPr>
        <a:xfrm>
          <a:off x="16370300" y="134116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15722</xdr:rowOff>
    </xdr:from>
    <xdr:to>
      <xdr:col>85</xdr:col>
      <xdr:colOff>177800</xdr:colOff>
      <xdr:row>79</xdr:row>
      <xdr:rowOff>117322</xdr:rowOff>
    </xdr:to>
    <xdr:sp macro="" textlink="">
      <xdr:nvSpPr>
        <xdr:cNvPr id="638" name="フローチャート: 判断 637">
          <a:extLst>
            <a:ext uri="{FF2B5EF4-FFF2-40B4-BE49-F238E27FC236}">
              <a16:creationId xmlns:a16="http://schemas.microsoft.com/office/drawing/2014/main" id="{EAAA63BD-CA12-4E10-A68E-1E58BCA3AAB4}"/>
            </a:ext>
          </a:extLst>
        </xdr:cNvPr>
        <xdr:cNvSpPr/>
      </xdr:nvSpPr>
      <xdr:spPr>
        <a:xfrm>
          <a:off x="16268700" y="13560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98879</xdr:rowOff>
    </xdr:from>
    <xdr:to>
      <xdr:col>81</xdr:col>
      <xdr:colOff>50800</xdr:colOff>
      <xdr:row>79</xdr:row>
      <xdr:rowOff>98879</xdr:rowOff>
    </xdr:to>
    <xdr:cxnSp macro="">
      <xdr:nvCxnSpPr>
        <xdr:cNvPr id="639" name="直線コネクタ 638">
          <a:extLst>
            <a:ext uri="{FF2B5EF4-FFF2-40B4-BE49-F238E27FC236}">
              <a16:creationId xmlns:a16="http://schemas.microsoft.com/office/drawing/2014/main" id="{7B4A8E05-68C6-4335-A6F0-0D935C7ED84D}"/>
            </a:ext>
          </a:extLst>
        </xdr:cNvPr>
        <xdr:cNvCxnSpPr/>
      </xdr:nvCxnSpPr>
      <xdr:spPr>
        <a:xfrm>
          <a:off x="14592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17424</xdr:rowOff>
    </xdr:from>
    <xdr:to>
      <xdr:col>81</xdr:col>
      <xdr:colOff>101600</xdr:colOff>
      <xdr:row>79</xdr:row>
      <xdr:rowOff>119024</xdr:rowOff>
    </xdr:to>
    <xdr:sp macro="" textlink="">
      <xdr:nvSpPr>
        <xdr:cNvPr id="640" name="フローチャート: 判断 639">
          <a:extLst>
            <a:ext uri="{FF2B5EF4-FFF2-40B4-BE49-F238E27FC236}">
              <a16:creationId xmlns:a16="http://schemas.microsoft.com/office/drawing/2014/main" id="{6541F37F-1D86-4553-9DAB-39DE18EBAE1C}"/>
            </a:ext>
          </a:extLst>
        </xdr:cNvPr>
        <xdr:cNvSpPr/>
      </xdr:nvSpPr>
      <xdr:spPr>
        <a:xfrm>
          <a:off x="15430500" y="13561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135551</xdr:rowOff>
    </xdr:from>
    <xdr:ext cx="469744" cy="259045"/>
    <xdr:sp macro="" textlink="">
      <xdr:nvSpPr>
        <xdr:cNvPr id="641" name="テキスト ボックス 640">
          <a:extLst>
            <a:ext uri="{FF2B5EF4-FFF2-40B4-BE49-F238E27FC236}">
              <a16:creationId xmlns:a16="http://schemas.microsoft.com/office/drawing/2014/main" id="{79DDBDF3-20B2-4FC2-9411-183CCFC75602}"/>
            </a:ext>
          </a:extLst>
        </xdr:cNvPr>
        <xdr:cNvSpPr txBox="1"/>
      </xdr:nvSpPr>
      <xdr:spPr>
        <a:xfrm>
          <a:off x="15246428" y="13337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98879</xdr:rowOff>
    </xdr:from>
    <xdr:to>
      <xdr:col>76</xdr:col>
      <xdr:colOff>114300</xdr:colOff>
      <xdr:row>79</xdr:row>
      <xdr:rowOff>98879</xdr:rowOff>
    </xdr:to>
    <xdr:cxnSp macro="">
      <xdr:nvCxnSpPr>
        <xdr:cNvPr id="642" name="直線コネクタ 641">
          <a:extLst>
            <a:ext uri="{FF2B5EF4-FFF2-40B4-BE49-F238E27FC236}">
              <a16:creationId xmlns:a16="http://schemas.microsoft.com/office/drawing/2014/main" id="{FE34724D-F949-4B95-9CDF-180049E860F6}"/>
            </a:ext>
          </a:extLst>
        </xdr:cNvPr>
        <xdr:cNvCxnSpPr/>
      </xdr:nvCxnSpPr>
      <xdr:spPr>
        <a:xfrm>
          <a:off x="13703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168351</xdr:rowOff>
    </xdr:from>
    <xdr:to>
      <xdr:col>76</xdr:col>
      <xdr:colOff>165100</xdr:colOff>
      <xdr:row>79</xdr:row>
      <xdr:rowOff>98501</xdr:rowOff>
    </xdr:to>
    <xdr:sp macro="" textlink="">
      <xdr:nvSpPr>
        <xdr:cNvPr id="643" name="フローチャート: 判断 642">
          <a:extLst>
            <a:ext uri="{FF2B5EF4-FFF2-40B4-BE49-F238E27FC236}">
              <a16:creationId xmlns:a16="http://schemas.microsoft.com/office/drawing/2014/main" id="{89A1129F-6BC5-4556-A592-715BD859A46A}"/>
            </a:ext>
          </a:extLst>
        </xdr:cNvPr>
        <xdr:cNvSpPr/>
      </xdr:nvSpPr>
      <xdr:spPr>
        <a:xfrm>
          <a:off x="14541500" y="13541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115028</xdr:rowOff>
    </xdr:from>
    <xdr:ext cx="534377" cy="259045"/>
    <xdr:sp macro="" textlink="">
      <xdr:nvSpPr>
        <xdr:cNvPr id="644" name="テキスト ボックス 643">
          <a:extLst>
            <a:ext uri="{FF2B5EF4-FFF2-40B4-BE49-F238E27FC236}">
              <a16:creationId xmlns:a16="http://schemas.microsoft.com/office/drawing/2014/main" id="{86F1B94F-2987-4A5E-93F8-9F33DDB82A0B}"/>
            </a:ext>
          </a:extLst>
        </xdr:cNvPr>
        <xdr:cNvSpPr txBox="1"/>
      </xdr:nvSpPr>
      <xdr:spPr>
        <a:xfrm>
          <a:off x="14325111" y="13316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98879</xdr:rowOff>
    </xdr:from>
    <xdr:to>
      <xdr:col>71</xdr:col>
      <xdr:colOff>177800</xdr:colOff>
      <xdr:row>79</xdr:row>
      <xdr:rowOff>98879</xdr:rowOff>
    </xdr:to>
    <xdr:cxnSp macro="">
      <xdr:nvCxnSpPr>
        <xdr:cNvPr id="645" name="直線コネクタ 644">
          <a:extLst>
            <a:ext uri="{FF2B5EF4-FFF2-40B4-BE49-F238E27FC236}">
              <a16:creationId xmlns:a16="http://schemas.microsoft.com/office/drawing/2014/main" id="{B584B4C2-6B49-471A-87A9-C067C8B36E52}"/>
            </a:ext>
          </a:extLst>
        </xdr:cNvPr>
        <xdr:cNvCxnSpPr/>
      </xdr:nvCxnSpPr>
      <xdr:spPr>
        <a:xfrm>
          <a:off x="12814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3907</xdr:rowOff>
    </xdr:from>
    <xdr:to>
      <xdr:col>72</xdr:col>
      <xdr:colOff>38100</xdr:colOff>
      <xdr:row>79</xdr:row>
      <xdr:rowOff>105507</xdr:rowOff>
    </xdr:to>
    <xdr:sp macro="" textlink="">
      <xdr:nvSpPr>
        <xdr:cNvPr id="646" name="フローチャート: 判断 645">
          <a:extLst>
            <a:ext uri="{FF2B5EF4-FFF2-40B4-BE49-F238E27FC236}">
              <a16:creationId xmlns:a16="http://schemas.microsoft.com/office/drawing/2014/main" id="{106D93CE-5B1F-4C7A-B888-266D7F3106E7}"/>
            </a:ext>
          </a:extLst>
        </xdr:cNvPr>
        <xdr:cNvSpPr/>
      </xdr:nvSpPr>
      <xdr:spPr>
        <a:xfrm>
          <a:off x="13652500" y="13548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122034</xdr:rowOff>
    </xdr:from>
    <xdr:ext cx="534377" cy="259045"/>
    <xdr:sp macro="" textlink="">
      <xdr:nvSpPr>
        <xdr:cNvPr id="647" name="テキスト ボックス 646">
          <a:extLst>
            <a:ext uri="{FF2B5EF4-FFF2-40B4-BE49-F238E27FC236}">
              <a16:creationId xmlns:a16="http://schemas.microsoft.com/office/drawing/2014/main" id="{8AAE12D4-B05E-485E-815E-9890ACAA96F5}"/>
            </a:ext>
          </a:extLst>
        </xdr:cNvPr>
        <xdr:cNvSpPr txBox="1"/>
      </xdr:nvSpPr>
      <xdr:spPr>
        <a:xfrm>
          <a:off x="13436111" y="13323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17864</xdr:rowOff>
    </xdr:from>
    <xdr:to>
      <xdr:col>67</xdr:col>
      <xdr:colOff>101600</xdr:colOff>
      <xdr:row>79</xdr:row>
      <xdr:rowOff>119464</xdr:rowOff>
    </xdr:to>
    <xdr:sp macro="" textlink="">
      <xdr:nvSpPr>
        <xdr:cNvPr id="648" name="フローチャート: 判断 647">
          <a:extLst>
            <a:ext uri="{FF2B5EF4-FFF2-40B4-BE49-F238E27FC236}">
              <a16:creationId xmlns:a16="http://schemas.microsoft.com/office/drawing/2014/main" id="{86BD9DF4-CEFB-4886-826C-4E88EF781DE1}"/>
            </a:ext>
          </a:extLst>
        </xdr:cNvPr>
        <xdr:cNvSpPr/>
      </xdr:nvSpPr>
      <xdr:spPr>
        <a:xfrm>
          <a:off x="12763500" y="135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135991</xdr:rowOff>
    </xdr:from>
    <xdr:ext cx="469744" cy="259045"/>
    <xdr:sp macro="" textlink="">
      <xdr:nvSpPr>
        <xdr:cNvPr id="649" name="テキスト ボックス 648">
          <a:extLst>
            <a:ext uri="{FF2B5EF4-FFF2-40B4-BE49-F238E27FC236}">
              <a16:creationId xmlns:a16="http://schemas.microsoft.com/office/drawing/2014/main" id="{48E0531E-B6B9-4EA7-B62F-C32A4652400B}"/>
            </a:ext>
          </a:extLst>
        </xdr:cNvPr>
        <xdr:cNvSpPr txBox="1"/>
      </xdr:nvSpPr>
      <xdr:spPr>
        <a:xfrm>
          <a:off x="12579428" y="13337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DB7BAEBF-4495-492C-82FA-C971B94CB4B3}"/>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23402DFB-0575-41B8-8686-F2145AEFA5B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D210A8CE-4DA4-40A9-833E-4A87D79C02CF}"/>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E8369735-F92F-4AD1-8A29-955659920AC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4" name="テキスト ボックス 653">
          <a:extLst>
            <a:ext uri="{FF2B5EF4-FFF2-40B4-BE49-F238E27FC236}">
              <a16:creationId xmlns:a16="http://schemas.microsoft.com/office/drawing/2014/main" id="{81F04A05-7A3D-4A48-88B2-DC6D0FE35EEC}"/>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48079</xdr:rowOff>
    </xdr:from>
    <xdr:to>
      <xdr:col>85</xdr:col>
      <xdr:colOff>177800</xdr:colOff>
      <xdr:row>79</xdr:row>
      <xdr:rowOff>149679</xdr:rowOff>
    </xdr:to>
    <xdr:sp macro="" textlink="">
      <xdr:nvSpPr>
        <xdr:cNvPr id="655" name="楕円 654">
          <a:extLst>
            <a:ext uri="{FF2B5EF4-FFF2-40B4-BE49-F238E27FC236}">
              <a16:creationId xmlns:a16="http://schemas.microsoft.com/office/drawing/2014/main" id="{ADF13C60-6811-44D0-8D64-549032371AE6}"/>
            </a:ext>
          </a:extLst>
        </xdr:cNvPr>
        <xdr:cNvSpPr/>
      </xdr:nvSpPr>
      <xdr:spPr>
        <a:xfrm>
          <a:off x="162687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165599</xdr:rowOff>
    </xdr:from>
    <xdr:ext cx="249299" cy="259045"/>
    <xdr:sp macro="" textlink="">
      <xdr:nvSpPr>
        <xdr:cNvPr id="656" name="災害復旧費該当値テキスト">
          <a:extLst>
            <a:ext uri="{FF2B5EF4-FFF2-40B4-BE49-F238E27FC236}">
              <a16:creationId xmlns:a16="http://schemas.microsoft.com/office/drawing/2014/main" id="{1638A97D-79EC-47EB-BA8A-01DD8D648EC4}"/>
            </a:ext>
          </a:extLst>
        </xdr:cNvPr>
        <xdr:cNvSpPr txBox="1"/>
      </xdr:nvSpPr>
      <xdr:spPr>
        <a:xfrm>
          <a:off x="16370300" y="1353869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48079</xdr:rowOff>
    </xdr:from>
    <xdr:to>
      <xdr:col>81</xdr:col>
      <xdr:colOff>101600</xdr:colOff>
      <xdr:row>79</xdr:row>
      <xdr:rowOff>149679</xdr:rowOff>
    </xdr:to>
    <xdr:sp macro="" textlink="">
      <xdr:nvSpPr>
        <xdr:cNvPr id="657" name="楕円 656">
          <a:extLst>
            <a:ext uri="{FF2B5EF4-FFF2-40B4-BE49-F238E27FC236}">
              <a16:creationId xmlns:a16="http://schemas.microsoft.com/office/drawing/2014/main" id="{9AC42CFB-8A03-4481-8B8C-197B75AE7D67}"/>
            </a:ext>
          </a:extLst>
        </xdr:cNvPr>
        <xdr:cNvSpPr/>
      </xdr:nvSpPr>
      <xdr:spPr>
        <a:xfrm>
          <a:off x="15430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140806</xdr:rowOff>
    </xdr:from>
    <xdr:ext cx="249299" cy="259045"/>
    <xdr:sp macro="" textlink="">
      <xdr:nvSpPr>
        <xdr:cNvPr id="658" name="テキスト ボックス 657">
          <a:extLst>
            <a:ext uri="{FF2B5EF4-FFF2-40B4-BE49-F238E27FC236}">
              <a16:creationId xmlns:a16="http://schemas.microsoft.com/office/drawing/2014/main" id="{A4DE7787-57FD-48C5-905D-387AF33A46D6}"/>
            </a:ext>
          </a:extLst>
        </xdr:cNvPr>
        <xdr:cNvSpPr txBox="1"/>
      </xdr:nvSpPr>
      <xdr:spPr>
        <a:xfrm>
          <a:off x="15356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48079</xdr:rowOff>
    </xdr:from>
    <xdr:to>
      <xdr:col>76</xdr:col>
      <xdr:colOff>165100</xdr:colOff>
      <xdr:row>79</xdr:row>
      <xdr:rowOff>149679</xdr:rowOff>
    </xdr:to>
    <xdr:sp macro="" textlink="">
      <xdr:nvSpPr>
        <xdr:cNvPr id="659" name="楕円 658">
          <a:extLst>
            <a:ext uri="{FF2B5EF4-FFF2-40B4-BE49-F238E27FC236}">
              <a16:creationId xmlns:a16="http://schemas.microsoft.com/office/drawing/2014/main" id="{F449E4F9-E9FF-4C3B-8256-1D7510C69275}"/>
            </a:ext>
          </a:extLst>
        </xdr:cNvPr>
        <xdr:cNvSpPr/>
      </xdr:nvSpPr>
      <xdr:spPr>
        <a:xfrm>
          <a:off x="14541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140806</xdr:rowOff>
    </xdr:from>
    <xdr:ext cx="249299" cy="259045"/>
    <xdr:sp macro="" textlink="">
      <xdr:nvSpPr>
        <xdr:cNvPr id="660" name="テキスト ボックス 659">
          <a:extLst>
            <a:ext uri="{FF2B5EF4-FFF2-40B4-BE49-F238E27FC236}">
              <a16:creationId xmlns:a16="http://schemas.microsoft.com/office/drawing/2014/main" id="{2AF86DDA-5970-4205-98D6-FBF157D4ABF3}"/>
            </a:ext>
          </a:extLst>
        </xdr:cNvPr>
        <xdr:cNvSpPr txBox="1"/>
      </xdr:nvSpPr>
      <xdr:spPr>
        <a:xfrm>
          <a:off x="14467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48079</xdr:rowOff>
    </xdr:from>
    <xdr:to>
      <xdr:col>72</xdr:col>
      <xdr:colOff>38100</xdr:colOff>
      <xdr:row>79</xdr:row>
      <xdr:rowOff>149679</xdr:rowOff>
    </xdr:to>
    <xdr:sp macro="" textlink="">
      <xdr:nvSpPr>
        <xdr:cNvPr id="661" name="楕円 660">
          <a:extLst>
            <a:ext uri="{FF2B5EF4-FFF2-40B4-BE49-F238E27FC236}">
              <a16:creationId xmlns:a16="http://schemas.microsoft.com/office/drawing/2014/main" id="{B474F4B7-793B-487F-A53B-2101F58EAD3D}"/>
            </a:ext>
          </a:extLst>
        </xdr:cNvPr>
        <xdr:cNvSpPr/>
      </xdr:nvSpPr>
      <xdr:spPr>
        <a:xfrm>
          <a:off x="13652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140806</xdr:rowOff>
    </xdr:from>
    <xdr:ext cx="249299" cy="259045"/>
    <xdr:sp macro="" textlink="">
      <xdr:nvSpPr>
        <xdr:cNvPr id="662" name="テキスト ボックス 661">
          <a:extLst>
            <a:ext uri="{FF2B5EF4-FFF2-40B4-BE49-F238E27FC236}">
              <a16:creationId xmlns:a16="http://schemas.microsoft.com/office/drawing/2014/main" id="{B163ABC8-327C-4281-A336-91D575FD99A4}"/>
            </a:ext>
          </a:extLst>
        </xdr:cNvPr>
        <xdr:cNvSpPr txBox="1"/>
      </xdr:nvSpPr>
      <xdr:spPr>
        <a:xfrm>
          <a:off x="13578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48079</xdr:rowOff>
    </xdr:from>
    <xdr:to>
      <xdr:col>67</xdr:col>
      <xdr:colOff>101600</xdr:colOff>
      <xdr:row>79</xdr:row>
      <xdr:rowOff>149679</xdr:rowOff>
    </xdr:to>
    <xdr:sp macro="" textlink="">
      <xdr:nvSpPr>
        <xdr:cNvPr id="663" name="楕円 662">
          <a:extLst>
            <a:ext uri="{FF2B5EF4-FFF2-40B4-BE49-F238E27FC236}">
              <a16:creationId xmlns:a16="http://schemas.microsoft.com/office/drawing/2014/main" id="{E4825F67-351C-459E-8357-6919969E3627}"/>
            </a:ext>
          </a:extLst>
        </xdr:cNvPr>
        <xdr:cNvSpPr/>
      </xdr:nvSpPr>
      <xdr:spPr>
        <a:xfrm>
          <a:off x="12763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140806</xdr:rowOff>
    </xdr:from>
    <xdr:ext cx="249299" cy="259045"/>
    <xdr:sp macro="" textlink="">
      <xdr:nvSpPr>
        <xdr:cNvPr id="664" name="テキスト ボックス 663">
          <a:extLst>
            <a:ext uri="{FF2B5EF4-FFF2-40B4-BE49-F238E27FC236}">
              <a16:creationId xmlns:a16="http://schemas.microsoft.com/office/drawing/2014/main" id="{BF6D4DFF-E183-40CC-8DE4-830B1234C1F4}"/>
            </a:ext>
          </a:extLst>
        </xdr:cNvPr>
        <xdr:cNvSpPr txBox="1"/>
      </xdr:nvSpPr>
      <xdr:spPr>
        <a:xfrm>
          <a:off x="12689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5" name="正方形/長方形 664">
          <a:extLst>
            <a:ext uri="{FF2B5EF4-FFF2-40B4-BE49-F238E27FC236}">
              <a16:creationId xmlns:a16="http://schemas.microsoft.com/office/drawing/2014/main" id="{A7EFC8BC-0D66-448B-B623-7441BE0B76F1}"/>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6" name="正方形/長方形 665">
          <a:extLst>
            <a:ext uri="{FF2B5EF4-FFF2-40B4-BE49-F238E27FC236}">
              <a16:creationId xmlns:a16="http://schemas.microsoft.com/office/drawing/2014/main" id="{B691CD05-C94D-43AD-8289-24FD61008109}"/>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7" name="正方形/長方形 666">
          <a:extLst>
            <a:ext uri="{FF2B5EF4-FFF2-40B4-BE49-F238E27FC236}">
              <a16:creationId xmlns:a16="http://schemas.microsoft.com/office/drawing/2014/main" id="{D27BA5C1-0D96-4CBA-AE93-E86934F97028}"/>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8" name="正方形/長方形 667">
          <a:extLst>
            <a:ext uri="{FF2B5EF4-FFF2-40B4-BE49-F238E27FC236}">
              <a16:creationId xmlns:a16="http://schemas.microsoft.com/office/drawing/2014/main" id="{CA3270A4-F5AB-48A6-B4C8-2AE671B8B553}"/>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9" name="正方形/長方形 668">
          <a:extLst>
            <a:ext uri="{FF2B5EF4-FFF2-40B4-BE49-F238E27FC236}">
              <a16:creationId xmlns:a16="http://schemas.microsoft.com/office/drawing/2014/main" id="{3544E416-60A3-4272-8ED7-A0471A7E166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0" name="正方形/長方形 669">
          <a:extLst>
            <a:ext uri="{FF2B5EF4-FFF2-40B4-BE49-F238E27FC236}">
              <a16:creationId xmlns:a16="http://schemas.microsoft.com/office/drawing/2014/main" id="{0AB2C3F8-9510-4BC9-9F7F-45729133E1A9}"/>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1" name="正方形/長方形 670">
          <a:extLst>
            <a:ext uri="{FF2B5EF4-FFF2-40B4-BE49-F238E27FC236}">
              <a16:creationId xmlns:a16="http://schemas.microsoft.com/office/drawing/2014/main" id="{A5709806-5D59-454D-AC8E-5A3F106F0C1F}"/>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2" name="正方形/長方形 671">
          <a:extLst>
            <a:ext uri="{FF2B5EF4-FFF2-40B4-BE49-F238E27FC236}">
              <a16:creationId xmlns:a16="http://schemas.microsoft.com/office/drawing/2014/main" id="{A2E7BE39-E7A9-41D5-A92D-A993EE43B7DA}"/>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3" name="テキスト ボックス 672">
          <a:extLst>
            <a:ext uri="{FF2B5EF4-FFF2-40B4-BE49-F238E27FC236}">
              <a16:creationId xmlns:a16="http://schemas.microsoft.com/office/drawing/2014/main" id="{AD0D63F2-BA95-4E64-87E0-919E7D583953}"/>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4" name="直線コネクタ 673">
          <a:extLst>
            <a:ext uri="{FF2B5EF4-FFF2-40B4-BE49-F238E27FC236}">
              <a16:creationId xmlns:a16="http://schemas.microsoft.com/office/drawing/2014/main" id="{1F34163A-F4E1-400E-AAF8-56B6F3057867}"/>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5" name="直線コネクタ 674">
          <a:extLst>
            <a:ext uri="{FF2B5EF4-FFF2-40B4-BE49-F238E27FC236}">
              <a16:creationId xmlns:a16="http://schemas.microsoft.com/office/drawing/2014/main" id="{47F711CD-5C1B-4E34-B3BA-1FACD8C6FE2F}"/>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6" name="テキスト ボックス 675">
          <a:extLst>
            <a:ext uri="{FF2B5EF4-FFF2-40B4-BE49-F238E27FC236}">
              <a16:creationId xmlns:a16="http://schemas.microsoft.com/office/drawing/2014/main" id="{1EC720BF-5B59-4C73-BBB5-79DAC41E2A7E}"/>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7" name="直線コネクタ 676">
          <a:extLst>
            <a:ext uri="{FF2B5EF4-FFF2-40B4-BE49-F238E27FC236}">
              <a16:creationId xmlns:a16="http://schemas.microsoft.com/office/drawing/2014/main" id="{4C0E1819-32EE-4590-86F4-63E8D877786C}"/>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8" name="テキスト ボックス 677">
          <a:extLst>
            <a:ext uri="{FF2B5EF4-FFF2-40B4-BE49-F238E27FC236}">
              <a16:creationId xmlns:a16="http://schemas.microsoft.com/office/drawing/2014/main" id="{F324A1ED-C07E-4DC9-82A3-E5E4533CBC18}"/>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9" name="直線コネクタ 678">
          <a:extLst>
            <a:ext uri="{FF2B5EF4-FFF2-40B4-BE49-F238E27FC236}">
              <a16:creationId xmlns:a16="http://schemas.microsoft.com/office/drawing/2014/main" id="{C35D5666-498D-42B2-B9B4-7441B68489F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80" name="テキスト ボックス 679">
          <a:extLst>
            <a:ext uri="{FF2B5EF4-FFF2-40B4-BE49-F238E27FC236}">
              <a16:creationId xmlns:a16="http://schemas.microsoft.com/office/drawing/2014/main" id="{0C6D1E23-E35B-4132-80F8-0A70621E9786}"/>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1" name="直線コネクタ 680">
          <a:extLst>
            <a:ext uri="{FF2B5EF4-FFF2-40B4-BE49-F238E27FC236}">
              <a16:creationId xmlns:a16="http://schemas.microsoft.com/office/drawing/2014/main" id="{E07F14DA-C510-4C5D-81DC-8CFE4BDA308F}"/>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82" name="テキスト ボックス 681">
          <a:extLst>
            <a:ext uri="{FF2B5EF4-FFF2-40B4-BE49-F238E27FC236}">
              <a16:creationId xmlns:a16="http://schemas.microsoft.com/office/drawing/2014/main" id="{C0131144-107E-4F1D-9837-8A84194E3D7F}"/>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3" name="直線コネクタ 682">
          <a:extLst>
            <a:ext uri="{FF2B5EF4-FFF2-40B4-BE49-F238E27FC236}">
              <a16:creationId xmlns:a16="http://schemas.microsoft.com/office/drawing/2014/main" id="{77DFE456-8ADB-461D-A687-18BE447B8788}"/>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4" name="テキスト ボックス 683">
          <a:extLst>
            <a:ext uri="{FF2B5EF4-FFF2-40B4-BE49-F238E27FC236}">
              <a16:creationId xmlns:a16="http://schemas.microsoft.com/office/drawing/2014/main" id="{8CBDF3E1-327E-4102-9EA7-C5DF7485B65D}"/>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5" name="直線コネクタ 684">
          <a:extLst>
            <a:ext uri="{FF2B5EF4-FFF2-40B4-BE49-F238E27FC236}">
              <a16:creationId xmlns:a16="http://schemas.microsoft.com/office/drawing/2014/main" id="{394C95E8-329F-4AB5-9807-AC74572F90A8}"/>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6" name="テキスト ボックス 685">
          <a:extLst>
            <a:ext uri="{FF2B5EF4-FFF2-40B4-BE49-F238E27FC236}">
              <a16:creationId xmlns:a16="http://schemas.microsoft.com/office/drawing/2014/main" id="{4D0615AD-08DA-4758-9061-C8FBEF2EA796}"/>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7" name="公債費グラフ枠">
          <a:extLst>
            <a:ext uri="{FF2B5EF4-FFF2-40B4-BE49-F238E27FC236}">
              <a16:creationId xmlns:a16="http://schemas.microsoft.com/office/drawing/2014/main" id="{A1AD0CD1-BBE1-44BF-AB55-487B8C430BBF}"/>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89</xdr:row>
      <xdr:rowOff>166210</xdr:rowOff>
    </xdr:from>
    <xdr:to>
      <xdr:col>85</xdr:col>
      <xdr:colOff>126364</xdr:colOff>
      <xdr:row>98</xdr:row>
      <xdr:rowOff>75113</xdr:rowOff>
    </xdr:to>
    <xdr:cxnSp macro="">
      <xdr:nvCxnSpPr>
        <xdr:cNvPr id="688" name="直線コネクタ 687">
          <a:extLst>
            <a:ext uri="{FF2B5EF4-FFF2-40B4-BE49-F238E27FC236}">
              <a16:creationId xmlns:a16="http://schemas.microsoft.com/office/drawing/2014/main" id="{E5FB2BAF-E01D-4932-9D99-8F777E8BB711}"/>
            </a:ext>
          </a:extLst>
        </xdr:cNvPr>
        <xdr:cNvCxnSpPr/>
      </xdr:nvCxnSpPr>
      <xdr:spPr>
        <a:xfrm flipV="1">
          <a:off x="16317595" y="15425260"/>
          <a:ext cx="1269" cy="14519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78940</xdr:rowOff>
    </xdr:from>
    <xdr:ext cx="534377" cy="259045"/>
    <xdr:sp macro="" textlink="">
      <xdr:nvSpPr>
        <xdr:cNvPr id="689" name="公債費最小値テキスト">
          <a:extLst>
            <a:ext uri="{FF2B5EF4-FFF2-40B4-BE49-F238E27FC236}">
              <a16:creationId xmlns:a16="http://schemas.microsoft.com/office/drawing/2014/main" id="{EDB301E2-502A-4A36-92DF-13E23DAADF60}"/>
            </a:ext>
          </a:extLst>
        </xdr:cNvPr>
        <xdr:cNvSpPr txBox="1"/>
      </xdr:nvSpPr>
      <xdr:spPr>
        <a:xfrm>
          <a:off x="16370300" y="16881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75113</xdr:rowOff>
    </xdr:from>
    <xdr:to>
      <xdr:col>86</xdr:col>
      <xdr:colOff>25400</xdr:colOff>
      <xdr:row>98</xdr:row>
      <xdr:rowOff>75113</xdr:rowOff>
    </xdr:to>
    <xdr:cxnSp macro="">
      <xdr:nvCxnSpPr>
        <xdr:cNvPr id="690" name="直線コネクタ 689">
          <a:extLst>
            <a:ext uri="{FF2B5EF4-FFF2-40B4-BE49-F238E27FC236}">
              <a16:creationId xmlns:a16="http://schemas.microsoft.com/office/drawing/2014/main" id="{015FB6CE-3F11-4E58-B672-8C72CCD81547}"/>
            </a:ext>
          </a:extLst>
        </xdr:cNvPr>
        <xdr:cNvCxnSpPr/>
      </xdr:nvCxnSpPr>
      <xdr:spPr>
        <a:xfrm>
          <a:off x="16230600" y="168772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112887</xdr:rowOff>
    </xdr:from>
    <xdr:ext cx="599010" cy="259045"/>
    <xdr:sp macro="" textlink="">
      <xdr:nvSpPr>
        <xdr:cNvPr id="691" name="公債費最大値テキスト">
          <a:extLst>
            <a:ext uri="{FF2B5EF4-FFF2-40B4-BE49-F238E27FC236}">
              <a16:creationId xmlns:a16="http://schemas.microsoft.com/office/drawing/2014/main" id="{DF255870-C651-4D74-9295-9175E72DDB05}"/>
            </a:ext>
          </a:extLst>
        </xdr:cNvPr>
        <xdr:cNvSpPr txBox="1"/>
      </xdr:nvSpPr>
      <xdr:spPr>
        <a:xfrm>
          <a:off x="16370300" y="152004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209,021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89</xdr:row>
      <xdr:rowOff>166210</xdr:rowOff>
    </xdr:from>
    <xdr:to>
      <xdr:col>86</xdr:col>
      <xdr:colOff>25400</xdr:colOff>
      <xdr:row>89</xdr:row>
      <xdr:rowOff>166210</xdr:rowOff>
    </xdr:to>
    <xdr:cxnSp macro="">
      <xdr:nvCxnSpPr>
        <xdr:cNvPr id="692" name="直線コネクタ 691">
          <a:extLst>
            <a:ext uri="{FF2B5EF4-FFF2-40B4-BE49-F238E27FC236}">
              <a16:creationId xmlns:a16="http://schemas.microsoft.com/office/drawing/2014/main" id="{7DF63156-6557-46E9-A72B-F946C90AAE23}"/>
            </a:ext>
          </a:extLst>
        </xdr:cNvPr>
        <xdr:cNvCxnSpPr/>
      </xdr:nvCxnSpPr>
      <xdr:spPr>
        <a:xfrm>
          <a:off x="16230600" y="15425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78260</xdr:rowOff>
    </xdr:from>
    <xdr:to>
      <xdr:col>85</xdr:col>
      <xdr:colOff>127000</xdr:colOff>
      <xdr:row>96</xdr:row>
      <xdr:rowOff>12317</xdr:rowOff>
    </xdr:to>
    <xdr:cxnSp macro="">
      <xdr:nvCxnSpPr>
        <xdr:cNvPr id="693" name="直線コネクタ 692">
          <a:extLst>
            <a:ext uri="{FF2B5EF4-FFF2-40B4-BE49-F238E27FC236}">
              <a16:creationId xmlns:a16="http://schemas.microsoft.com/office/drawing/2014/main" id="{4F8E2E40-AAE9-4A94-A030-9139D3B8DFEA}"/>
            </a:ext>
          </a:extLst>
        </xdr:cNvPr>
        <xdr:cNvCxnSpPr/>
      </xdr:nvCxnSpPr>
      <xdr:spPr>
        <a:xfrm>
          <a:off x="15481300" y="16366010"/>
          <a:ext cx="838200" cy="105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157723</xdr:rowOff>
    </xdr:from>
    <xdr:ext cx="534377" cy="259045"/>
    <xdr:sp macro="" textlink="">
      <xdr:nvSpPr>
        <xdr:cNvPr id="694" name="公債費平均値テキスト">
          <a:extLst>
            <a:ext uri="{FF2B5EF4-FFF2-40B4-BE49-F238E27FC236}">
              <a16:creationId xmlns:a16="http://schemas.microsoft.com/office/drawing/2014/main" id="{04D7D517-4DEA-4CE1-9897-D480E7A3444B}"/>
            </a:ext>
          </a:extLst>
        </xdr:cNvPr>
        <xdr:cNvSpPr txBox="1"/>
      </xdr:nvSpPr>
      <xdr:spPr>
        <a:xfrm>
          <a:off x="16370300" y="164454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7846</xdr:rowOff>
    </xdr:from>
    <xdr:to>
      <xdr:col>85</xdr:col>
      <xdr:colOff>177800</xdr:colOff>
      <xdr:row>96</xdr:row>
      <xdr:rowOff>109446</xdr:rowOff>
    </xdr:to>
    <xdr:sp macro="" textlink="">
      <xdr:nvSpPr>
        <xdr:cNvPr id="695" name="フローチャート: 判断 694">
          <a:extLst>
            <a:ext uri="{FF2B5EF4-FFF2-40B4-BE49-F238E27FC236}">
              <a16:creationId xmlns:a16="http://schemas.microsoft.com/office/drawing/2014/main" id="{E46A9A6E-ECB0-4CE1-B11C-8C36CA78FDFC}"/>
            </a:ext>
          </a:extLst>
        </xdr:cNvPr>
        <xdr:cNvSpPr/>
      </xdr:nvSpPr>
      <xdr:spPr>
        <a:xfrm>
          <a:off x="16268700" y="16467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78260</xdr:rowOff>
    </xdr:from>
    <xdr:to>
      <xdr:col>81</xdr:col>
      <xdr:colOff>50800</xdr:colOff>
      <xdr:row>96</xdr:row>
      <xdr:rowOff>79677</xdr:rowOff>
    </xdr:to>
    <xdr:cxnSp macro="">
      <xdr:nvCxnSpPr>
        <xdr:cNvPr id="696" name="直線コネクタ 695">
          <a:extLst>
            <a:ext uri="{FF2B5EF4-FFF2-40B4-BE49-F238E27FC236}">
              <a16:creationId xmlns:a16="http://schemas.microsoft.com/office/drawing/2014/main" id="{AC1E5C54-AD7F-41F7-8CDC-0050EAFF44CE}"/>
            </a:ext>
          </a:extLst>
        </xdr:cNvPr>
        <xdr:cNvCxnSpPr/>
      </xdr:nvCxnSpPr>
      <xdr:spPr>
        <a:xfrm flipV="1">
          <a:off x="14592300" y="16366010"/>
          <a:ext cx="889000" cy="172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25944</xdr:rowOff>
    </xdr:from>
    <xdr:to>
      <xdr:col>81</xdr:col>
      <xdr:colOff>101600</xdr:colOff>
      <xdr:row>96</xdr:row>
      <xdr:rowOff>127544</xdr:rowOff>
    </xdr:to>
    <xdr:sp macro="" textlink="">
      <xdr:nvSpPr>
        <xdr:cNvPr id="697" name="フローチャート: 判断 696">
          <a:extLst>
            <a:ext uri="{FF2B5EF4-FFF2-40B4-BE49-F238E27FC236}">
              <a16:creationId xmlns:a16="http://schemas.microsoft.com/office/drawing/2014/main" id="{318EE55D-F538-41AB-A60F-824A7CA98DCF}"/>
            </a:ext>
          </a:extLst>
        </xdr:cNvPr>
        <xdr:cNvSpPr/>
      </xdr:nvSpPr>
      <xdr:spPr>
        <a:xfrm>
          <a:off x="15430500" y="16485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118671</xdr:rowOff>
    </xdr:from>
    <xdr:ext cx="534377" cy="259045"/>
    <xdr:sp macro="" textlink="">
      <xdr:nvSpPr>
        <xdr:cNvPr id="698" name="テキスト ボックス 697">
          <a:extLst>
            <a:ext uri="{FF2B5EF4-FFF2-40B4-BE49-F238E27FC236}">
              <a16:creationId xmlns:a16="http://schemas.microsoft.com/office/drawing/2014/main" id="{FE1F873F-E7FA-4E2D-8156-BB311985329A}"/>
            </a:ext>
          </a:extLst>
        </xdr:cNvPr>
        <xdr:cNvSpPr txBox="1"/>
      </xdr:nvSpPr>
      <xdr:spPr>
        <a:xfrm>
          <a:off x="15214111" y="16577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66686</xdr:rowOff>
    </xdr:from>
    <xdr:to>
      <xdr:col>76</xdr:col>
      <xdr:colOff>114300</xdr:colOff>
      <xdr:row>96</xdr:row>
      <xdr:rowOff>79677</xdr:rowOff>
    </xdr:to>
    <xdr:cxnSp macro="">
      <xdr:nvCxnSpPr>
        <xdr:cNvPr id="699" name="直線コネクタ 698">
          <a:extLst>
            <a:ext uri="{FF2B5EF4-FFF2-40B4-BE49-F238E27FC236}">
              <a16:creationId xmlns:a16="http://schemas.microsoft.com/office/drawing/2014/main" id="{6BC273C7-7267-4FA7-991C-A86281EB1563}"/>
            </a:ext>
          </a:extLst>
        </xdr:cNvPr>
        <xdr:cNvCxnSpPr/>
      </xdr:nvCxnSpPr>
      <xdr:spPr>
        <a:xfrm>
          <a:off x="13703300" y="16525886"/>
          <a:ext cx="889000" cy="12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61757</xdr:rowOff>
    </xdr:from>
    <xdr:to>
      <xdr:col>76</xdr:col>
      <xdr:colOff>165100</xdr:colOff>
      <xdr:row>96</xdr:row>
      <xdr:rowOff>163357</xdr:rowOff>
    </xdr:to>
    <xdr:sp macro="" textlink="">
      <xdr:nvSpPr>
        <xdr:cNvPr id="700" name="フローチャート: 判断 699">
          <a:extLst>
            <a:ext uri="{FF2B5EF4-FFF2-40B4-BE49-F238E27FC236}">
              <a16:creationId xmlns:a16="http://schemas.microsoft.com/office/drawing/2014/main" id="{0D89CD94-2EB4-40C4-A869-1AA460A7611D}"/>
            </a:ext>
          </a:extLst>
        </xdr:cNvPr>
        <xdr:cNvSpPr/>
      </xdr:nvSpPr>
      <xdr:spPr>
        <a:xfrm>
          <a:off x="14541500" y="16520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154484</xdr:rowOff>
    </xdr:from>
    <xdr:ext cx="534377" cy="259045"/>
    <xdr:sp macro="" textlink="">
      <xdr:nvSpPr>
        <xdr:cNvPr id="701" name="テキスト ボックス 700">
          <a:extLst>
            <a:ext uri="{FF2B5EF4-FFF2-40B4-BE49-F238E27FC236}">
              <a16:creationId xmlns:a16="http://schemas.microsoft.com/office/drawing/2014/main" id="{C33A35C4-62AD-4328-A5B1-6C11DD759B52}"/>
            </a:ext>
          </a:extLst>
        </xdr:cNvPr>
        <xdr:cNvSpPr txBox="1"/>
      </xdr:nvSpPr>
      <xdr:spPr>
        <a:xfrm>
          <a:off x="14325111" y="16613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66686</xdr:rowOff>
    </xdr:from>
    <xdr:to>
      <xdr:col>71</xdr:col>
      <xdr:colOff>177800</xdr:colOff>
      <xdr:row>96</xdr:row>
      <xdr:rowOff>153888</xdr:rowOff>
    </xdr:to>
    <xdr:cxnSp macro="">
      <xdr:nvCxnSpPr>
        <xdr:cNvPr id="702" name="直線コネクタ 701">
          <a:extLst>
            <a:ext uri="{FF2B5EF4-FFF2-40B4-BE49-F238E27FC236}">
              <a16:creationId xmlns:a16="http://schemas.microsoft.com/office/drawing/2014/main" id="{16C456D7-D88A-4484-8B7A-76FE0CA514B3}"/>
            </a:ext>
          </a:extLst>
        </xdr:cNvPr>
        <xdr:cNvCxnSpPr/>
      </xdr:nvCxnSpPr>
      <xdr:spPr>
        <a:xfrm flipV="1">
          <a:off x="12814300" y="16525886"/>
          <a:ext cx="889000" cy="87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49642</xdr:rowOff>
    </xdr:from>
    <xdr:to>
      <xdr:col>72</xdr:col>
      <xdr:colOff>38100</xdr:colOff>
      <xdr:row>96</xdr:row>
      <xdr:rowOff>151242</xdr:rowOff>
    </xdr:to>
    <xdr:sp macro="" textlink="">
      <xdr:nvSpPr>
        <xdr:cNvPr id="703" name="フローチャート: 判断 702">
          <a:extLst>
            <a:ext uri="{FF2B5EF4-FFF2-40B4-BE49-F238E27FC236}">
              <a16:creationId xmlns:a16="http://schemas.microsoft.com/office/drawing/2014/main" id="{58A47C7A-BFBC-47E2-930E-A287E9B172CC}"/>
            </a:ext>
          </a:extLst>
        </xdr:cNvPr>
        <xdr:cNvSpPr/>
      </xdr:nvSpPr>
      <xdr:spPr>
        <a:xfrm>
          <a:off x="13652500" y="16508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142369</xdr:rowOff>
    </xdr:from>
    <xdr:ext cx="534377" cy="259045"/>
    <xdr:sp macro="" textlink="">
      <xdr:nvSpPr>
        <xdr:cNvPr id="704" name="テキスト ボックス 703">
          <a:extLst>
            <a:ext uri="{FF2B5EF4-FFF2-40B4-BE49-F238E27FC236}">
              <a16:creationId xmlns:a16="http://schemas.microsoft.com/office/drawing/2014/main" id="{EE144AF8-6FA1-44F0-A423-72AE23177980}"/>
            </a:ext>
          </a:extLst>
        </xdr:cNvPr>
        <xdr:cNvSpPr txBox="1"/>
      </xdr:nvSpPr>
      <xdr:spPr>
        <a:xfrm>
          <a:off x="13436111" y="16601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77538</xdr:rowOff>
    </xdr:from>
    <xdr:to>
      <xdr:col>67</xdr:col>
      <xdr:colOff>101600</xdr:colOff>
      <xdr:row>97</xdr:row>
      <xdr:rowOff>7688</xdr:rowOff>
    </xdr:to>
    <xdr:sp macro="" textlink="">
      <xdr:nvSpPr>
        <xdr:cNvPr id="705" name="フローチャート: 判断 704">
          <a:extLst>
            <a:ext uri="{FF2B5EF4-FFF2-40B4-BE49-F238E27FC236}">
              <a16:creationId xmlns:a16="http://schemas.microsoft.com/office/drawing/2014/main" id="{09D56489-F3DD-488C-BC89-584C1A9E507E}"/>
            </a:ext>
          </a:extLst>
        </xdr:cNvPr>
        <xdr:cNvSpPr/>
      </xdr:nvSpPr>
      <xdr:spPr>
        <a:xfrm>
          <a:off x="12763500" y="16536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24215</xdr:rowOff>
    </xdr:from>
    <xdr:ext cx="534377" cy="259045"/>
    <xdr:sp macro="" textlink="">
      <xdr:nvSpPr>
        <xdr:cNvPr id="706" name="テキスト ボックス 705">
          <a:extLst>
            <a:ext uri="{FF2B5EF4-FFF2-40B4-BE49-F238E27FC236}">
              <a16:creationId xmlns:a16="http://schemas.microsoft.com/office/drawing/2014/main" id="{DBD65FE0-5D61-4E6F-8C0C-E07DF56E7445}"/>
            </a:ext>
          </a:extLst>
        </xdr:cNvPr>
        <xdr:cNvSpPr txBox="1"/>
      </xdr:nvSpPr>
      <xdr:spPr>
        <a:xfrm>
          <a:off x="12547111" y="16311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FD498302-DC42-4996-9747-3F6A7E87A69D}"/>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E9B6A91C-1097-48CC-A455-3255988744DE}"/>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BD46EFAC-3A69-4E4D-A399-7615A3CBF7A9}"/>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F025A97C-2107-4901-9147-D95F3654B34F}"/>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B8D4A64E-7963-4BE7-84E2-0382BDE4CDD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132967</xdr:rowOff>
    </xdr:from>
    <xdr:to>
      <xdr:col>85</xdr:col>
      <xdr:colOff>177800</xdr:colOff>
      <xdr:row>96</xdr:row>
      <xdr:rowOff>63117</xdr:rowOff>
    </xdr:to>
    <xdr:sp macro="" textlink="">
      <xdr:nvSpPr>
        <xdr:cNvPr id="712" name="楕円 711">
          <a:extLst>
            <a:ext uri="{FF2B5EF4-FFF2-40B4-BE49-F238E27FC236}">
              <a16:creationId xmlns:a16="http://schemas.microsoft.com/office/drawing/2014/main" id="{FFC7765A-26F8-45F3-BDBF-8A27376B4B5A}"/>
            </a:ext>
          </a:extLst>
        </xdr:cNvPr>
        <xdr:cNvSpPr/>
      </xdr:nvSpPr>
      <xdr:spPr>
        <a:xfrm>
          <a:off x="16268700" y="16420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155844</xdr:rowOff>
    </xdr:from>
    <xdr:ext cx="534377" cy="259045"/>
    <xdr:sp macro="" textlink="">
      <xdr:nvSpPr>
        <xdr:cNvPr id="713" name="公債費該当値テキスト">
          <a:extLst>
            <a:ext uri="{FF2B5EF4-FFF2-40B4-BE49-F238E27FC236}">
              <a16:creationId xmlns:a16="http://schemas.microsoft.com/office/drawing/2014/main" id="{5DC09158-6628-416E-8102-09B14FB90495}"/>
            </a:ext>
          </a:extLst>
        </xdr:cNvPr>
        <xdr:cNvSpPr txBox="1"/>
      </xdr:nvSpPr>
      <xdr:spPr>
        <a:xfrm>
          <a:off x="16370300" y="16272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27460</xdr:rowOff>
    </xdr:from>
    <xdr:to>
      <xdr:col>81</xdr:col>
      <xdr:colOff>101600</xdr:colOff>
      <xdr:row>95</xdr:row>
      <xdr:rowOff>129060</xdr:rowOff>
    </xdr:to>
    <xdr:sp macro="" textlink="">
      <xdr:nvSpPr>
        <xdr:cNvPr id="714" name="楕円 713">
          <a:extLst>
            <a:ext uri="{FF2B5EF4-FFF2-40B4-BE49-F238E27FC236}">
              <a16:creationId xmlns:a16="http://schemas.microsoft.com/office/drawing/2014/main" id="{96DA5CB7-98B7-4D97-9EC4-FBC33C745BAE}"/>
            </a:ext>
          </a:extLst>
        </xdr:cNvPr>
        <xdr:cNvSpPr/>
      </xdr:nvSpPr>
      <xdr:spPr>
        <a:xfrm>
          <a:off x="15430500" y="16315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145587</xdr:rowOff>
    </xdr:from>
    <xdr:ext cx="534377" cy="259045"/>
    <xdr:sp macro="" textlink="">
      <xdr:nvSpPr>
        <xdr:cNvPr id="715" name="テキスト ボックス 714">
          <a:extLst>
            <a:ext uri="{FF2B5EF4-FFF2-40B4-BE49-F238E27FC236}">
              <a16:creationId xmlns:a16="http://schemas.microsoft.com/office/drawing/2014/main" id="{B42FD39B-0E94-4C7F-9916-85CDAB1355D2}"/>
            </a:ext>
          </a:extLst>
        </xdr:cNvPr>
        <xdr:cNvSpPr txBox="1"/>
      </xdr:nvSpPr>
      <xdr:spPr>
        <a:xfrm>
          <a:off x="15214111" y="16090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28877</xdr:rowOff>
    </xdr:from>
    <xdr:to>
      <xdr:col>76</xdr:col>
      <xdr:colOff>165100</xdr:colOff>
      <xdr:row>96</xdr:row>
      <xdr:rowOff>130477</xdr:rowOff>
    </xdr:to>
    <xdr:sp macro="" textlink="">
      <xdr:nvSpPr>
        <xdr:cNvPr id="716" name="楕円 715">
          <a:extLst>
            <a:ext uri="{FF2B5EF4-FFF2-40B4-BE49-F238E27FC236}">
              <a16:creationId xmlns:a16="http://schemas.microsoft.com/office/drawing/2014/main" id="{F3132D15-6999-4397-B0D3-24A85FCC2331}"/>
            </a:ext>
          </a:extLst>
        </xdr:cNvPr>
        <xdr:cNvSpPr/>
      </xdr:nvSpPr>
      <xdr:spPr>
        <a:xfrm>
          <a:off x="14541500" y="16488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147004</xdr:rowOff>
    </xdr:from>
    <xdr:ext cx="534377" cy="259045"/>
    <xdr:sp macro="" textlink="">
      <xdr:nvSpPr>
        <xdr:cNvPr id="717" name="テキスト ボックス 716">
          <a:extLst>
            <a:ext uri="{FF2B5EF4-FFF2-40B4-BE49-F238E27FC236}">
              <a16:creationId xmlns:a16="http://schemas.microsoft.com/office/drawing/2014/main" id="{1507DB7F-7CE2-4B57-899C-96704EDC6DFF}"/>
            </a:ext>
          </a:extLst>
        </xdr:cNvPr>
        <xdr:cNvSpPr txBox="1"/>
      </xdr:nvSpPr>
      <xdr:spPr>
        <a:xfrm>
          <a:off x="14325111" y="16263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15886</xdr:rowOff>
    </xdr:from>
    <xdr:to>
      <xdr:col>72</xdr:col>
      <xdr:colOff>38100</xdr:colOff>
      <xdr:row>96</xdr:row>
      <xdr:rowOff>117486</xdr:rowOff>
    </xdr:to>
    <xdr:sp macro="" textlink="">
      <xdr:nvSpPr>
        <xdr:cNvPr id="718" name="楕円 717">
          <a:extLst>
            <a:ext uri="{FF2B5EF4-FFF2-40B4-BE49-F238E27FC236}">
              <a16:creationId xmlns:a16="http://schemas.microsoft.com/office/drawing/2014/main" id="{2E58134B-E9E5-4CFE-983D-C6F14D4A6EFE}"/>
            </a:ext>
          </a:extLst>
        </xdr:cNvPr>
        <xdr:cNvSpPr/>
      </xdr:nvSpPr>
      <xdr:spPr>
        <a:xfrm>
          <a:off x="13652500" y="16475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134013</xdr:rowOff>
    </xdr:from>
    <xdr:ext cx="534377" cy="259045"/>
    <xdr:sp macro="" textlink="">
      <xdr:nvSpPr>
        <xdr:cNvPr id="719" name="テキスト ボックス 718">
          <a:extLst>
            <a:ext uri="{FF2B5EF4-FFF2-40B4-BE49-F238E27FC236}">
              <a16:creationId xmlns:a16="http://schemas.microsoft.com/office/drawing/2014/main" id="{B0943967-143B-4CDD-B049-4422C59BBA11}"/>
            </a:ext>
          </a:extLst>
        </xdr:cNvPr>
        <xdr:cNvSpPr txBox="1"/>
      </xdr:nvSpPr>
      <xdr:spPr>
        <a:xfrm>
          <a:off x="13436111" y="16250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103088</xdr:rowOff>
    </xdr:from>
    <xdr:to>
      <xdr:col>67</xdr:col>
      <xdr:colOff>101600</xdr:colOff>
      <xdr:row>97</xdr:row>
      <xdr:rowOff>33238</xdr:rowOff>
    </xdr:to>
    <xdr:sp macro="" textlink="">
      <xdr:nvSpPr>
        <xdr:cNvPr id="720" name="楕円 719">
          <a:extLst>
            <a:ext uri="{FF2B5EF4-FFF2-40B4-BE49-F238E27FC236}">
              <a16:creationId xmlns:a16="http://schemas.microsoft.com/office/drawing/2014/main" id="{A60FB35C-7A8C-4335-BA09-80A7AB3C068D}"/>
            </a:ext>
          </a:extLst>
        </xdr:cNvPr>
        <xdr:cNvSpPr/>
      </xdr:nvSpPr>
      <xdr:spPr>
        <a:xfrm>
          <a:off x="12763500" y="16562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24365</xdr:rowOff>
    </xdr:from>
    <xdr:ext cx="534377" cy="259045"/>
    <xdr:sp macro="" textlink="">
      <xdr:nvSpPr>
        <xdr:cNvPr id="721" name="テキスト ボックス 720">
          <a:extLst>
            <a:ext uri="{FF2B5EF4-FFF2-40B4-BE49-F238E27FC236}">
              <a16:creationId xmlns:a16="http://schemas.microsoft.com/office/drawing/2014/main" id="{4559B299-7207-41E9-A9A6-F5A9ED5C6361}"/>
            </a:ext>
          </a:extLst>
        </xdr:cNvPr>
        <xdr:cNvSpPr txBox="1"/>
      </xdr:nvSpPr>
      <xdr:spPr>
        <a:xfrm>
          <a:off x="12547111" y="16655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2" name="正方形/長方形 721">
          <a:extLst>
            <a:ext uri="{FF2B5EF4-FFF2-40B4-BE49-F238E27FC236}">
              <a16:creationId xmlns:a16="http://schemas.microsoft.com/office/drawing/2014/main" id="{49253B8A-D267-4A35-AFC2-8F25C4823631}"/>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3" name="正方形/長方形 722">
          <a:extLst>
            <a:ext uri="{FF2B5EF4-FFF2-40B4-BE49-F238E27FC236}">
              <a16:creationId xmlns:a16="http://schemas.microsoft.com/office/drawing/2014/main" id="{804FA460-6226-4B10-8953-015A9E2DA4C8}"/>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4" name="正方形/長方形 723">
          <a:extLst>
            <a:ext uri="{FF2B5EF4-FFF2-40B4-BE49-F238E27FC236}">
              <a16:creationId xmlns:a16="http://schemas.microsoft.com/office/drawing/2014/main" id="{A50C181C-A315-4852-9482-A42904EB208E}"/>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5" name="正方形/長方形 724">
          <a:extLst>
            <a:ext uri="{FF2B5EF4-FFF2-40B4-BE49-F238E27FC236}">
              <a16:creationId xmlns:a16="http://schemas.microsoft.com/office/drawing/2014/main" id="{1342B789-A693-477A-932F-2F3F30253755}"/>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6" name="正方形/長方形 725">
          <a:extLst>
            <a:ext uri="{FF2B5EF4-FFF2-40B4-BE49-F238E27FC236}">
              <a16:creationId xmlns:a16="http://schemas.microsoft.com/office/drawing/2014/main" id="{C6AE16F6-6A2C-4CA4-8631-F54BA0211A85}"/>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7" name="正方形/長方形 726">
          <a:extLst>
            <a:ext uri="{FF2B5EF4-FFF2-40B4-BE49-F238E27FC236}">
              <a16:creationId xmlns:a16="http://schemas.microsoft.com/office/drawing/2014/main" id="{92B5BCAC-E16D-46AA-8175-B5F418D47DF7}"/>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8" name="正方形/長方形 727">
          <a:extLst>
            <a:ext uri="{FF2B5EF4-FFF2-40B4-BE49-F238E27FC236}">
              <a16:creationId xmlns:a16="http://schemas.microsoft.com/office/drawing/2014/main" id="{0A93B980-1749-45A5-8F0F-D03144A3BA55}"/>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9" name="正方形/長方形 728">
          <a:extLst>
            <a:ext uri="{FF2B5EF4-FFF2-40B4-BE49-F238E27FC236}">
              <a16:creationId xmlns:a16="http://schemas.microsoft.com/office/drawing/2014/main" id="{B16A8B49-6D8B-4EF6-B6EE-AA87F85FA7F5}"/>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0" name="テキスト ボックス 729">
          <a:extLst>
            <a:ext uri="{FF2B5EF4-FFF2-40B4-BE49-F238E27FC236}">
              <a16:creationId xmlns:a16="http://schemas.microsoft.com/office/drawing/2014/main" id="{7191AE6C-B0C4-4FFD-96AC-F4EF02D2ED74}"/>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1" name="直線コネクタ 730">
          <a:extLst>
            <a:ext uri="{FF2B5EF4-FFF2-40B4-BE49-F238E27FC236}">
              <a16:creationId xmlns:a16="http://schemas.microsoft.com/office/drawing/2014/main" id="{02A75567-52D7-4397-93D4-BB8B8432086A}"/>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2" name="直線コネクタ 731">
          <a:extLst>
            <a:ext uri="{FF2B5EF4-FFF2-40B4-BE49-F238E27FC236}">
              <a16:creationId xmlns:a16="http://schemas.microsoft.com/office/drawing/2014/main" id="{9DC6107E-D678-42B3-B25E-AB2A46E123E3}"/>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3" name="テキスト ボックス 732">
          <a:extLst>
            <a:ext uri="{FF2B5EF4-FFF2-40B4-BE49-F238E27FC236}">
              <a16:creationId xmlns:a16="http://schemas.microsoft.com/office/drawing/2014/main" id="{3A3CEDB2-B8C5-4D6C-A828-4348E45D11D8}"/>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4" name="直線コネクタ 733">
          <a:extLst>
            <a:ext uri="{FF2B5EF4-FFF2-40B4-BE49-F238E27FC236}">
              <a16:creationId xmlns:a16="http://schemas.microsoft.com/office/drawing/2014/main" id="{8E6D4F70-E306-41C6-A975-B69B6BB9DB7F}"/>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5" name="テキスト ボックス 734">
          <a:extLst>
            <a:ext uri="{FF2B5EF4-FFF2-40B4-BE49-F238E27FC236}">
              <a16:creationId xmlns:a16="http://schemas.microsoft.com/office/drawing/2014/main" id="{A2690732-96F2-4138-BFC4-547CB558BE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6" name="直線コネクタ 735">
          <a:extLst>
            <a:ext uri="{FF2B5EF4-FFF2-40B4-BE49-F238E27FC236}">
              <a16:creationId xmlns:a16="http://schemas.microsoft.com/office/drawing/2014/main" id="{044B6526-75B3-4F23-82EC-31CE11A29A79}"/>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7" name="テキスト ボックス 736">
          <a:extLst>
            <a:ext uri="{FF2B5EF4-FFF2-40B4-BE49-F238E27FC236}">
              <a16:creationId xmlns:a16="http://schemas.microsoft.com/office/drawing/2014/main" id="{26E1AE4F-23D0-4267-A938-9E340A215E9A}"/>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8" name="直線コネクタ 737">
          <a:extLst>
            <a:ext uri="{FF2B5EF4-FFF2-40B4-BE49-F238E27FC236}">
              <a16:creationId xmlns:a16="http://schemas.microsoft.com/office/drawing/2014/main" id="{A9737247-81BB-4225-AEDB-710A68CB6091}"/>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9" name="テキスト ボックス 738">
          <a:extLst>
            <a:ext uri="{FF2B5EF4-FFF2-40B4-BE49-F238E27FC236}">
              <a16:creationId xmlns:a16="http://schemas.microsoft.com/office/drawing/2014/main" id="{7DEFC868-9BB1-4DD8-818A-B24844B3DCBB}"/>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0" name="直線コネクタ 739">
          <a:extLst>
            <a:ext uri="{FF2B5EF4-FFF2-40B4-BE49-F238E27FC236}">
              <a16:creationId xmlns:a16="http://schemas.microsoft.com/office/drawing/2014/main" id="{D5F82AEC-72F0-4969-BBE9-AB1C9D2724B2}"/>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1" name="テキスト ボックス 740">
          <a:extLst>
            <a:ext uri="{FF2B5EF4-FFF2-40B4-BE49-F238E27FC236}">
              <a16:creationId xmlns:a16="http://schemas.microsoft.com/office/drawing/2014/main" id="{78F0BA6F-17F2-43BB-B711-0D069399FD9F}"/>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2" name="諸支出金グラフ枠">
          <a:extLst>
            <a:ext uri="{FF2B5EF4-FFF2-40B4-BE49-F238E27FC236}">
              <a16:creationId xmlns:a16="http://schemas.microsoft.com/office/drawing/2014/main" id="{AE62745D-FDE5-4572-B27C-02B8BC0CE41D}"/>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25629</xdr:rowOff>
    </xdr:from>
    <xdr:to>
      <xdr:col>116</xdr:col>
      <xdr:colOff>62864</xdr:colOff>
      <xdr:row>38</xdr:row>
      <xdr:rowOff>139700</xdr:rowOff>
    </xdr:to>
    <xdr:cxnSp macro="">
      <xdr:nvCxnSpPr>
        <xdr:cNvPr id="743" name="直線コネクタ 742">
          <a:extLst>
            <a:ext uri="{FF2B5EF4-FFF2-40B4-BE49-F238E27FC236}">
              <a16:creationId xmlns:a16="http://schemas.microsoft.com/office/drawing/2014/main" id="{E64772EF-96C0-40B0-83E5-7FDE8D73F59C}"/>
            </a:ext>
          </a:extLst>
        </xdr:cNvPr>
        <xdr:cNvCxnSpPr/>
      </xdr:nvCxnSpPr>
      <xdr:spPr>
        <a:xfrm flipV="1">
          <a:off x="22159595" y="5340579"/>
          <a:ext cx="1269" cy="13142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171421</xdr:rowOff>
    </xdr:from>
    <xdr:ext cx="249299" cy="259045"/>
    <xdr:sp macro="" textlink="">
      <xdr:nvSpPr>
        <xdr:cNvPr id="744" name="諸支出金最小値テキスト">
          <a:extLst>
            <a:ext uri="{FF2B5EF4-FFF2-40B4-BE49-F238E27FC236}">
              <a16:creationId xmlns:a16="http://schemas.microsoft.com/office/drawing/2014/main" id="{424BAA7F-E44E-4018-A1B2-79FBF12778DB}"/>
            </a:ext>
          </a:extLst>
        </xdr:cNvPr>
        <xdr:cNvSpPr txBox="1"/>
      </xdr:nvSpPr>
      <xdr:spPr>
        <a:xfrm>
          <a:off x="22212300" y="668652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5" name="直線コネクタ 744">
          <a:extLst>
            <a:ext uri="{FF2B5EF4-FFF2-40B4-BE49-F238E27FC236}">
              <a16:creationId xmlns:a16="http://schemas.microsoft.com/office/drawing/2014/main" id="{7D4B2046-64A0-41D1-8FE6-70DC3B0705F7}"/>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143756</xdr:rowOff>
    </xdr:from>
    <xdr:ext cx="534377" cy="259045"/>
    <xdr:sp macro="" textlink="">
      <xdr:nvSpPr>
        <xdr:cNvPr id="746" name="諸支出金最大値テキスト">
          <a:extLst>
            <a:ext uri="{FF2B5EF4-FFF2-40B4-BE49-F238E27FC236}">
              <a16:creationId xmlns:a16="http://schemas.microsoft.com/office/drawing/2014/main" id="{4FF82334-63DB-474A-B99A-80930A33BCF1}"/>
            </a:ext>
          </a:extLst>
        </xdr:cNvPr>
        <xdr:cNvSpPr txBox="1"/>
      </xdr:nvSpPr>
      <xdr:spPr>
        <a:xfrm>
          <a:off x="22212300" y="51158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57,490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25629</xdr:rowOff>
    </xdr:from>
    <xdr:to>
      <xdr:col>116</xdr:col>
      <xdr:colOff>152400</xdr:colOff>
      <xdr:row>31</xdr:row>
      <xdr:rowOff>25629</xdr:rowOff>
    </xdr:to>
    <xdr:cxnSp macro="">
      <xdr:nvCxnSpPr>
        <xdr:cNvPr id="747" name="直線コネクタ 746">
          <a:extLst>
            <a:ext uri="{FF2B5EF4-FFF2-40B4-BE49-F238E27FC236}">
              <a16:creationId xmlns:a16="http://schemas.microsoft.com/office/drawing/2014/main" id="{39FC3B38-A7B3-4F0D-929A-DC2EA0241E64}"/>
            </a:ext>
          </a:extLst>
        </xdr:cNvPr>
        <xdr:cNvCxnSpPr/>
      </xdr:nvCxnSpPr>
      <xdr:spPr>
        <a:xfrm>
          <a:off x="22072600" y="53405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8" name="直線コネクタ 747">
          <a:extLst>
            <a:ext uri="{FF2B5EF4-FFF2-40B4-BE49-F238E27FC236}">
              <a16:creationId xmlns:a16="http://schemas.microsoft.com/office/drawing/2014/main" id="{9EC443EB-61D0-40FC-BF24-8825CBF46BEC}"/>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88871</xdr:rowOff>
    </xdr:from>
    <xdr:ext cx="469744" cy="259045"/>
    <xdr:sp macro="" textlink="">
      <xdr:nvSpPr>
        <xdr:cNvPr id="749" name="諸支出金平均値テキスト">
          <a:extLst>
            <a:ext uri="{FF2B5EF4-FFF2-40B4-BE49-F238E27FC236}">
              <a16:creationId xmlns:a16="http://schemas.microsoft.com/office/drawing/2014/main" id="{A452E603-5357-4891-A85A-10AC9EC8A678}"/>
            </a:ext>
          </a:extLst>
        </xdr:cNvPr>
        <xdr:cNvSpPr txBox="1"/>
      </xdr:nvSpPr>
      <xdr:spPr>
        <a:xfrm>
          <a:off x="22212300" y="64325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65994</xdr:rowOff>
    </xdr:from>
    <xdr:to>
      <xdr:col>116</xdr:col>
      <xdr:colOff>114300</xdr:colOff>
      <xdr:row>38</xdr:row>
      <xdr:rowOff>167594</xdr:rowOff>
    </xdr:to>
    <xdr:sp macro="" textlink="">
      <xdr:nvSpPr>
        <xdr:cNvPr id="750" name="フローチャート: 判断 749">
          <a:extLst>
            <a:ext uri="{FF2B5EF4-FFF2-40B4-BE49-F238E27FC236}">
              <a16:creationId xmlns:a16="http://schemas.microsoft.com/office/drawing/2014/main" id="{1810E5D6-A226-4D8A-BF66-D2AED9563620}"/>
            </a:ext>
          </a:extLst>
        </xdr:cNvPr>
        <xdr:cNvSpPr/>
      </xdr:nvSpPr>
      <xdr:spPr>
        <a:xfrm>
          <a:off x="22110700" y="6581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1" name="直線コネクタ 750">
          <a:extLst>
            <a:ext uri="{FF2B5EF4-FFF2-40B4-BE49-F238E27FC236}">
              <a16:creationId xmlns:a16="http://schemas.microsoft.com/office/drawing/2014/main" id="{01AE5B7D-77C4-478D-8B98-843E0236CB8D}"/>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71275</xdr:rowOff>
    </xdr:from>
    <xdr:to>
      <xdr:col>112</xdr:col>
      <xdr:colOff>38100</xdr:colOff>
      <xdr:row>39</xdr:row>
      <xdr:rowOff>1425</xdr:rowOff>
    </xdr:to>
    <xdr:sp macro="" textlink="">
      <xdr:nvSpPr>
        <xdr:cNvPr id="752" name="フローチャート: 判断 751">
          <a:extLst>
            <a:ext uri="{FF2B5EF4-FFF2-40B4-BE49-F238E27FC236}">
              <a16:creationId xmlns:a16="http://schemas.microsoft.com/office/drawing/2014/main" id="{F338634F-77C5-4757-9600-FDC6C39D0FD6}"/>
            </a:ext>
          </a:extLst>
        </xdr:cNvPr>
        <xdr:cNvSpPr/>
      </xdr:nvSpPr>
      <xdr:spPr>
        <a:xfrm>
          <a:off x="21272500" y="6586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17952</xdr:rowOff>
    </xdr:from>
    <xdr:ext cx="378565" cy="259045"/>
    <xdr:sp macro="" textlink="">
      <xdr:nvSpPr>
        <xdr:cNvPr id="753" name="テキスト ボックス 752">
          <a:extLst>
            <a:ext uri="{FF2B5EF4-FFF2-40B4-BE49-F238E27FC236}">
              <a16:creationId xmlns:a16="http://schemas.microsoft.com/office/drawing/2014/main" id="{92C57C5A-C595-439D-B8D1-A4305F711F70}"/>
            </a:ext>
          </a:extLst>
        </xdr:cNvPr>
        <xdr:cNvSpPr txBox="1"/>
      </xdr:nvSpPr>
      <xdr:spPr>
        <a:xfrm>
          <a:off x="21134017" y="63616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4" name="直線コネクタ 753">
          <a:extLst>
            <a:ext uri="{FF2B5EF4-FFF2-40B4-BE49-F238E27FC236}">
              <a16:creationId xmlns:a16="http://schemas.microsoft.com/office/drawing/2014/main" id="{E272E2C2-7CCA-4C15-9E2D-893A41BCAECB}"/>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82842</xdr:rowOff>
    </xdr:from>
    <xdr:to>
      <xdr:col>107</xdr:col>
      <xdr:colOff>101600</xdr:colOff>
      <xdr:row>39</xdr:row>
      <xdr:rowOff>12992</xdr:rowOff>
    </xdr:to>
    <xdr:sp macro="" textlink="">
      <xdr:nvSpPr>
        <xdr:cNvPr id="755" name="フローチャート: 判断 754">
          <a:extLst>
            <a:ext uri="{FF2B5EF4-FFF2-40B4-BE49-F238E27FC236}">
              <a16:creationId xmlns:a16="http://schemas.microsoft.com/office/drawing/2014/main" id="{FA57853B-6DEF-4AED-A9E2-C948AE278D95}"/>
            </a:ext>
          </a:extLst>
        </xdr:cNvPr>
        <xdr:cNvSpPr/>
      </xdr:nvSpPr>
      <xdr:spPr>
        <a:xfrm>
          <a:off x="20383500" y="6597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29519</xdr:rowOff>
    </xdr:from>
    <xdr:ext cx="378565" cy="259045"/>
    <xdr:sp macro="" textlink="">
      <xdr:nvSpPr>
        <xdr:cNvPr id="756" name="テキスト ボックス 755">
          <a:extLst>
            <a:ext uri="{FF2B5EF4-FFF2-40B4-BE49-F238E27FC236}">
              <a16:creationId xmlns:a16="http://schemas.microsoft.com/office/drawing/2014/main" id="{EF7708B2-6F1C-4249-B937-7CE94FDAECEB}"/>
            </a:ext>
          </a:extLst>
        </xdr:cNvPr>
        <xdr:cNvSpPr txBox="1"/>
      </xdr:nvSpPr>
      <xdr:spPr>
        <a:xfrm>
          <a:off x="20245017" y="637316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7" name="直線コネクタ 756">
          <a:extLst>
            <a:ext uri="{FF2B5EF4-FFF2-40B4-BE49-F238E27FC236}">
              <a16:creationId xmlns:a16="http://schemas.microsoft.com/office/drawing/2014/main" id="{E99077EF-6047-45DF-BF00-9D489EEC5B16}"/>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88878</xdr:rowOff>
    </xdr:from>
    <xdr:to>
      <xdr:col>102</xdr:col>
      <xdr:colOff>165100</xdr:colOff>
      <xdr:row>39</xdr:row>
      <xdr:rowOff>19028</xdr:rowOff>
    </xdr:to>
    <xdr:sp macro="" textlink="">
      <xdr:nvSpPr>
        <xdr:cNvPr id="758" name="フローチャート: 判断 757">
          <a:extLst>
            <a:ext uri="{FF2B5EF4-FFF2-40B4-BE49-F238E27FC236}">
              <a16:creationId xmlns:a16="http://schemas.microsoft.com/office/drawing/2014/main" id="{5DF80115-FBE9-4687-B2EE-9F2FF2EC11E0}"/>
            </a:ext>
          </a:extLst>
        </xdr:cNvPr>
        <xdr:cNvSpPr/>
      </xdr:nvSpPr>
      <xdr:spPr>
        <a:xfrm>
          <a:off x="19494500" y="6603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37</xdr:row>
      <xdr:rowOff>35554</xdr:rowOff>
    </xdr:from>
    <xdr:ext cx="249299" cy="259045"/>
    <xdr:sp macro="" textlink="">
      <xdr:nvSpPr>
        <xdr:cNvPr id="759" name="テキスト ボックス 758">
          <a:extLst>
            <a:ext uri="{FF2B5EF4-FFF2-40B4-BE49-F238E27FC236}">
              <a16:creationId xmlns:a16="http://schemas.microsoft.com/office/drawing/2014/main" id="{3E63D8D3-A8EA-48FA-AE1C-C00A50C41497}"/>
            </a:ext>
          </a:extLst>
        </xdr:cNvPr>
        <xdr:cNvSpPr txBox="1"/>
      </xdr:nvSpPr>
      <xdr:spPr>
        <a:xfrm>
          <a:off x="19420650" y="637920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88878</xdr:rowOff>
    </xdr:from>
    <xdr:to>
      <xdr:col>98</xdr:col>
      <xdr:colOff>38100</xdr:colOff>
      <xdr:row>39</xdr:row>
      <xdr:rowOff>19028</xdr:rowOff>
    </xdr:to>
    <xdr:sp macro="" textlink="">
      <xdr:nvSpPr>
        <xdr:cNvPr id="760" name="フローチャート: 判断 759">
          <a:extLst>
            <a:ext uri="{FF2B5EF4-FFF2-40B4-BE49-F238E27FC236}">
              <a16:creationId xmlns:a16="http://schemas.microsoft.com/office/drawing/2014/main" id="{C834F393-2D36-459E-8046-3CD038269CBC}"/>
            </a:ext>
          </a:extLst>
        </xdr:cNvPr>
        <xdr:cNvSpPr/>
      </xdr:nvSpPr>
      <xdr:spPr>
        <a:xfrm>
          <a:off x="18605500" y="6603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37</xdr:row>
      <xdr:rowOff>35554</xdr:rowOff>
    </xdr:from>
    <xdr:ext cx="249299" cy="259045"/>
    <xdr:sp macro="" textlink="">
      <xdr:nvSpPr>
        <xdr:cNvPr id="761" name="テキスト ボックス 760">
          <a:extLst>
            <a:ext uri="{FF2B5EF4-FFF2-40B4-BE49-F238E27FC236}">
              <a16:creationId xmlns:a16="http://schemas.microsoft.com/office/drawing/2014/main" id="{166D487E-4897-426C-82D7-0BE13EC93D6A}"/>
            </a:ext>
          </a:extLst>
        </xdr:cNvPr>
        <xdr:cNvSpPr txBox="1"/>
      </xdr:nvSpPr>
      <xdr:spPr>
        <a:xfrm>
          <a:off x="18531650" y="637920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62CDCDC0-A304-463D-BF0D-6DFC3DE3C327}"/>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F25DFA3-B3C2-4489-96DC-D5BE84315EDC}"/>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585F5D89-062C-476F-8531-CE7CB02EA839}"/>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6E0E7AB0-B7BD-45A3-BCDB-91F686D3FF3B}"/>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BD5280DC-61C1-4760-88F2-0EDFCDBDFEF7}"/>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7" name="楕円 766">
          <a:extLst>
            <a:ext uri="{FF2B5EF4-FFF2-40B4-BE49-F238E27FC236}">
              <a16:creationId xmlns:a16="http://schemas.microsoft.com/office/drawing/2014/main" id="{3AF16B72-45DF-4AB6-998B-0BC33A2A01D9}"/>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44421</xdr:rowOff>
    </xdr:from>
    <xdr:ext cx="249299" cy="259045"/>
    <xdr:sp macro="" textlink="">
      <xdr:nvSpPr>
        <xdr:cNvPr id="768" name="諸支出金該当値テキスト">
          <a:extLst>
            <a:ext uri="{FF2B5EF4-FFF2-40B4-BE49-F238E27FC236}">
              <a16:creationId xmlns:a16="http://schemas.microsoft.com/office/drawing/2014/main" id="{1687C753-F892-4E59-ACE8-C8B388070EAB}"/>
            </a:ext>
          </a:extLst>
        </xdr:cNvPr>
        <xdr:cNvSpPr txBox="1"/>
      </xdr:nvSpPr>
      <xdr:spPr>
        <a:xfrm>
          <a:off x="22212300" y="655952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9" name="楕円 768">
          <a:extLst>
            <a:ext uri="{FF2B5EF4-FFF2-40B4-BE49-F238E27FC236}">
              <a16:creationId xmlns:a16="http://schemas.microsoft.com/office/drawing/2014/main" id="{60FFC972-5BF8-4DE4-96AE-A2F74111E9BA}"/>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8A9671F2-9366-42A4-BFDE-FC86DCB055A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1" name="楕円 770">
          <a:extLst>
            <a:ext uri="{FF2B5EF4-FFF2-40B4-BE49-F238E27FC236}">
              <a16:creationId xmlns:a16="http://schemas.microsoft.com/office/drawing/2014/main" id="{BCEA936F-4ED6-4E28-8970-082D8031A385}"/>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F8965A48-5115-4AE4-B46E-6EA65E19A18D}"/>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3" name="楕円 772">
          <a:extLst>
            <a:ext uri="{FF2B5EF4-FFF2-40B4-BE49-F238E27FC236}">
              <a16:creationId xmlns:a16="http://schemas.microsoft.com/office/drawing/2014/main" id="{FA653F0A-91CF-443E-A87C-AEB596ECB705}"/>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4" name="テキスト ボックス 773">
          <a:extLst>
            <a:ext uri="{FF2B5EF4-FFF2-40B4-BE49-F238E27FC236}">
              <a16:creationId xmlns:a16="http://schemas.microsoft.com/office/drawing/2014/main" id="{12486216-BD0E-45A9-9B07-F1637D321E73}"/>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5" name="楕円 774">
          <a:extLst>
            <a:ext uri="{FF2B5EF4-FFF2-40B4-BE49-F238E27FC236}">
              <a16:creationId xmlns:a16="http://schemas.microsoft.com/office/drawing/2014/main" id="{76FB85EE-3DBE-4335-9083-CBD86C1C40DE}"/>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6" name="テキスト ボックス 775">
          <a:extLst>
            <a:ext uri="{FF2B5EF4-FFF2-40B4-BE49-F238E27FC236}">
              <a16:creationId xmlns:a16="http://schemas.microsoft.com/office/drawing/2014/main" id="{901F93AA-0CA8-41AB-ACE7-D834EDD6EEF6}"/>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7" name="正方形/長方形 776">
          <a:extLst>
            <a:ext uri="{FF2B5EF4-FFF2-40B4-BE49-F238E27FC236}">
              <a16:creationId xmlns:a16="http://schemas.microsoft.com/office/drawing/2014/main" id="{6957F455-C11D-4366-871C-0C2E43836D15}"/>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8" name="正方形/長方形 777">
          <a:extLst>
            <a:ext uri="{FF2B5EF4-FFF2-40B4-BE49-F238E27FC236}">
              <a16:creationId xmlns:a16="http://schemas.microsoft.com/office/drawing/2014/main" id="{BE0B4A67-68B9-4680-8D21-532E125CF1BE}"/>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9" name="正方形/長方形 778">
          <a:extLst>
            <a:ext uri="{FF2B5EF4-FFF2-40B4-BE49-F238E27FC236}">
              <a16:creationId xmlns:a16="http://schemas.microsoft.com/office/drawing/2014/main" id="{7195A2AF-78F7-4D7C-8AEA-1A295D1235C8}"/>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0" name="正方形/長方形 779">
          <a:extLst>
            <a:ext uri="{FF2B5EF4-FFF2-40B4-BE49-F238E27FC236}">
              <a16:creationId xmlns:a16="http://schemas.microsoft.com/office/drawing/2014/main" id="{A86DF773-27A5-4457-AE70-37B5D80C8591}"/>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1" name="正方形/長方形 780">
          <a:extLst>
            <a:ext uri="{FF2B5EF4-FFF2-40B4-BE49-F238E27FC236}">
              <a16:creationId xmlns:a16="http://schemas.microsoft.com/office/drawing/2014/main" id="{153D730C-8B98-49CD-B3F6-EC3E034F48D4}"/>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2" name="正方形/長方形 781">
          <a:extLst>
            <a:ext uri="{FF2B5EF4-FFF2-40B4-BE49-F238E27FC236}">
              <a16:creationId xmlns:a16="http://schemas.microsoft.com/office/drawing/2014/main" id="{D60DA379-178A-4640-AF8A-6214804EE581}"/>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3" name="正方形/長方形 782">
          <a:extLst>
            <a:ext uri="{FF2B5EF4-FFF2-40B4-BE49-F238E27FC236}">
              <a16:creationId xmlns:a16="http://schemas.microsoft.com/office/drawing/2014/main" id="{4CE8E72F-F39A-4A80-939C-A08DC5AA9BD5}"/>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4" name="正方形/長方形 783">
          <a:extLst>
            <a:ext uri="{FF2B5EF4-FFF2-40B4-BE49-F238E27FC236}">
              <a16:creationId xmlns:a16="http://schemas.microsoft.com/office/drawing/2014/main" id="{1BD5170F-EC7A-4206-9055-A99CD9EDE359}"/>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5" name="テキスト ボックス 784">
          <a:extLst>
            <a:ext uri="{FF2B5EF4-FFF2-40B4-BE49-F238E27FC236}">
              <a16:creationId xmlns:a16="http://schemas.microsoft.com/office/drawing/2014/main" id="{9200BEA5-632C-44A3-B5CD-15FBFE232CCA}"/>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6" name="直線コネクタ 785">
          <a:extLst>
            <a:ext uri="{FF2B5EF4-FFF2-40B4-BE49-F238E27FC236}">
              <a16:creationId xmlns:a16="http://schemas.microsoft.com/office/drawing/2014/main" id="{FFB13C9E-EADA-4E59-8D12-909950BCDAFD}"/>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7" name="直線コネクタ 786">
          <a:extLst>
            <a:ext uri="{FF2B5EF4-FFF2-40B4-BE49-F238E27FC236}">
              <a16:creationId xmlns:a16="http://schemas.microsoft.com/office/drawing/2014/main" id="{1194CF11-1D6B-4585-99E8-9660178153DB}"/>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8" name="テキスト ボックス 787">
          <a:extLst>
            <a:ext uri="{FF2B5EF4-FFF2-40B4-BE49-F238E27FC236}">
              <a16:creationId xmlns:a16="http://schemas.microsoft.com/office/drawing/2014/main" id="{82626D60-9769-4604-B330-FD560D1BCCB4}"/>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9" name="直線コネクタ 788">
          <a:extLst>
            <a:ext uri="{FF2B5EF4-FFF2-40B4-BE49-F238E27FC236}">
              <a16:creationId xmlns:a16="http://schemas.microsoft.com/office/drawing/2014/main" id="{F4E93D69-68DD-4DD2-AEAD-AE0EC598DDC5}"/>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0" name="テキスト ボックス 789">
          <a:extLst>
            <a:ext uri="{FF2B5EF4-FFF2-40B4-BE49-F238E27FC236}">
              <a16:creationId xmlns:a16="http://schemas.microsoft.com/office/drawing/2014/main" id="{745F23A5-316A-4711-849B-5D0EFD65690A}"/>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1" name="前年度繰上充用金グラフ枠">
          <a:extLst>
            <a:ext uri="{FF2B5EF4-FFF2-40B4-BE49-F238E27FC236}">
              <a16:creationId xmlns:a16="http://schemas.microsoft.com/office/drawing/2014/main" id="{E8AD99AC-A0E5-4DDE-872C-80D5AC53F7ED}"/>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2" name="直線コネクタ 791">
          <a:extLst>
            <a:ext uri="{FF2B5EF4-FFF2-40B4-BE49-F238E27FC236}">
              <a16:creationId xmlns:a16="http://schemas.microsoft.com/office/drawing/2014/main" id="{68E579C5-D90F-4D6C-93E4-0B4B5DC86CC3}"/>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3" name="前年度繰上充用金最小値テキスト">
          <a:extLst>
            <a:ext uri="{FF2B5EF4-FFF2-40B4-BE49-F238E27FC236}">
              <a16:creationId xmlns:a16="http://schemas.microsoft.com/office/drawing/2014/main" id="{ACD81AF7-0D43-454B-957D-2DFDE1664F5E}"/>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id="{7F4BEAFC-E9CE-4A4C-8BFD-99B391DF9D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5" name="前年度繰上充用金最大値テキスト">
          <a:extLst>
            <a:ext uri="{FF2B5EF4-FFF2-40B4-BE49-F238E27FC236}">
              <a16:creationId xmlns:a16="http://schemas.microsoft.com/office/drawing/2014/main" id="{6CD58A6D-A6FF-48CA-93FE-C9BCE94D8D8C}"/>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6" name="直線コネクタ 795">
          <a:extLst>
            <a:ext uri="{FF2B5EF4-FFF2-40B4-BE49-F238E27FC236}">
              <a16:creationId xmlns:a16="http://schemas.microsoft.com/office/drawing/2014/main" id="{85008D3A-5992-447D-B7D2-4CA7E7FB039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7" name="直線コネクタ 796">
          <a:extLst>
            <a:ext uri="{FF2B5EF4-FFF2-40B4-BE49-F238E27FC236}">
              <a16:creationId xmlns:a16="http://schemas.microsoft.com/office/drawing/2014/main" id="{7762A700-B0C2-4506-A943-A5C07B12D545}"/>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8" name="前年度繰上充用金平均値テキスト">
          <a:extLst>
            <a:ext uri="{FF2B5EF4-FFF2-40B4-BE49-F238E27FC236}">
              <a16:creationId xmlns:a16="http://schemas.microsoft.com/office/drawing/2014/main" id="{B97938FD-97C4-4B9D-A56E-2CEDF68A2759}"/>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9" name="フローチャート: 判断 798">
          <a:extLst>
            <a:ext uri="{FF2B5EF4-FFF2-40B4-BE49-F238E27FC236}">
              <a16:creationId xmlns:a16="http://schemas.microsoft.com/office/drawing/2014/main" id="{1E42101B-E631-4547-AAEF-800A2AC3F903}"/>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0" name="直線コネクタ 799">
          <a:extLst>
            <a:ext uri="{FF2B5EF4-FFF2-40B4-BE49-F238E27FC236}">
              <a16:creationId xmlns:a16="http://schemas.microsoft.com/office/drawing/2014/main" id="{AB4075C9-2E43-49E3-AA8E-2254A44276C9}"/>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1" name="フローチャート: 判断 800">
          <a:extLst>
            <a:ext uri="{FF2B5EF4-FFF2-40B4-BE49-F238E27FC236}">
              <a16:creationId xmlns:a16="http://schemas.microsoft.com/office/drawing/2014/main" id="{0204B2BE-FA73-4236-9F43-5C80D574DD2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D6E532C6-3BC1-4A12-92B5-3C01BBA34CAD}"/>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3" name="直線コネクタ 802">
          <a:extLst>
            <a:ext uri="{FF2B5EF4-FFF2-40B4-BE49-F238E27FC236}">
              <a16:creationId xmlns:a16="http://schemas.microsoft.com/office/drawing/2014/main" id="{E594775B-1491-4DD9-83CB-B3A900979CE1}"/>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4" name="フローチャート: 判断 803">
          <a:extLst>
            <a:ext uri="{FF2B5EF4-FFF2-40B4-BE49-F238E27FC236}">
              <a16:creationId xmlns:a16="http://schemas.microsoft.com/office/drawing/2014/main" id="{A83F8A74-29A1-473A-AB3E-DB82A028EC94}"/>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FCD55810-41CD-4738-80E8-A9AE90F48281}"/>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6" name="直線コネクタ 805">
          <a:extLst>
            <a:ext uri="{FF2B5EF4-FFF2-40B4-BE49-F238E27FC236}">
              <a16:creationId xmlns:a16="http://schemas.microsoft.com/office/drawing/2014/main" id="{E5DAD0FE-4095-4A88-BBB0-6E59094FA009}"/>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7" name="フローチャート: 判断 806">
          <a:extLst>
            <a:ext uri="{FF2B5EF4-FFF2-40B4-BE49-F238E27FC236}">
              <a16:creationId xmlns:a16="http://schemas.microsoft.com/office/drawing/2014/main" id="{BC526CA1-D83B-44C8-BE7A-A0CD0D124D89}"/>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D6725344-F525-4E9E-BB25-E7A248FFC6B7}"/>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9" name="フローチャート: 判断 808">
          <a:extLst>
            <a:ext uri="{FF2B5EF4-FFF2-40B4-BE49-F238E27FC236}">
              <a16:creationId xmlns:a16="http://schemas.microsoft.com/office/drawing/2014/main" id="{4D331AED-361F-4D64-A996-1203F6E2683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0" name="テキスト ボックス 809">
          <a:extLst>
            <a:ext uri="{FF2B5EF4-FFF2-40B4-BE49-F238E27FC236}">
              <a16:creationId xmlns:a16="http://schemas.microsoft.com/office/drawing/2014/main" id="{0FA7D6D4-662B-42A1-AF55-B21F57CB37AF}"/>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187B9037-EBB7-448A-9D14-1B649D043A9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6D56D7AD-AACE-4814-BC75-3D0AD5F480BF}"/>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81826144-9E44-4776-B503-1C51078908DF}"/>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BA70046C-C9A9-4DE9-89B7-FDD574282223}"/>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DACF2E06-2F42-4921-A4B7-293999F0585E}"/>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6" name="楕円 815">
          <a:extLst>
            <a:ext uri="{FF2B5EF4-FFF2-40B4-BE49-F238E27FC236}">
              <a16:creationId xmlns:a16="http://schemas.microsoft.com/office/drawing/2014/main" id="{0EBF0D83-F0FD-48FD-95E4-093D1115DBC3}"/>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7" name="前年度繰上充用金該当値テキスト">
          <a:extLst>
            <a:ext uri="{FF2B5EF4-FFF2-40B4-BE49-F238E27FC236}">
              <a16:creationId xmlns:a16="http://schemas.microsoft.com/office/drawing/2014/main" id="{8A1A6ACC-79EC-4AD4-B539-A9791B45D10A}"/>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8" name="楕円 817">
          <a:extLst>
            <a:ext uri="{FF2B5EF4-FFF2-40B4-BE49-F238E27FC236}">
              <a16:creationId xmlns:a16="http://schemas.microsoft.com/office/drawing/2014/main" id="{57F80B7E-542E-49FC-9210-FFF0A13044AD}"/>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567991F0-71A0-4EE9-8158-27364C4C0B83}"/>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0" name="楕円 819">
          <a:extLst>
            <a:ext uri="{FF2B5EF4-FFF2-40B4-BE49-F238E27FC236}">
              <a16:creationId xmlns:a16="http://schemas.microsoft.com/office/drawing/2014/main" id="{BFED190D-54FD-4E26-B1A6-F7784E91F5B2}"/>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DEB516AB-CC22-4C2B-9EE4-338E6C2E1467}"/>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2" name="楕円 821">
          <a:extLst>
            <a:ext uri="{FF2B5EF4-FFF2-40B4-BE49-F238E27FC236}">
              <a16:creationId xmlns:a16="http://schemas.microsoft.com/office/drawing/2014/main" id="{CBEA5D05-A702-419D-9B5B-F57024ECF90F}"/>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A495C5A5-9A64-43EB-A310-BB3B781B0E8B}"/>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4" name="楕円 823">
          <a:extLst>
            <a:ext uri="{FF2B5EF4-FFF2-40B4-BE49-F238E27FC236}">
              <a16:creationId xmlns:a16="http://schemas.microsoft.com/office/drawing/2014/main" id="{EAFED0F1-5C7F-4696-8865-B9C47CC6918D}"/>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5" name="テキスト ボックス 824">
          <a:extLst>
            <a:ext uri="{FF2B5EF4-FFF2-40B4-BE49-F238E27FC236}">
              <a16:creationId xmlns:a16="http://schemas.microsoft.com/office/drawing/2014/main" id="{A244AB4E-AB6F-4FE3-BAC9-1071973F4C47}"/>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6" name="正方形/長方形 825">
          <a:extLst>
            <a:ext uri="{FF2B5EF4-FFF2-40B4-BE49-F238E27FC236}">
              <a16:creationId xmlns:a16="http://schemas.microsoft.com/office/drawing/2014/main" id="{20AAB9D2-5C33-43D2-8FC9-39829CD5B136}"/>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7" name="正方形/長方形 826">
          <a:extLst>
            <a:ext uri="{FF2B5EF4-FFF2-40B4-BE49-F238E27FC236}">
              <a16:creationId xmlns:a16="http://schemas.microsoft.com/office/drawing/2014/main" id="{F262D05F-8E44-47AD-8C0E-8C009EA1610E}"/>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8" name="テキスト ボックス 827">
          <a:extLst>
            <a:ext uri="{FF2B5EF4-FFF2-40B4-BE49-F238E27FC236}">
              <a16:creationId xmlns:a16="http://schemas.microsoft.com/office/drawing/2014/main" id="{B612DB9C-3990-42DD-BE57-DBE67957334C}"/>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総務費は住民一人当たり１９５，３８５円となっており、類似団体平均に比べ５７，７３０円上回っている。これは、財政調整基金への積立、遊佐パーキングエリアタウン整備事業に係る経費の増によるものであ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農林水産業費は住民一人当たり６１，９３６円となっており、類似団体平均に比べ２２，２８４円上回っている。これは、肥料高騰対策事業や農業経営緊急対策支援事業の増によるものであり、全体では歳出額が前年度比９．６％増となっ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商工費は住民一人当たり５８，８９５円となっており、類似団体平均に比べ大きく上回っている。これは、観光施設の維持管理・整備事業やキャッシュレス決済導入促進事業に係る経費によるものであり、観光施設に関しては、今後も観光誘客に向け普通建設事業費や物件費の増加が見込まれ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山形県遊佐町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令和</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４</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年度における実質収支は</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５３３</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百万円、財政調整基金残高は</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１，１３８</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百万円であった。実質収支の標準財政規模比は、対前年比０．</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１３</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ポイントの</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増</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となった。</a:t>
          </a:r>
          <a:endParaRPr kumimoji="1" lang="en-US" altLang="ja-JP" sz="11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実質単年度収支は対前年比</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６．９６</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ポイントの</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減</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となった。</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前年度と比較し、令和５年度に繰り越された事業に伴う繰越財源が多く、また、一般財源に充てるため財政調整基金の取崩額も多くなったことが要因となっている。</a:t>
          </a:r>
          <a:endParaRPr lang="ja-JP" altLang="ja-JP" sz="11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　</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その</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財政調整基金</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の</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残高は、適切な財源の確保と歳出の精査により取崩しを極力回避して</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きたが</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前年度に比較し積立額は増額となったものの、上述のように取崩額が多くなったことから</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前年度比</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７．１</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％減となった。</a:t>
          </a:r>
          <a:endParaRPr lang="ja-JP" altLang="ja-JP" sz="110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山形県遊佐町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　当町においては、一般会計・企業（上水道事業）会計・その他特別会計のいずれも黒字決算で推移している。黒字額の内訳をみると、一般会計・企業会計がその大半を占め、ほぼ横ばいで推移しており、特別会計についても同様の傾向となっている。特別会計の中でも国保会計については、保険料の軽減世帯が年々増加していることへの対応のため、平成２３年度から平成２６年度まで一般会計による法定外繰出しを行ってきたが、平成３０年度にこれまで行った法定外繰出金と同額を一般会計へ繰入れた。また、下水道会計については、平成２０年度と平成２１年度に実施した地方債の繰上償還のための財源として繰越金などを充てたことで数値が急減したものと分析している。今後の取組みとしては、これまで同様、経常経費の節減に努め、一定の黒字額を確保していく。</a:t>
          </a:r>
          <a:endParaRPr lang="ja-JP" altLang="ja-JP" sz="1400">
            <a:effectLst/>
            <a:latin typeface="ＭＳ ゴシック" panose="020B0609070205080204" pitchFamily="49" charset="-128"/>
            <a:ea typeface="ＭＳ ゴシック" panose="020B0609070205080204"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山形県遊佐町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元利償還金については、平成２２年度からの過疎債の借り入れにより平成２５年度から元金償還が始まり、以降過疎債の元金償還が続いている</a:t>
          </a:r>
          <a:r>
            <a:rPr kumimoji="1" lang="ja-JP" altLang="en-US" sz="1200">
              <a:solidFill>
                <a:sysClr val="windowText" lastClr="000000"/>
              </a:solidFill>
              <a:effectLst/>
              <a:latin typeface="ＭＳ ゴシック" panose="020B0609070205080204" pitchFamily="49" charset="-128"/>
              <a:ea typeface="ＭＳ ゴシック" panose="020B0609070205080204" pitchFamily="49" charset="-128"/>
              <a:cs typeface="+mn-cs"/>
            </a:rPr>
            <a:t>。令和４年度は前年度比６１百万の増となっているが、これは令和３年度に繰上償還を行ったため結果的に比較すると増となったものである。</a:t>
          </a:r>
          <a:r>
            <a:rPr kumimoji="1"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公営企業債の元利償還金に対する繰入金は</a:t>
          </a:r>
          <a:r>
            <a:rPr kumimoji="1" lang="ja-JP" altLang="en-US" sz="1200">
              <a:solidFill>
                <a:sysClr val="windowText" lastClr="000000"/>
              </a:solidFill>
              <a:effectLst/>
              <a:latin typeface="ＭＳ ゴシック" panose="020B0609070205080204" pitchFamily="49" charset="-128"/>
              <a:ea typeface="ＭＳ ゴシック" panose="020B0609070205080204" pitchFamily="49" charset="-128"/>
              <a:cs typeface="+mn-cs"/>
            </a:rPr>
            <a:t>減少したものの、中長期的には</a:t>
          </a:r>
          <a:r>
            <a:rPr kumimoji="1"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増加傾向</a:t>
          </a:r>
          <a:r>
            <a:rPr kumimoji="1" lang="ja-JP" altLang="en-US" sz="1200">
              <a:solidFill>
                <a:sysClr val="windowText" lastClr="000000"/>
              </a:solidFill>
              <a:effectLst/>
              <a:latin typeface="ＭＳ ゴシック" panose="020B0609070205080204" pitchFamily="49" charset="-128"/>
              <a:ea typeface="ＭＳ ゴシック" panose="020B0609070205080204" pitchFamily="49" charset="-128"/>
              <a:cs typeface="+mn-cs"/>
            </a:rPr>
            <a:t>が続くと</a:t>
          </a:r>
          <a:r>
            <a:rPr kumimoji="1"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思われる。令和</a:t>
          </a:r>
          <a:r>
            <a:rPr kumimoji="1" lang="ja-JP" altLang="en-US" sz="1200">
              <a:solidFill>
                <a:sysClr val="windowText" lastClr="000000"/>
              </a:solidFill>
              <a:effectLst/>
              <a:latin typeface="ＭＳ ゴシック" panose="020B0609070205080204" pitchFamily="49" charset="-128"/>
              <a:ea typeface="ＭＳ ゴシック" panose="020B0609070205080204" pitchFamily="49" charset="-128"/>
              <a:cs typeface="+mn-cs"/>
            </a:rPr>
            <a:t>４</a:t>
          </a:r>
          <a:r>
            <a:rPr kumimoji="1"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年度における算入公債費等については</a:t>
          </a:r>
          <a:r>
            <a:rPr kumimoji="1" lang="ja-JP" altLang="en-US" sz="1200">
              <a:solidFill>
                <a:sysClr val="windowText" lastClr="000000"/>
              </a:solidFill>
              <a:effectLst/>
              <a:latin typeface="ＭＳ ゴシック" panose="020B0609070205080204" pitchFamily="49" charset="-128"/>
              <a:ea typeface="ＭＳ ゴシック" panose="020B0609070205080204" pitchFamily="49" charset="-128"/>
              <a:cs typeface="+mn-cs"/>
            </a:rPr>
            <a:t>９１５</a:t>
          </a:r>
          <a:r>
            <a:rPr kumimoji="1"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百万円で、対前年比</a:t>
          </a:r>
          <a:r>
            <a:rPr kumimoji="1" lang="ja-JP" altLang="en-US" sz="1200">
              <a:solidFill>
                <a:sysClr val="windowText" lastClr="000000"/>
              </a:solidFill>
              <a:effectLst/>
              <a:latin typeface="ＭＳ ゴシック" panose="020B0609070205080204" pitchFamily="49" charset="-128"/>
              <a:ea typeface="ＭＳ ゴシック" panose="020B0609070205080204" pitchFamily="49" charset="-128"/>
              <a:cs typeface="+mn-cs"/>
            </a:rPr>
            <a:t>２３</a:t>
          </a:r>
          <a:r>
            <a:rPr kumimoji="1"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百万円の減となっている。</a:t>
          </a:r>
          <a:r>
            <a:rPr kumimoji="1" lang="ja-JP" altLang="en-US" sz="1200">
              <a:solidFill>
                <a:sysClr val="windowText" lastClr="000000"/>
              </a:solidFill>
              <a:effectLst/>
              <a:latin typeface="ＭＳ ゴシック" panose="020B0609070205080204" pitchFamily="49" charset="-128"/>
              <a:ea typeface="ＭＳ ゴシック" panose="020B0609070205080204" pitchFamily="49" charset="-128"/>
              <a:cs typeface="+mn-cs"/>
            </a:rPr>
            <a:t>今後は、</a:t>
          </a:r>
          <a:r>
            <a:rPr kumimoji="1"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令和元年度からの役場新庁舎建設に伴</a:t>
          </a:r>
          <a:r>
            <a:rPr kumimoji="1" lang="ja-JP" altLang="en-US" sz="1200">
              <a:solidFill>
                <a:sysClr val="windowText" lastClr="000000"/>
              </a:solidFill>
              <a:effectLst/>
              <a:latin typeface="ＭＳ ゴシック" panose="020B0609070205080204" pitchFamily="49" charset="-128"/>
              <a:ea typeface="ＭＳ ゴシック" panose="020B0609070205080204" pitchFamily="49" charset="-128"/>
              <a:cs typeface="+mn-cs"/>
            </a:rPr>
            <a:t>い増発した</a:t>
          </a:r>
          <a:r>
            <a:rPr kumimoji="1"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地方債の</a:t>
          </a:r>
          <a:r>
            <a:rPr kumimoji="1" lang="ja-JP" altLang="en-US" sz="1200">
              <a:solidFill>
                <a:sysClr val="windowText" lastClr="000000"/>
              </a:solidFill>
              <a:effectLst/>
              <a:latin typeface="ＭＳ ゴシック" panose="020B0609070205080204" pitchFamily="49" charset="-128"/>
              <a:ea typeface="ＭＳ ゴシック" panose="020B0609070205080204" pitchFamily="49" charset="-128"/>
              <a:cs typeface="+mn-cs"/>
            </a:rPr>
            <a:t>元金償還が次々開始となる</a:t>
          </a:r>
          <a:r>
            <a:rPr kumimoji="1"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ため、以降の年度においては元利償還額が</a:t>
          </a:r>
          <a:r>
            <a:rPr kumimoji="1" lang="ja-JP" altLang="en-US" sz="1200">
              <a:solidFill>
                <a:sysClr val="windowText" lastClr="000000"/>
              </a:solidFill>
              <a:effectLst/>
              <a:latin typeface="ＭＳ ゴシック" panose="020B0609070205080204" pitchFamily="49" charset="-128"/>
              <a:ea typeface="ＭＳ ゴシック" panose="020B0609070205080204" pitchFamily="49" charset="-128"/>
              <a:cs typeface="+mn-cs"/>
            </a:rPr>
            <a:t>増加</a:t>
          </a:r>
          <a:r>
            <a:rPr kumimoji="1"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すると想定している。</a:t>
          </a:r>
          <a:endParaRPr lang="ja-JP" altLang="ja-JP" sz="120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満期一括償還地方債の借入に係る積み立てはない。</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山形県遊佐町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将来負担額の内訳をみると、一般会計等の地方債現在高は</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令和４年度に減少</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している。公営企業債等繰入見込額については、平成３０年度</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以降減少</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傾向にある。令和元年度、２年度には新庁舎建設事業にかかる地方債が加わり、</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一時的に</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将来負担比率の算定式における分子となる数値は増加し</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たが、</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令和２年度</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以降</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財政調整基金や減債基金の取崩しによる増減幅はあるものの、</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遊佐パーキングエリアタウン整備基金への積み増しや公共施設等総合管理基金の創設により充当可能基金は増加しており、令和</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４</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年度においては、将来負担比率の分子は前年比</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６０</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百万円の減となった。</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　今後は、繰上償還や基金積立に対応するための財源確保が厳しくなるものと想定されるが、現在の将来負担比率を維持していくため、可能な限り繰上償還や基金積立に取り組んでいく。</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4</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山形県遊佐町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一般財源として財政調整基金を４０９百万円、各種行政需要財源としてふるさと納税寄附金を原資としたふるさと基金</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を</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４５０</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百万円取崩した。一方、</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令和３年度決算剰余金の１</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２の２７２百万円を含む３２１百万円を財政調整基金に積立てたほか、ふるさと基金に４５０百万円、</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遊佐パーキングエリアタウン整備事業に対応するため</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の</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同基金に</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１５０</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等</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を積立てたことにより、基金全体としては１</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８</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百万円増の</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３，２０６</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百万円となった。</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・今後は、繰上償還や基金積立に対応するための財源確保が厳しくなるものと想定されるが、現在の将来負担比率を維持していくため、可能な限り繰上償還や基金積立に取り組んでいく。</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・遊佐パーキングエリアタウン整備基金：遊佐パーキングエリアタウンの整備</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・ふるさと基金：ふるさと納税の際の納税者の意向に沿う事業への財源充当</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・義務教育施設整備基金：町内小中学校施設・設備の維持、改修、更新等</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・公共施設等総合管理基金：公共施設等の保全、更新、改修、修繕及び除却等</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・観光施設整備基金：観光産業の振興を目的とした観光施設の整備</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・遊佐パーキングエリアタウン整備基金：令和７年度、８年度に予定されている遊佐パーキングエリアタウン整備事業の本体工事の着実な推進のため</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１５０</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百万円を積み立てたことによる増加</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・ふるさと基金：</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令和３年度積立分４５０百万円を取崩したが、令和４年度に同額</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を</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積立てた</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こと</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で増減なし</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・義務教育施設整備基金：学校設備１６百万円の取崩しによる減少</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・公共施設等総合管理基金：</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３１百万円の積み増しによる増加</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・観光施設整備基金：観光施設の</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修繕による３５百万円の取崩し、１０百万円の積立てによる２５百万円の減少</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・遊佐パーキングエリアタウン整備基金：整備に向け積み立てていく。</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・公共施設等総合管理基金：</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今後想定される</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公共施設等の保全、更新等に対応するため積み立てていく。</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一般財源不足分として４０９百万円を取崩し、</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令和３年度決算剰余金の１</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２の２７２百万円</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を含む３２１百万円を積立てた結果、８８</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百万円減の</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１，１３８</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百万円となった。</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人口減少や景気低迷による町税の減収や自然災害の発生など不測の事態に備えるため、適切な人事管理や補助金の見直し等を行い収支の改善に努めるとともに、財政調整基金の残高は標準財政規模の２０パーセント程度を目途に積み立てることとしている。</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・起債償還のため、毎年５０百万円を取り崩し地域集落排水事業、公共下水道事業への繰出金に充当している。</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・令和３年度に地域集落排水事業、公共下水道事業の地方債償還のピークを迎えるため、減債基金を活用していく。基金残高が</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１５５</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百万円となっているため、財政状況を勘案しながら積み増しを図っていく。</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0D0EBCBB-925A-43A7-889C-9ACD1A7666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48EE83F5-1EA7-4AF8-88A9-F6681DDAE9A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6757AE23-1546-402A-8431-184CD87E9EB6}"/>
            </a:ext>
          </a:extLst>
        </xdr:cNvPr>
        <xdr:cNvSpPr/>
      </xdr:nvSpPr>
      <xdr:spPr>
        <a:xfrm>
          <a:off x="355600" y="63500"/>
          <a:ext cx="12700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36A261C2-CE34-4CDA-8B4C-5B2838BEEE2C}"/>
            </a:ext>
          </a:extLst>
        </xdr:cNvPr>
        <xdr:cNvSpPr/>
      </xdr:nvSpPr>
      <xdr:spPr>
        <a:xfrm>
          <a:off x="17030700" y="171450"/>
          <a:ext cx="393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6E511D44-3421-43E2-B5D3-7F315BC435D7}"/>
            </a:ext>
          </a:extLst>
        </xdr:cNvPr>
        <xdr:cNvSpPr/>
      </xdr:nvSpPr>
      <xdr:spPr>
        <a:xfrm>
          <a:off x="17056100" y="168275"/>
          <a:ext cx="388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CD9C0640-3CCE-4665-82DD-695B24BFED0F}"/>
            </a:ext>
          </a:extLst>
        </xdr:cNvPr>
        <xdr:cNvSpPr/>
      </xdr:nvSpPr>
      <xdr:spPr>
        <a:xfrm>
          <a:off x="17081500" y="174625"/>
          <a:ext cx="3829050" cy="1397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山形県遊佐町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4E41D486-ADC6-42D1-827C-6342B2611516}"/>
            </a:ext>
          </a:extLst>
        </xdr:cNvPr>
        <xdr:cNvSpPr/>
      </xdr:nvSpPr>
      <xdr:spPr>
        <a:xfrm>
          <a:off x="14236700" y="171450"/>
          <a:ext cx="266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858ADF5A-DB1B-4D7D-A147-464D4A4CAD37}"/>
            </a:ext>
          </a:extLst>
        </xdr:cNvPr>
        <xdr:cNvSpPr/>
      </xdr:nvSpPr>
      <xdr:spPr>
        <a:xfrm>
          <a:off x="14262100" y="168275"/>
          <a:ext cx="261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1BB27866-AF32-4B3C-AF8C-FDA009EC4344}"/>
            </a:ext>
          </a:extLst>
        </xdr:cNvPr>
        <xdr:cNvSpPr/>
      </xdr:nvSpPr>
      <xdr:spPr>
        <a:xfrm>
          <a:off x="14287500" y="174625"/>
          <a:ext cx="2559050" cy="1524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C165E862-24CC-4A79-A1C5-8C29B9D5ED13}"/>
            </a:ext>
          </a:extLst>
        </xdr:cNvPr>
        <xdr:cNvSpPr/>
      </xdr:nvSpPr>
      <xdr:spPr>
        <a:xfrm>
          <a:off x="482600" y="365125"/>
          <a:ext cx="10096500" cy="16256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936933BC-3154-4179-97B0-5C156CF4014B}"/>
            </a:ext>
          </a:extLst>
        </xdr:cNvPr>
        <xdr:cNvSpPr/>
      </xdr:nvSpPr>
      <xdr:spPr>
        <a:xfrm>
          <a:off x="609600" y="396875"/>
          <a:ext cx="1397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E378F7EB-FFE4-4197-9026-310DA375DE27}"/>
            </a:ext>
          </a:extLst>
        </xdr:cNvPr>
        <xdr:cNvSpPr/>
      </xdr:nvSpPr>
      <xdr:spPr>
        <a:xfrm>
          <a:off x="1943100" y="396875"/>
          <a:ext cx="13335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12,796
12,727
208.39
10,542,572
9,908,514
533,231
5,224,467
9,537,325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89BAD26C-9316-4254-8E06-6AC7067BFB94}"/>
            </a:ext>
          </a:extLst>
        </xdr:cNvPr>
        <xdr:cNvSpPr/>
      </xdr:nvSpPr>
      <xdr:spPr>
        <a:xfrm>
          <a:off x="3276600" y="396875"/>
          <a:ext cx="1524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A7B30B53-FF3C-4C0E-8B32-8B09494B8319}"/>
            </a:ext>
          </a:extLst>
        </xdr:cNvPr>
        <xdr:cNvSpPr/>
      </xdr:nvSpPr>
      <xdr:spPr>
        <a:xfrm>
          <a:off x="4800600" y="415925"/>
          <a:ext cx="2032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0A3AEDF6-B5A8-4132-B989-7AE12CEF4902}"/>
            </a:ext>
          </a:extLst>
        </xdr:cNvPr>
        <xdr:cNvSpPr/>
      </xdr:nvSpPr>
      <xdr:spPr>
        <a:xfrm>
          <a:off x="6832600" y="415925"/>
          <a:ext cx="1270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10.7
61.4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4A989FF5-A60F-4B4C-BC8D-00E35F379955}"/>
            </a:ext>
          </a:extLst>
        </xdr:cNvPr>
        <xdr:cNvSpPr/>
      </xdr:nvSpPr>
      <xdr:spPr>
        <a:xfrm>
          <a:off x="8166100" y="428625"/>
          <a:ext cx="635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367F805E-EA36-4790-98EE-BC901403E2DA}"/>
            </a:ext>
          </a:extLst>
        </xdr:cNvPr>
        <xdr:cNvSpPr/>
      </xdr:nvSpPr>
      <xdr:spPr>
        <a:xfrm>
          <a:off x="4800600" y="1038225"/>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8FC672C6-8E15-49A8-A56A-C965BBCCB81D}"/>
            </a:ext>
          </a:extLst>
        </xdr:cNvPr>
        <xdr:cNvSpPr/>
      </xdr:nvSpPr>
      <xdr:spPr>
        <a:xfrm>
          <a:off x="6896100" y="1038225"/>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B230C40A-8B01-4AE9-AB7B-2C07ADB92970}"/>
            </a:ext>
          </a:extLst>
        </xdr:cNvPr>
        <xdr:cNvSpPr/>
      </xdr:nvSpPr>
      <xdr:spPr>
        <a:xfrm>
          <a:off x="11074400" y="365125"/>
          <a:ext cx="1524000" cy="11176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1DCE26E3-355B-45CB-BB70-74EAA7679E28}"/>
            </a:ext>
          </a:extLst>
        </xdr:cNvPr>
        <xdr:cNvSpPr/>
      </xdr:nvSpPr>
      <xdr:spPr>
        <a:xfrm>
          <a:off x="11334750" y="428625"/>
          <a:ext cx="1333500" cy="101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C9A043B0-9B21-4377-88D1-4EA6FB299B8F}"/>
            </a:ext>
          </a:extLst>
        </xdr:cNvPr>
        <xdr:cNvSpPr/>
      </xdr:nvSpPr>
      <xdr:spPr>
        <a:xfrm>
          <a:off x="11334750" y="542925"/>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F555CAD8-2B98-4243-87C1-2BA1B88366D3}"/>
            </a:ext>
          </a:extLst>
        </xdr:cNvPr>
        <xdr:cNvSpPr/>
      </xdr:nvSpPr>
      <xdr:spPr>
        <a:xfrm>
          <a:off x="11334750" y="885825"/>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3DD3F985-6C7E-4C1C-B44A-97C1075ECFBF}"/>
            </a:ext>
          </a:extLst>
        </xdr:cNvPr>
        <xdr:cNvCxnSpPr/>
      </xdr:nvCxnSpPr>
      <xdr:spPr>
        <a:xfrm flipH="1">
          <a:off x="11156950" y="517525"/>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C5B41294-7B7B-447E-90B4-6B445FD11DEE}"/>
            </a:ext>
          </a:extLst>
        </xdr:cNvPr>
        <xdr:cNvSpPr/>
      </xdr:nvSpPr>
      <xdr:spPr>
        <a:xfrm>
          <a:off x="11210925" y="479425"/>
          <a:ext cx="101600" cy="349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1DBFEA45-5D26-4208-AF99-4C19278D8DBA}"/>
            </a:ext>
          </a:extLst>
        </xdr:cNvPr>
        <xdr:cNvSpPr/>
      </xdr:nvSpPr>
      <xdr:spPr>
        <a:xfrm>
          <a:off x="11210925" y="631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29679B30-1121-41DC-86DA-C8407CA75E66}"/>
            </a:ext>
          </a:extLst>
        </xdr:cNvPr>
        <xdr:cNvCxnSpPr/>
      </xdr:nvCxnSpPr>
      <xdr:spPr>
        <a:xfrm>
          <a:off x="11255375" y="8858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9B8187E5-9252-44F7-9A03-DC3A05055321}"/>
            </a:ext>
          </a:extLst>
        </xdr:cNvPr>
        <xdr:cNvCxnSpPr/>
      </xdr:nvCxnSpPr>
      <xdr:spPr>
        <a:xfrm>
          <a:off x="11176000" y="885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B83024B1-5EFB-4814-80B8-F6B5945067A5}"/>
            </a:ext>
          </a:extLst>
        </xdr:cNvPr>
        <xdr:cNvCxnSpPr/>
      </xdr:nvCxnSpPr>
      <xdr:spPr>
        <a:xfrm flipV="1">
          <a:off x="11255375" y="112395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9CDCCFA7-7694-4082-A233-948555951738}"/>
            </a:ext>
          </a:extLst>
        </xdr:cNvPr>
        <xdr:cNvCxnSpPr/>
      </xdr:nvCxnSpPr>
      <xdr:spPr>
        <a:xfrm>
          <a:off x="11176000" y="1266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21351BBC-1905-41CD-9FD8-1BD893B8429B}"/>
            </a:ext>
          </a:extLst>
        </xdr:cNvPr>
        <xdr:cNvSpPr txBox="1"/>
      </xdr:nvSpPr>
      <xdr:spPr>
        <a:xfrm>
          <a:off x="419100" y="20923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E491E100-396C-4334-A9B9-AA2B7F8E5A40}"/>
            </a:ext>
          </a:extLst>
        </xdr:cNvPr>
        <xdr:cNvSpPr txBox="1"/>
      </xdr:nvSpPr>
      <xdr:spPr>
        <a:xfrm>
          <a:off x="419100" y="23336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88DA67B0-0CB5-4B83-BC2F-BC30F6DF79E1}"/>
            </a:ext>
          </a:extLst>
        </xdr:cNvPr>
        <xdr:cNvSpPr txBox="1"/>
      </xdr:nvSpPr>
      <xdr:spPr>
        <a:xfrm>
          <a:off x="419100" y="25749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11032123" cy="259045"/>
    <xdr:sp macro="" textlink="">
      <xdr:nvSpPr>
        <xdr:cNvPr id="34" name="テキスト ボックス 33">
          <a:extLst>
            <a:ext uri="{FF2B5EF4-FFF2-40B4-BE49-F238E27FC236}">
              <a16:creationId xmlns:a16="http://schemas.microsoft.com/office/drawing/2014/main" id="{232084BE-4774-40FF-B85E-F35C06260067}"/>
            </a:ext>
          </a:extLst>
        </xdr:cNvPr>
        <xdr:cNvSpPr txBox="1"/>
      </xdr:nvSpPr>
      <xdr:spPr>
        <a:xfrm>
          <a:off x="419100" y="2816225"/>
          <a:ext cx="110321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年度中に市町村合併した団体で、合併前の団体毎の決算に基づく健全化判断比率等を算出していない団体については、債務償還比率、実質公債費比率、将来負担比率のグラフを表記しない。</a:t>
          </a:r>
        </a:p>
      </xdr:txBody>
    </xdr:sp>
    <xdr:clientData/>
  </xdr:oneCellAnchor>
  <xdr:oneCellAnchor>
    <xdr:from>
      <xdr:col>0</xdr:col>
      <xdr:colOff>419100</xdr:colOff>
      <xdr:row>17</xdr:row>
      <xdr:rowOff>142875</xdr:rowOff>
    </xdr:from>
    <xdr:ext cx="4433650" cy="259045"/>
    <xdr:sp macro="" textlink="">
      <xdr:nvSpPr>
        <xdr:cNvPr id="35" name="テキスト ボックス 34">
          <a:extLst>
            <a:ext uri="{FF2B5EF4-FFF2-40B4-BE49-F238E27FC236}">
              <a16:creationId xmlns:a16="http://schemas.microsoft.com/office/drawing/2014/main" id="{E2844BFD-1CF8-4002-9FFF-0CF50276B165}"/>
            </a:ext>
          </a:extLst>
        </xdr:cNvPr>
        <xdr:cNvSpPr txBox="1"/>
      </xdr:nvSpPr>
      <xdr:spPr>
        <a:xfrm>
          <a:off x="419100" y="30575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91743858-A770-4DD1-8FF8-A7C76E1D9454}"/>
            </a:ext>
          </a:extLst>
        </xdr:cNvPr>
        <xdr:cNvSpPr/>
      </xdr:nvSpPr>
      <xdr:spPr>
        <a:xfrm>
          <a:off x="1270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81416EB5-2952-409D-8A94-488F885BAE7D}"/>
            </a:ext>
          </a:extLst>
        </xdr:cNvPr>
        <xdr:cNvSpPr/>
      </xdr:nvSpPr>
      <xdr:spPr>
        <a:xfrm>
          <a:off x="1986139" y="3853117"/>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3F523382-6B10-4FE6-92A6-254366C8614C}"/>
            </a:ext>
          </a:extLst>
        </xdr:cNvPr>
        <xdr:cNvSpPr/>
      </xdr:nvSpPr>
      <xdr:spPr>
        <a:xfrm>
          <a:off x="3827139" y="3836446"/>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[ 64.6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430C09C0-CC48-44A8-8F57-AC8757721BB5}"/>
            </a:ext>
          </a:extLst>
        </xdr:cNvPr>
        <xdr:cNvSpPr/>
      </xdr:nvSpPr>
      <xdr:spPr>
        <a:xfrm>
          <a:off x="5461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543BDC5A-6840-4402-866B-C2F106990D6F}"/>
            </a:ext>
          </a:extLst>
        </xdr:cNvPr>
        <xdr:cNvSpPr/>
      </xdr:nvSpPr>
      <xdr:spPr>
        <a:xfrm>
          <a:off x="5461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363431F4-56F3-4788-A1DB-8E9DEEFE1122}"/>
            </a:ext>
          </a:extLst>
        </xdr:cNvPr>
        <xdr:cNvSpPr/>
      </xdr:nvSpPr>
      <xdr:spPr>
        <a:xfrm>
          <a:off x="6985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04928EAC-9E30-46EF-9E21-002AC797AFB0}"/>
            </a:ext>
          </a:extLst>
        </xdr:cNvPr>
        <xdr:cNvSpPr/>
      </xdr:nvSpPr>
      <xdr:spPr>
        <a:xfrm>
          <a:off x="6985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87D656F6-565F-4BB7-9153-94E6DF9B9610}"/>
            </a:ext>
          </a:extLst>
        </xdr:cNvPr>
        <xdr:cNvSpPr/>
      </xdr:nvSpPr>
      <xdr:spPr>
        <a:xfrm>
          <a:off x="8636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4DB95948-AE1A-4EA8-9E0E-93C7A24E36CE}"/>
            </a:ext>
          </a:extLst>
        </xdr:cNvPr>
        <xdr:cNvSpPr/>
      </xdr:nvSpPr>
      <xdr:spPr>
        <a:xfrm>
          <a:off x="8636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3DBCC869-4972-4126-9D10-579FA29F4EC4}"/>
            </a:ext>
          </a:extLst>
        </xdr:cNvPr>
        <xdr:cNvSpPr/>
      </xdr:nvSpPr>
      <xdr:spPr>
        <a:xfrm>
          <a:off x="1270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904EEF49-099A-4BBF-B366-DF362D7DB8F9}"/>
            </a:ext>
          </a:extLst>
        </xdr:cNvPr>
        <xdr:cNvSpPr/>
      </xdr:nvSpPr>
      <xdr:spPr>
        <a:xfrm>
          <a:off x="5778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15CF9D61-1158-4B99-810A-D5E863047A2C}"/>
            </a:ext>
          </a:extLst>
        </xdr:cNvPr>
        <xdr:cNvSpPr/>
      </xdr:nvSpPr>
      <xdr:spPr>
        <a:xfrm>
          <a:off x="5778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122948D5-B85A-432B-918B-F3C86964BBC9}"/>
            </a:ext>
          </a:extLst>
        </xdr:cNvPr>
        <xdr:cNvSpPr txBox="1"/>
      </xdr:nvSpPr>
      <xdr:spPr>
        <a:xfrm>
          <a:off x="5854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有形固定資産減価償却率は、前年度に比べ１．</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９</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％増加し、類似団体平均を１．</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５</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％上回って</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いる</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公共施設の多くが老朽化していることが要因である。</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公共施設等総合管理計画に基づき、</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町民のニーズや利用頻度、今後の財政状況を踏まえながら、</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施設の長寿命化や人口減少を見据えた施設保有量の最適化に向けた取り組みを行っていく。</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95BC445A-0260-40FB-AF56-A5EE00ACE3A2}"/>
            </a:ext>
          </a:extLst>
        </xdr:cNvPr>
        <xdr:cNvSpPr txBox="1"/>
      </xdr:nvSpPr>
      <xdr:spPr>
        <a:xfrm>
          <a:off x="1231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7B8B797C-5969-4A7F-A0C0-A3CEB0912CEE}"/>
            </a:ext>
          </a:extLst>
        </xdr:cNvPr>
        <xdr:cNvCxnSpPr/>
      </xdr:nvCxnSpPr>
      <xdr:spPr>
        <a:xfrm>
          <a:off x="1270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59ED0A1E-54F5-43A8-8452-DF8C3A2594B4}"/>
            </a:ext>
          </a:extLst>
        </xdr:cNvPr>
        <xdr:cNvSpPr txBox="1"/>
      </xdr:nvSpPr>
      <xdr:spPr>
        <a:xfrm>
          <a:off x="847106" y="6246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2" name="直線コネクタ 51">
          <a:extLst>
            <a:ext uri="{FF2B5EF4-FFF2-40B4-BE49-F238E27FC236}">
              <a16:creationId xmlns:a16="http://schemas.microsoft.com/office/drawing/2014/main" id="{40322000-2F00-4089-B290-C73731A1C1CA}"/>
            </a:ext>
          </a:extLst>
        </xdr:cNvPr>
        <xdr:cNvCxnSpPr/>
      </xdr:nvCxnSpPr>
      <xdr:spPr>
        <a:xfrm>
          <a:off x="1270000" y="603204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3" name="テキスト ボックス 52">
          <a:extLst>
            <a:ext uri="{FF2B5EF4-FFF2-40B4-BE49-F238E27FC236}">
              <a16:creationId xmlns:a16="http://schemas.microsoft.com/office/drawing/2014/main" id="{0FC9B0C1-426D-41A5-990D-4B2B35EB8875}"/>
            </a:ext>
          </a:extLst>
        </xdr:cNvPr>
        <xdr:cNvSpPr txBox="1"/>
      </xdr:nvSpPr>
      <xdr:spPr>
        <a:xfrm>
          <a:off x="847106" y="593824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4" name="直線コネクタ 53">
          <a:extLst>
            <a:ext uri="{FF2B5EF4-FFF2-40B4-BE49-F238E27FC236}">
              <a16:creationId xmlns:a16="http://schemas.microsoft.com/office/drawing/2014/main" id="{32139400-7243-44AF-AB6E-F3D771238A7B}"/>
            </a:ext>
          </a:extLst>
        </xdr:cNvPr>
        <xdr:cNvCxnSpPr/>
      </xdr:nvCxnSpPr>
      <xdr:spPr>
        <a:xfrm>
          <a:off x="1270000" y="572361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5" name="テキスト ボックス 54">
          <a:extLst>
            <a:ext uri="{FF2B5EF4-FFF2-40B4-BE49-F238E27FC236}">
              <a16:creationId xmlns:a16="http://schemas.microsoft.com/office/drawing/2014/main" id="{6B66E168-5577-4DDB-8A1B-B5264930E827}"/>
            </a:ext>
          </a:extLst>
        </xdr:cNvPr>
        <xdr:cNvSpPr txBox="1"/>
      </xdr:nvSpPr>
      <xdr:spPr>
        <a:xfrm>
          <a:off x="847106" y="562981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6" name="直線コネクタ 55">
          <a:extLst>
            <a:ext uri="{FF2B5EF4-FFF2-40B4-BE49-F238E27FC236}">
              <a16:creationId xmlns:a16="http://schemas.microsoft.com/office/drawing/2014/main" id="{2D196ED6-43FF-4D38-A4E1-1A5C80713533}"/>
            </a:ext>
          </a:extLst>
        </xdr:cNvPr>
        <xdr:cNvCxnSpPr/>
      </xdr:nvCxnSpPr>
      <xdr:spPr>
        <a:xfrm>
          <a:off x="1270000" y="5415189"/>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7" name="テキスト ボックス 56">
          <a:extLst>
            <a:ext uri="{FF2B5EF4-FFF2-40B4-BE49-F238E27FC236}">
              <a16:creationId xmlns:a16="http://schemas.microsoft.com/office/drawing/2014/main" id="{40D36641-F04B-46EA-8646-C094088FBC92}"/>
            </a:ext>
          </a:extLst>
        </xdr:cNvPr>
        <xdr:cNvSpPr txBox="1"/>
      </xdr:nvSpPr>
      <xdr:spPr>
        <a:xfrm>
          <a:off x="847106" y="532138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58" name="直線コネクタ 57">
          <a:extLst>
            <a:ext uri="{FF2B5EF4-FFF2-40B4-BE49-F238E27FC236}">
              <a16:creationId xmlns:a16="http://schemas.microsoft.com/office/drawing/2014/main" id="{A2EE70CB-74BC-425F-AE72-508700DBCA85}"/>
            </a:ext>
          </a:extLst>
        </xdr:cNvPr>
        <xdr:cNvCxnSpPr/>
      </xdr:nvCxnSpPr>
      <xdr:spPr>
        <a:xfrm>
          <a:off x="1270000" y="5106761"/>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59" name="テキスト ボックス 58">
          <a:extLst>
            <a:ext uri="{FF2B5EF4-FFF2-40B4-BE49-F238E27FC236}">
              <a16:creationId xmlns:a16="http://schemas.microsoft.com/office/drawing/2014/main" id="{D23C5F7D-4703-46E7-90B1-E329B1987CEE}"/>
            </a:ext>
          </a:extLst>
        </xdr:cNvPr>
        <xdr:cNvSpPr txBox="1"/>
      </xdr:nvSpPr>
      <xdr:spPr>
        <a:xfrm>
          <a:off x="847106" y="5012960"/>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0" name="直線コネクタ 59">
          <a:extLst>
            <a:ext uri="{FF2B5EF4-FFF2-40B4-BE49-F238E27FC236}">
              <a16:creationId xmlns:a16="http://schemas.microsoft.com/office/drawing/2014/main" id="{C3BCB641-CE3B-4794-9EC8-ECD835E7AAED}"/>
            </a:ext>
          </a:extLst>
        </xdr:cNvPr>
        <xdr:cNvCxnSpPr/>
      </xdr:nvCxnSpPr>
      <xdr:spPr>
        <a:xfrm>
          <a:off x="1270000" y="479833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1" name="テキスト ボックス 60">
          <a:extLst>
            <a:ext uri="{FF2B5EF4-FFF2-40B4-BE49-F238E27FC236}">
              <a16:creationId xmlns:a16="http://schemas.microsoft.com/office/drawing/2014/main" id="{23559A71-08C0-4A0A-BBAF-1DB0172ECFA0}"/>
            </a:ext>
          </a:extLst>
        </xdr:cNvPr>
        <xdr:cNvSpPr txBox="1"/>
      </xdr:nvSpPr>
      <xdr:spPr>
        <a:xfrm>
          <a:off x="847106" y="470453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2" name="直線コネクタ 61">
          <a:extLst>
            <a:ext uri="{FF2B5EF4-FFF2-40B4-BE49-F238E27FC236}">
              <a16:creationId xmlns:a16="http://schemas.microsoft.com/office/drawing/2014/main" id="{1F519D10-3339-4BA5-B348-258DE3C05843}"/>
            </a:ext>
          </a:extLst>
        </xdr:cNvPr>
        <xdr:cNvCxnSpPr/>
      </xdr:nvCxnSpPr>
      <xdr:spPr>
        <a:xfrm>
          <a:off x="1270000" y="448990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3" name="テキスト ボックス 62">
          <a:extLst>
            <a:ext uri="{FF2B5EF4-FFF2-40B4-BE49-F238E27FC236}">
              <a16:creationId xmlns:a16="http://schemas.microsoft.com/office/drawing/2014/main" id="{62DA568B-7599-4816-ACC5-0641FE4E5D41}"/>
            </a:ext>
          </a:extLst>
        </xdr:cNvPr>
        <xdr:cNvSpPr txBox="1"/>
      </xdr:nvSpPr>
      <xdr:spPr>
        <a:xfrm>
          <a:off x="847106" y="439610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64C7683E-2F49-42FB-8CEA-83A1C9B1692B}"/>
            </a:ext>
          </a:extLst>
        </xdr:cNvPr>
        <xdr:cNvCxnSpPr/>
      </xdr:nvCxnSpPr>
      <xdr:spPr>
        <a:xfrm>
          <a:off x="1270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a:extLst>
            <a:ext uri="{FF2B5EF4-FFF2-40B4-BE49-F238E27FC236}">
              <a16:creationId xmlns:a16="http://schemas.microsoft.com/office/drawing/2014/main" id="{24C0C4D2-6126-442F-B4A2-B83BD63EC756}"/>
            </a:ext>
          </a:extLst>
        </xdr:cNvPr>
        <xdr:cNvSpPr txBox="1"/>
      </xdr:nvSpPr>
      <xdr:spPr>
        <a:xfrm>
          <a:off x="847106" y="4087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1F34EDBD-4DF8-4C12-AB7A-8B3AD5B2EAEA}"/>
            </a:ext>
          </a:extLst>
        </xdr:cNvPr>
        <xdr:cNvSpPr/>
      </xdr:nvSpPr>
      <xdr:spPr>
        <a:xfrm>
          <a:off x="1270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130901</xdr:rowOff>
    </xdr:from>
    <xdr:to>
      <xdr:col>23</xdr:col>
      <xdr:colOff>85090</xdr:colOff>
      <xdr:row>35</xdr:row>
      <xdr:rowOff>40549</xdr:rowOff>
    </xdr:to>
    <xdr:cxnSp macro="">
      <xdr:nvCxnSpPr>
        <xdr:cNvPr id="67" name="直線コネクタ 66">
          <a:extLst>
            <a:ext uri="{FF2B5EF4-FFF2-40B4-BE49-F238E27FC236}">
              <a16:creationId xmlns:a16="http://schemas.microsoft.com/office/drawing/2014/main" id="{6D4D908A-EB07-4502-8F4B-B7F7077C753E}"/>
            </a:ext>
          </a:extLst>
        </xdr:cNvPr>
        <xdr:cNvCxnSpPr/>
      </xdr:nvCxnSpPr>
      <xdr:spPr>
        <a:xfrm flipV="1">
          <a:off x="4760595" y="4588601"/>
          <a:ext cx="1270" cy="14526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44376</xdr:rowOff>
    </xdr:from>
    <xdr:ext cx="405111" cy="259045"/>
    <xdr:sp macro="" textlink="">
      <xdr:nvSpPr>
        <xdr:cNvPr id="68" name="有形固定資産減価償却率最小値テキスト">
          <a:extLst>
            <a:ext uri="{FF2B5EF4-FFF2-40B4-BE49-F238E27FC236}">
              <a16:creationId xmlns:a16="http://schemas.microsoft.com/office/drawing/2014/main" id="{B7217E16-8F2D-45EB-8856-9A2DB0D14FF5}"/>
            </a:ext>
          </a:extLst>
        </xdr:cNvPr>
        <xdr:cNvSpPr txBox="1"/>
      </xdr:nvSpPr>
      <xdr:spPr>
        <a:xfrm>
          <a:off x="4813300" y="60451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40549</xdr:rowOff>
    </xdr:from>
    <xdr:to>
      <xdr:col>23</xdr:col>
      <xdr:colOff>174625</xdr:colOff>
      <xdr:row>35</xdr:row>
      <xdr:rowOff>40549</xdr:rowOff>
    </xdr:to>
    <xdr:cxnSp macro="">
      <xdr:nvCxnSpPr>
        <xdr:cNvPr id="69" name="直線コネクタ 68">
          <a:extLst>
            <a:ext uri="{FF2B5EF4-FFF2-40B4-BE49-F238E27FC236}">
              <a16:creationId xmlns:a16="http://schemas.microsoft.com/office/drawing/2014/main" id="{85305896-A107-4301-B929-BA2B77225886}"/>
            </a:ext>
          </a:extLst>
        </xdr:cNvPr>
        <xdr:cNvCxnSpPr/>
      </xdr:nvCxnSpPr>
      <xdr:spPr>
        <a:xfrm>
          <a:off x="4673600" y="60412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77578</xdr:rowOff>
    </xdr:from>
    <xdr:ext cx="405111" cy="259045"/>
    <xdr:sp macro="" textlink="">
      <xdr:nvSpPr>
        <xdr:cNvPr id="70" name="有形固定資産減価償却率最大値テキスト">
          <a:extLst>
            <a:ext uri="{FF2B5EF4-FFF2-40B4-BE49-F238E27FC236}">
              <a16:creationId xmlns:a16="http://schemas.microsoft.com/office/drawing/2014/main" id="{7D0A3491-01D3-4F2A-B47C-863BC4BEC0C8}"/>
            </a:ext>
          </a:extLst>
        </xdr:cNvPr>
        <xdr:cNvSpPr txBox="1"/>
      </xdr:nvSpPr>
      <xdr:spPr>
        <a:xfrm>
          <a:off x="4813300" y="43638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130901</xdr:rowOff>
    </xdr:from>
    <xdr:to>
      <xdr:col>23</xdr:col>
      <xdr:colOff>174625</xdr:colOff>
      <xdr:row>26</xdr:row>
      <xdr:rowOff>130901</xdr:rowOff>
    </xdr:to>
    <xdr:cxnSp macro="">
      <xdr:nvCxnSpPr>
        <xdr:cNvPr id="71" name="直線コネクタ 70">
          <a:extLst>
            <a:ext uri="{FF2B5EF4-FFF2-40B4-BE49-F238E27FC236}">
              <a16:creationId xmlns:a16="http://schemas.microsoft.com/office/drawing/2014/main" id="{BE87872D-2AAE-4FFC-BB3A-B934C75D43CD}"/>
            </a:ext>
          </a:extLst>
        </xdr:cNvPr>
        <xdr:cNvCxnSpPr/>
      </xdr:nvCxnSpPr>
      <xdr:spPr>
        <a:xfrm>
          <a:off x="4673600" y="45886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167929</xdr:rowOff>
    </xdr:from>
    <xdr:ext cx="405111" cy="259045"/>
    <xdr:sp macro="" textlink="">
      <xdr:nvSpPr>
        <xdr:cNvPr id="72" name="有形固定資産減価償却率平均値テキスト">
          <a:extLst>
            <a:ext uri="{FF2B5EF4-FFF2-40B4-BE49-F238E27FC236}">
              <a16:creationId xmlns:a16="http://schemas.microsoft.com/office/drawing/2014/main" id="{D306E66A-9B35-407A-8731-ACEA75181C32}"/>
            </a:ext>
          </a:extLst>
        </xdr:cNvPr>
        <xdr:cNvSpPr txBox="1"/>
      </xdr:nvSpPr>
      <xdr:spPr>
        <a:xfrm>
          <a:off x="4813300" y="53114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145052</xdr:rowOff>
    </xdr:from>
    <xdr:to>
      <xdr:col>23</xdr:col>
      <xdr:colOff>136525</xdr:colOff>
      <xdr:row>32</xdr:row>
      <xdr:rowOff>75202</xdr:rowOff>
    </xdr:to>
    <xdr:sp macro="" textlink="">
      <xdr:nvSpPr>
        <xdr:cNvPr id="73" name="フローチャート: 判断 72">
          <a:extLst>
            <a:ext uri="{FF2B5EF4-FFF2-40B4-BE49-F238E27FC236}">
              <a16:creationId xmlns:a16="http://schemas.microsoft.com/office/drawing/2014/main" id="{737319CF-AC5A-4D2C-8759-1DD02DAD2314}"/>
            </a:ext>
          </a:extLst>
        </xdr:cNvPr>
        <xdr:cNvSpPr/>
      </xdr:nvSpPr>
      <xdr:spPr>
        <a:xfrm>
          <a:off x="4711700" y="5460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111125</xdr:rowOff>
    </xdr:from>
    <xdr:to>
      <xdr:col>19</xdr:col>
      <xdr:colOff>187325</xdr:colOff>
      <xdr:row>32</xdr:row>
      <xdr:rowOff>41275</xdr:rowOff>
    </xdr:to>
    <xdr:sp macro="" textlink="">
      <xdr:nvSpPr>
        <xdr:cNvPr id="74" name="フローチャート: 判断 73">
          <a:extLst>
            <a:ext uri="{FF2B5EF4-FFF2-40B4-BE49-F238E27FC236}">
              <a16:creationId xmlns:a16="http://schemas.microsoft.com/office/drawing/2014/main" id="{5FA90170-96C0-4C7E-BD1E-222EA8D07EA6}"/>
            </a:ext>
          </a:extLst>
        </xdr:cNvPr>
        <xdr:cNvSpPr/>
      </xdr:nvSpPr>
      <xdr:spPr>
        <a:xfrm>
          <a:off x="4000500" y="5426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111125</xdr:rowOff>
    </xdr:from>
    <xdr:to>
      <xdr:col>15</xdr:col>
      <xdr:colOff>187325</xdr:colOff>
      <xdr:row>32</xdr:row>
      <xdr:rowOff>41275</xdr:rowOff>
    </xdr:to>
    <xdr:sp macro="" textlink="">
      <xdr:nvSpPr>
        <xdr:cNvPr id="75" name="フローチャート: 判断 74">
          <a:extLst>
            <a:ext uri="{FF2B5EF4-FFF2-40B4-BE49-F238E27FC236}">
              <a16:creationId xmlns:a16="http://schemas.microsoft.com/office/drawing/2014/main" id="{9D54F68B-AE6F-4C51-BA7D-31B769137BAC}"/>
            </a:ext>
          </a:extLst>
        </xdr:cNvPr>
        <xdr:cNvSpPr/>
      </xdr:nvSpPr>
      <xdr:spPr>
        <a:xfrm>
          <a:off x="3238500" y="5426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92619</xdr:rowOff>
    </xdr:from>
    <xdr:to>
      <xdr:col>11</xdr:col>
      <xdr:colOff>187325</xdr:colOff>
      <xdr:row>32</xdr:row>
      <xdr:rowOff>22769</xdr:rowOff>
    </xdr:to>
    <xdr:sp macro="" textlink="">
      <xdr:nvSpPr>
        <xdr:cNvPr id="76" name="フローチャート: 判断 75">
          <a:extLst>
            <a:ext uri="{FF2B5EF4-FFF2-40B4-BE49-F238E27FC236}">
              <a16:creationId xmlns:a16="http://schemas.microsoft.com/office/drawing/2014/main" id="{C3CB6459-D187-4664-BC19-166446491DD5}"/>
            </a:ext>
          </a:extLst>
        </xdr:cNvPr>
        <xdr:cNvSpPr/>
      </xdr:nvSpPr>
      <xdr:spPr>
        <a:xfrm>
          <a:off x="2476500" y="5407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64861</xdr:rowOff>
    </xdr:from>
    <xdr:to>
      <xdr:col>7</xdr:col>
      <xdr:colOff>187325</xdr:colOff>
      <xdr:row>31</xdr:row>
      <xdr:rowOff>166461</xdr:rowOff>
    </xdr:to>
    <xdr:sp macro="" textlink="">
      <xdr:nvSpPr>
        <xdr:cNvPr id="77" name="フローチャート: 判断 76">
          <a:extLst>
            <a:ext uri="{FF2B5EF4-FFF2-40B4-BE49-F238E27FC236}">
              <a16:creationId xmlns:a16="http://schemas.microsoft.com/office/drawing/2014/main" id="{C535997E-A8FC-4B24-8F5F-6FAA6B346CEE}"/>
            </a:ext>
          </a:extLst>
        </xdr:cNvPr>
        <xdr:cNvSpPr/>
      </xdr:nvSpPr>
      <xdr:spPr>
        <a:xfrm>
          <a:off x="1714500" y="5379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B1B941F8-CBF5-4D04-A366-1E538E318ADF}"/>
            </a:ext>
          </a:extLst>
        </xdr:cNvPr>
        <xdr:cNvSpPr txBox="1"/>
      </xdr:nvSpPr>
      <xdr:spPr>
        <a:xfrm>
          <a:off x="4584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4C983AE6-2B6E-4795-B645-C9522E993C31}"/>
            </a:ext>
          </a:extLst>
        </xdr:cNvPr>
        <xdr:cNvSpPr txBox="1"/>
      </xdr:nvSpPr>
      <xdr:spPr>
        <a:xfrm>
          <a:off x="3873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95A53D61-402D-4D78-84B3-D76E4B6D72F0}"/>
            </a:ext>
          </a:extLst>
        </xdr:cNvPr>
        <xdr:cNvSpPr txBox="1"/>
      </xdr:nvSpPr>
      <xdr:spPr>
        <a:xfrm>
          <a:off x="3111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669445F5-51DF-49E1-A4BE-12C2AFC78203}"/>
            </a:ext>
          </a:extLst>
        </xdr:cNvPr>
        <xdr:cNvSpPr txBox="1"/>
      </xdr:nvSpPr>
      <xdr:spPr>
        <a:xfrm>
          <a:off x="2349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00B5142A-6211-47CF-9E2C-8764BEF444D7}"/>
            </a:ext>
          </a:extLst>
        </xdr:cNvPr>
        <xdr:cNvSpPr txBox="1"/>
      </xdr:nvSpPr>
      <xdr:spPr>
        <a:xfrm>
          <a:off x="1587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19867</xdr:rowOff>
    </xdr:from>
    <xdr:to>
      <xdr:col>23</xdr:col>
      <xdr:colOff>136525</xdr:colOff>
      <xdr:row>32</xdr:row>
      <xdr:rowOff>121467</xdr:rowOff>
    </xdr:to>
    <xdr:sp macro="" textlink="">
      <xdr:nvSpPr>
        <xdr:cNvPr id="83" name="楕円 82">
          <a:extLst>
            <a:ext uri="{FF2B5EF4-FFF2-40B4-BE49-F238E27FC236}">
              <a16:creationId xmlns:a16="http://schemas.microsoft.com/office/drawing/2014/main" id="{776349DA-FCB4-4F9F-9C1B-08CCC67D3C13}"/>
            </a:ext>
          </a:extLst>
        </xdr:cNvPr>
        <xdr:cNvSpPr/>
      </xdr:nvSpPr>
      <xdr:spPr>
        <a:xfrm>
          <a:off x="4711700" y="5506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169744</xdr:rowOff>
    </xdr:from>
    <xdr:ext cx="405111" cy="259045"/>
    <xdr:sp macro="" textlink="">
      <xdr:nvSpPr>
        <xdr:cNvPr id="84" name="有形固定資産減価償却率該当値テキスト">
          <a:extLst>
            <a:ext uri="{FF2B5EF4-FFF2-40B4-BE49-F238E27FC236}">
              <a16:creationId xmlns:a16="http://schemas.microsoft.com/office/drawing/2014/main" id="{061D821A-8A19-43DA-9A3E-69C3E35E99A9}"/>
            </a:ext>
          </a:extLst>
        </xdr:cNvPr>
        <xdr:cNvSpPr txBox="1"/>
      </xdr:nvSpPr>
      <xdr:spPr>
        <a:xfrm>
          <a:off x="4813300" y="54846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132715</xdr:rowOff>
    </xdr:from>
    <xdr:to>
      <xdr:col>19</xdr:col>
      <xdr:colOff>187325</xdr:colOff>
      <xdr:row>32</xdr:row>
      <xdr:rowOff>62865</xdr:rowOff>
    </xdr:to>
    <xdr:sp macro="" textlink="">
      <xdr:nvSpPr>
        <xdr:cNvPr id="85" name="楕円 84">
          <a:extLst>
            <a:ext uri="{FF2B5EF4-FFF2-40B4-BE49-F238E27FC236}">
              <a16:creationId xmlns:a16="http://schemas.microsoft.com/office/drawing/2014/main" id="{B12BAD54-0B63-4599-8F00-6F17942719B5}"/>
            </a:ext>
          </a:extLst>
        </xdr:cNvPr>
        <xdr:cNvSpPr/>
      </xdr:nvSpPr>
      <xdr:spPr>
        <a:xfrm>
          <a:off x="4000500" y="5447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12065</xdr:rowOff>
    </xdr:from>
    <xdr:to>
      <xdr:col>23</xdr:col>
      <xdr:colOff>85725</xdr:colOff>
      <xdr:row>32</xdr:row>
      <xdr:rowOff>70667</xdr:rowOff>
    </xdr:to>
    <xdr:cxnSp macro="">
      <xdr:nvCxnSpPr>
        <xdr:cNvPr id="86" name="直線コネクタ 85">
          <a:extLst>
            <a:ext uri="{FF2B5EF4-FFF2-40B4-BE49-F238E27FC236}">
              <a16:creationId xmlns:a16="http://schemas.microsoft.com/office/drawing/2014/main" id="{5659E8AF-D8A6-45DA-8888-EC1DE44523BC}"/>
            </a:ext>
          </a:extLst>
        </xdr:cNvPr>
        <xdr:cNvCxnSpPr/>
      </xdr:nvCxnSpPr>
      <xdr:spPr>
        <a:xfrm>
          <a:off x="4051300" y="5498465"/>
          <a:ext cx="711200" cy="58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157389</xdr:rowOff>
    </xdr:from>
    <xdr:to>
      <xdr:col>15</xdr:col>
      <xdr:colOff>187325</xdr:colOff>
      <xdr:row>32</xdr:row>
      <xdr:rowOff>87539</xdr:rowOff>
    </xdr:to>
    <xdr:sp macro="" textlink="">
      <xdr:nvSpPr>
        <xdr:cNvPr id="87" name="楕円 86">
          <a:extLst>
            <a:ext uri="{FF2B5EF4-FFF2-40B4-BE49-F238E27FC236}">
              <a16:creationId xmlns:a16="http://schemas.microsoft.com/office/drawing/2014/main" id="{46B729E9-6FB8-49F6-BE5B-C4D9ACE321F2}"/>
            </a:ext>
          </a:extLst>
        </xdr:cNvPr>
        <xdr:cNvSpPr/>
      </xdr:nvSpPr>
      <xdr:spPr>
        <a:xfrm>
          <a:off x="3238500" y="5472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12065</xdr:rowOff>
    </xdr:from>
    <xdr:to>
      <xdr:col>19</xdr:col>
      <xdr:colOff>136525</xdr:colOff>
      <xdr:row>32</xdr:row>
      <xdr:rowOff>36739</xdr:rowOff>
    </xdr:to>
    <xdr:cxnSp macro="">
      <xdr:nvCxnSpPr>
        <xdr:cNvPr id="88" name="直線コネクタ 87">
          <a:extLst>
            <a:ext uri="{FF2B5EF4-FFF2-40B4-BE49-F238E27FC236}">
              <a16:creationId xmlns:a16="http://schemas.microsoft.com/office/drawing/2014/main" id="{B4959FC8-2EA5-4423-A2C5-496075C0B86B}"/>
            </a:ext>
          </a:extLst>
        </xdr:cNvPr>
        <xdr:cNvCxnSpPr/>
      </xdr:nvCxnSpPr>
      <xdr:spPr>
        <a:xfrm flipV="1">
          <a:off x="3289300" y="5498465"/>
          <a:ext cx="762000" cy="24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101872</xdr:rowOff>
    </xdr:from>
    <xdr:to>
      <xdr:col>11</xdr:col>
      <xdr:colOff>187325</xdr:colOff>
      <xdr:row>32</xdr:row>
      <xdr:rowOff>32022</xdr:rowOff>
    </xdr:to>
    <xdr:sp macro="" textlink="">
      <xdr:nvSpPr>
        <xdr:cNvPr id="89" name="楕円 88">
          <a:extLst>
            <a:ext uri="{FF2B5EF4-FFF2-40B4-BE49-F238E27FC236}">
              <a16:creationId xmlns:a16="http://schemas.microsoft.com/office/drawing/2014/main" id="{2A9486C0-131A-4B40-9FD0-A5329753F331}"/>
            </a:ext>
          </a:extLst>
        </xdr:cNvPr>
        <xdr:cNvSpPr/>
      </xdr:nvSpPr>
      <xdr:spPr>
        <a:xfrm>
          <a:off x="2476500" y="5416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152672</xdr:rowOff>
    </xdr:from>
    <xdr:to>
      <xdr:col>15</xdr:col>
      <xdr:colOff>136525</xdr:colOff>
      <xdr:row>32</xdr:row>
      <xdr:rowOff>36739</xdr:rowOff>
    </xdr:to>
    <xdr:cxnSp macro="">
      <xdr:nvCxnSpPr>
        <xdr:cNvPr id="90" name="直線コネクタ 89">
          <a:extLst>
            <a:ext uri="{FF2B5EF4-FFF2-40B4-BE49-F238E27FC236}">
              <a16:creationId xmlns:a16="http://schemas.microsoft.com/office/drawing/2014/main" id="{9302B81D-BFE8-4936-BAA2-9C9390A0F5FC}"/>
            </a:ext>
          </a:extLst>
        </xdr:cNvPr>
        <xdr:cNvCxnSpPr/>
      </xdr:nvCxnSpPr>
      <xdr:spPr>
        <a:xfrm>
          <a:off x="2527300" y="5467622"/>
          <a:ext cx="7620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71029</xdr:rowOff>
    </xdr:from>
    <xdr:to>
      <xdr:col>7</xdr:col>
      <xdr:colOff>187325</xdr:colOff>
      <xdr:row>32</xdr:row>
      <xdr:rowOff>1179</xdr:rowOff>
    </xdr:to>
    <xdr:sp macro="" textlink="">
      <xdr:nvSpPr>
        <xdr:cNvPr id="91" name="楕円 90">
          <a:extLst>
            <a:ext uri="{FF2B5EF4-FFF2-40B4-BE49-F238E27FC236}">
              <a16:creationId xmlns:a16="http://schemas.microsoft.com/office/drawing/2014/main" id="{2282D1F4-755B-4B0F-BEC7-548BE05DEC52}"/>
            </a:ext>
          </a:extLst>
        </xdr:cNvPr>
        <xdr:cNvSpPr/>
      </xdr:nvSpPr>
      <xdr:spPr>
        <a:xfrm>
          <a:off x="1714500" y="5385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121829</xdr:rowOff>
    </xdr:from>
    <xdr:to>
      <xdr:col>11</xdr:col>
      <xdr:colOff>136525</xdr:colOff>
      <xdr:row>31</xdr:row>
      <xdr:rowOff>152672</xdr:rowOff>
    </xdr:to>
    <xdr:cxnSp macro="">
      <xdr:nvCxnSpPr>
        <xdr:cNvPr id="92" name="直線コネクタ 91">
          <a:extLst>
            <a:ext uri="{FF2B5EF4-FFF2-40B4-BE49-F238E27FC236}">
              <a16:creationId xmlns:a16="http://schemas.microsoft.com/office/drawing/2014/main" id="{42023E04-BC60-4FB0-ADDD-0111D86DF8E2}"/>
            </a:ext>
          </a:extLst>
        </xdr:cNvPr>
        <xdr:cNvCxnSpPr/>
      </xdr:nvCxnSpPr>
      <xdr:spPr>
        <a:xfrm>
          <a:off x="1765300" y="5436779"/>
          <a:ext cx="762000" cy="30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57802</xdr:rowOff>
    </xdr:from>
    <xdr:ext cx="405111" cy="259045"/>
    <xdr:sp macro="" textlink="">
      <xdr:nvSpPr>
        <xdr:cNvPr id="93" name="n_1aveValue有形固定資産減価償却率">
          <a:extLst>
            <a:ext uri="{FF2B5EF4-FFF2-40B4-BE49-F238E27FC236}">
              <a16:creationId xmlns:a16="http://schemas.microsoft.com/office/drawing/2014/main" id="{C16F1388-E79E-4471-95CB-C72AB19DB5EB}"/>
            </a:ext>
          </a:extLst>
        </xdr:cNvPr>
        <xdr:cNvSpPr txBox="1"/>
      </xdr:nvSpPr>
      <xdr:spPr>
        <a:xfrm>
          <a:off x="3836044" y="5201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57802</xdr:rowOff>
    </xdr:from>
    <xdr:ext cx="405111" cy="259045"/>
    <xdr:sp macro="" textlink="">
      <xdr:nvSpPr>
        <xdr:cNvPr id="94" name="n_2aveValue有形固定資産減価償却率">
          <a:extLst>
            <a:ext uri="{FF2B5EF4-FFF2-40B4-BE49-F238E27FC236}">
              <a16:creationId xmlns:a16="http://schemas.microsoft.com/office/drawing/2014/main" id="{BD410CA0-8861-4A05-A60B-2763E2CAA823}"/>
            </a:ext>
          </a:extLst>
        </xdr:cNvPr>
        <xdr:cNvSpPr txBox="1"/>
      </xdr:nvSpPr>
      <xdr:spPr>
        <a:xfrm>
          <a:off x="3086744" y="5201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39296</xdr:rowOff>
    </xdr:from>
    <xdr:ext cx="405111" cy="259045"/>
    <xdr:sp macro="" textlink="">
      <xdr:nvSpPr>
        <xdr:cNvPr id="95" name="n_3aveValue有形固定資産減価償却率">
          <a:extLst>
            <a:ext uri="{FF2B5EF4-FFF2-40B4-BE49-F238E27FC236}">
              <a16:creationId xmlns:a16="http://schemas.microsoft.com/office/drawing/2014/main" id="{BFA32D69-0979-4F3E-A3F7-3466945F5484}"/>
            </a:ext>
          </a:extLst>
        </xdr:cNvPr>
        <xdr:cNvSpPr txBox="1"/>
      </xdr:nvSpPr>
      <xdr:spPr>
        <a:xfrm>
          <a:off x="2324744" y="51827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11538</xdr:rowOff>
    </xdr:from>
    <xdr:ext cx="405111" cy="259045"/>
    <xdr:sp macro="" textlink="">
      <xdr:nvSpPr>
        <xdr:cNvPr id="96" name="n_4aveValue有形固定資産減価償却率">
          <a:extLst>
            <a:ext uri="{FF2B5EF4-FFF2-40B4-BE49-F238E27FC236}">
              <a16:creationId xmlns:a16="http://schemas.microsoft.com/office/drawing/2014/main" id="{15BB28AE-E42F-4D00-8712-3F820C8FD046}"/>
            </a:ext>
          </a:extLst>
        </xdr:cNvPr>
        <xdr:cNvSpPr txBox="1"/>
      </xdr:nvSpPr>
      <xdr:spPr>
        <a:xfrm>
          <a:off x="1562744" y="5155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53992</xdr:rowOff>
    </xdr:from>
    <xdr:ext cx="405111" cy="259045"/>
    <xdr:sp macro="" textlink="">
      <xdr:nvSpPr>
        <xdr:cNvPr id="97" name="n_1mainValue有形固定資産減価償却率">
          <a:extLst>
            <a:ext uri="{FF2B5EF4-FFF2-40B4-BE49-F238E27FC236}">
              <a16:creationId xmlns:a16="http://schemas.microsoft.com/office/drawing/2014/main" id="{01381A71-FD11-44ED-8794-6D0A9E95CABA}"/>
            </a:ext>
          </a:extLst>
        </xdr:cNvPr>
        <xdr:cNvSpPr txBox="1"/>
      </xdr:nvSpPr>
      <xdr:spPr>
        <a:xfrm>
          <a:off x="3836044" y="5540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78666</xdr:rowOff>
    </xdr:from>
    <xdr:ext cx="405111" cy="259045"/>
    <xdr:sp macro="" textlink="">
      <xdr:nvSpPr>
        <xdr:cNvPr id="98" name="n_2mainValue有形固定資産減価償却率">
          <a:extLst>
            <a:ext uri="{FF2B5EF4-FFF2-40B4-BE49-F238E27FC236}">
              <a16:creationId xmlns:a16="http://schemas.microsoft.com/office/drawing/2014/main" id="{7A0B9D86-385F-4B34-A4FA-CFA4D1A82631}"/>
            </a:ext>
          </a:extLst>
        </xdr:cNvPr>
        <xdr:cNvSpPr txBox="1"/>
      </xdr:nvSpPr>
      <xdr:spPr>
        <a:xfrm>
          <a:off x="3086744" y="5565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23149</xdr:rowOff>
    </xdr:from>
    <xdr:ext cx="405111" cy="259045"/>
    <xdr:sp macro="" textlink="">
      <xdr:nvSpPr>
        <xdr:cNvPr id="99" name="n_3mainValue有形固定資産減価償却率">
          <a:extLst>
            <a:ext uri="{FF2B5EF4-FFF2-40B4-BE49-F238E27FC236}">
              <a16:creationId xmlns:a16="http://schemas.microsoft.com/office/drawing/2014/main" id="{A943CC73-B9BC-451C-8995-8C946D393050}"/>
            </a:ext>
          </a:extLst>
        </xdr:cNvPr>
        <xdr:cNvSpPr txBox="1"/>
      </xdr:nvSpPr>
      <xdr:spPr>
        <a:xfrm>
          <a:off x="2324744" y="55095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163756</xdr:rowOff>
    </xdr:from>
    <xdr:ext cx="405111" cy="259045"/>
    <xdr:sp macro="" textlink="">
      <xdr:nvSpPr>
        <xdr:cNvPr id="100" name="n_4mainValue有形固定資産減価償却率">
          <a:extLst>
            <a:ext uri="{FF2B5EF4-FFF2-40B4-BE49-F238E27FC236}">
              <a16:creationId xmlns:a16="http://schemas.microsoft.com/office/drawing/2014/main" id="{2DD6052D-7B3C-46F9-ABDE-43AEAC35C7C0}"/>
            </a:ext>
          </a:extLst>
        </xdr:cNvPr>
        <xdr:cNvSpPr txBox="1"/>
      </xdr:nvSpPr>
      <xdr:spPr>
        <a:xfrm>
          <a:off x="1562744" y="54787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a:extLst>
            <a:ext uri="{FF2B5EF4-FFF2-40B4-BE49-F238E27FC236}">
              <a16:creationId xmlns:a16="http://schemas.microsoft.com/office/drawing/2014/main" id="{C27D115A-085C-45D6-983B-EA31A63B794C}"/>
            </a:ext>
          </a:extLst>
        </xdr:cNvPr>
        <xdr:cNvSpPr/>
      </xdr:nvSpPr>
      <xdr:spPr>
        <a:xfrm>
          <a:off x="11303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2" name="正方形/長方形 101">
          <a:extLst>
            <a:ext uri="{FF2B5EF4-FFF2-40B4-BE49-F238E27FC236}">
              <a16:creationId xmlns:a16="http://schemas.microsoft.com/office/drawing/2014/main" id="{BD8D11BF-B55F-4313-8F91-6FB34E672317}"/>
            </a:ext>
          </a:extLst>
        </xdr:cNvPr>
        <xdr:cNvSpPr/>
      </xdr:nvSpPr>
      <xdr:spPr>
        <a:xfrm>
          <a:off x="12373243" y="3853117"/>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3" name="正方形/長方形 102">
          <a:extLst>
            <a:ext uri="{FF2B5EF4-FFF2-40B4-BE49-F238E27FC236}">
              <a16:creationId xmlns:a16="http://schemas.microsoft.com/office/drawing/2014/main" id="{F60208B1-E9D9-4F1E-AF56-035825780ABE}"/>
            </a:ext>
          </a:extLst>
        </xdr:cNvPr>
        <xdr:cNvSpPr/>
      </xdr:nvSpPr>
      <xdr:spPr>
        <a:xfrm>
          <a:off x="13818140" y="3836446"/>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[ 530.9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4" name="正方形/長方形 103">
          <a:extLst>
            <a:ext uri="{FF2B5EF4-FFF2-40B4-BE49-F238E27FC236}">
              <a16:creationId xmlns:a16="http://schemas.microsoft.com/office/drawing/2014/main" id="{25B54891-15E2-4BC8-8116-566DFE87DF26}"/>
            </a:ext>
          </a:extLst>
        </xdr:cNvPr>
        <xdr:cNvSpPr/>
      </xdr:nvSpPr>
      <xdr:spPr>
        <a:xfrm>
          <a:off x="15494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5" name="正方形/長方形 104">
          <a:extLst>
            <a:ext uri="{FF2B5EF4-FFF2-40B4-BE49-F238E27FC236}">
              <a16:creationId xmlns:a16="http://schemas.microsoft.com/office/drawing/2014/main" id="{1264D059-B57A-4AB8-AF64-312E531B5F27}"/>
            </a:ext>
          </a:extLst>
        </xdr:cNvPr>
        <xdr:cNvSpPr/>
      </xdr:nvSpPr>
      <xdr:spPr>
        <a:xfrm>
          <a:off x="15494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6" name="正方形/長方形 105">
          <a:extLst>
            <a:ext uri="{FF2B5EF4-FFF2-40B4-BE49-F238E27FC236}">
              <a16:creationId xmlns:a16="http://schemas.microsoft.com/office/drawing/2014/main" id="{A6300235-5507-4502-84B8-CC3BF9FD2C17}"/>
            </a:ext>
          </a:extLst>
        </xdr:cNvPr>
        <xdr:cNvSpPr/>
      </xdr:nvSpPr>
      <xdr:spPr>
        <a:xfrm>
          <a:off x="17018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7" name="正方形/長方形 106">
          <a:extLst>
            <a:ext uri="{FF2B5EF4-FFF2-40B4-BE49-F238E27FC236}">
              <a16:creationId xmlns:a16="http://schemas.microsoft.com/office/drawing/2014/main" id="{BF69047A-250A-4A66-8267-DD61D50FB910}"/>
            </a:ext>
          </a:extLst>
        </xdr:cNvPr>
        <xdr:cNvSpPr/>
      </xdr:nvSpPr>
      <xdr:spPr>
        <a:xfrm>
          <a:off x="17018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8" name="正方形/長方形 107">
          <a:extLst>
            <a:ext uri="{FF2B5EF4-FFF2-40B4-BE49-F238E27FC236}">
              <a16:creationId xmlns:a16="http://schemas.microsoft.com/office/drawing/2014/main" id="{5DBDECE5-FD5B-4EDC-BADF-599C3C5EBD57}"/>
            </a:ext>
          </a:extLst>
        </xdr:cNvPr>
        <xdr:cNvSpPr/>
      </xdr:nvSpPr>
      <xdr:spPr>
        <a:xfrm>
          <a:off x="18669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9" name="正方形/長方形 108">
          <a:extLst>
            <a:ext uri="{FF2B5EF4-FFF2-40B4-BE49-F238E27FC236}">
              <a16:creationId xmlns:a16="http://schemas.microsoft.com/office/drawing/2014/main" id="{0F227DB0-0763-4284-9B92-3F913845CEEC}"/>
            </a:ext>
          </a:extLst>
        </xdr:cNvPr>
        <xdr:cNvSpPr/>
      </xdr:nvSpPr>
      <xdr:spPr>
        <a:xfrm>
          <a:off x="18669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a:extLst>
            <a:ext uri="{FF2B5EF4-FFF2-40B4-BE49-F238E27FC236}">
              <a16:creationId xmlns:a16="http://schemas.microsoft.com/office/drawing/2014/main" id="{3B2DB4EF-088B-41B7-8EAF-09829DA63692}"/>
            </a:ext>
          </a:extLst>
        </xdr:cNvPr>
        <xdr:cNvSpPr/>
      </xdr:nvSpPr>
      <xdr:spPr>
        <a:xfrm>
          <a:off x="11303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a:extLst>
            <a:ext uri="{FF2B5EF4-FFF2-40B4-BE49-F238E27FC236}">
              <a16:creationId xmlns:a16="http://schemas.microsoft.com/office/drawing/2014/main" id="{B0179280-1F1A-4A82-A0E5-00B90E21FEC0}"/>
            </a:ext>
          </a:extLst>
        </xdr:cNvPr>
        <xdr:cNvSpPr/>
      </xdr:nvSpPr>
      <xdr:spPr>
        <a:xfrm>
          <a:off x="15811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a:extLst>
            <a:ext uri="{FF2B5EF4-FFF2-40B4-BE49-F238E27FC236}">
              <a16:creationId xmlns:a16="http://schemas.microsoft.com/office/drawing/2014/main" id="{6C2075D7-B398-4185-BF30-D5AC3419D241}"/>
            </a:ext>
          </a:extLst>
        </xdr:cNvPr>
        <xdr:cNvSpPr/>
      </xdr:nvSpPr>
      <xdr:spPr>
        <a:xfrm>
          <a:off x="15811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a:extLst>
            <a:ext uri="{FF2B5EF4-FFF2-40B4-BE49-F238E27FC236}">
              <a16:creationId xmlns:a16="http://schemas.microsoft.com/office/drawing/2014/main" id="{6079652C-93F6-4AD3-91B2-EDA733CC2F18}"/>
            </a:ext>
          </a:extLst>
        </xdr:cNvPr>
        <xdr:cNvSpPr txBox="1"/>
      </xdr:nvSpPr>
      <xdr:spPr>
        <a:xfrm>
          <a:off x="15887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債務償還比率は、類似団体と比較して高い水準となっている。令和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年度に繰上償還を行い、地方債残高の減額を図ったが、今後、庁舎新築、小学校改築等の地方債の償還が始まることにより、債務償還費率も上昇していくことが考えられる。今後の公共施設整備・改修事業に係る起債を見据えながら、公債費の適正化に努めるとともに、公共施設等総合管理計画に基づき、施設保有量の最適化に取り組んでいく。</a:t>
          </a:r>
        </a:p>
      </xdr:txBody>
    </xdr:sp>
    <xdr:clientData/>
  </xdr:twoCellAnchor>
  <xdr:oneCellAnchor>
    <xdr:from>
      <xdr:col>57</xdr:col>
      <xdr:colOff>111125</xdr:colOff>
      <xdr:row>23</xdr:row>
      <xdr:rowOff>47625</xdr:rowOff>
    </xdr:from>
    <xdr:ext cx="349839" cy="225703"/>
    <xdr:sp macro="" textlink="">
      <xdr:nvSpPr>
        <xdr:cNvPr id="114" name="テキスト ボックス 113">
          <a:extLst>
            <a:ext uri="{FF2B5EF4-FFF2-40B4-BE49-F238E27FC236}">
              <a16:creationId xmlns:a16="http://schemas.microsoft.com/office/drawing/2014/main" id="{1455809C-0AD2-452B-8352-B05A4CFCE2C5}"/>
            </a:ext>
          </a:extLst>
        </xdr:cNvPr>
        <xdr:cNvSpPr txBox="1"/>
      </xdr:nvSpPr>
      <xdr:spPr>
        <a:xfrm>
          <a:off x="11264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a:extLst>
            <a:ext uri="{FF2B5EF4-FFF2-40B4-BE49-F238E27FC236}">
              <a16:creationId xmlns:a16="http://schemas.microsoft.com/office/drawing/2014/main" id="{D69B4AE8-6CD9-4F94-BC5E-1D7B91943355}"/>
            </a:ext>
          </a:extLst>
        </xdr:cNvPr>
        <xdr:cNvCxnSpPr/>
      </xdr:nvCxnSpPr>
      <xdr:spPr>
        <a:xfrm>
          <a:off x="11303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6" name="テキスト ボックス 115">
          <a:extLst>
            <a:ext uri="{FF2B5EF4-FFF2-40B4-BE49-F238E27FC236}">
              <a16:creationId xmlns:a16="http://schemas.microsoft.com/office/drawing/2014/main" id="{1DAB4397-5AF6-4E11-A50D-99B447144835}"/>
            </a:ext>
          </a:extLst>
        </xdr:cNvPr>
        <xdr:cNvSpPr txBox="1"/>
      </xdr:nvSpPr>
      <xdr:spPr>
        <a:xfrm>
          <a:off x="10756676" y="62466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7" name="直線コネクタ 116">
          <a:extLst>
            <a:ext uri="{FF2B5EF4-FFF2-40B4-BE49-F238E27FC236}">
              <a16:creationId xmlns:a16="http://schemas.microsoft.com/office/drawing/2014/main" id="{4C142993-66F5-4BA3-80EF-7A320F37B62D}"/>
            </a:ext>
          </a:extLst>
        </xdr:cNvPr>
        <xdr:cNvCxnSpPr/>
      </xdr:nvCxnSpPr>
      <xdr:spPr>
        <a:xfrm>
          <a:off x="11303000" y="59806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18" name="テキスト ボックス 117">
          <a:extLst>
            <a:ext uri="{FF2B5EF4-FFF2-40B4-BE49-F238E27FC236}">
              <a16:creationId xmlns:a16="http://schemas.microsoft.com/office/drawing/2014/main" id="{E7132FC4-DBE7-4672-ACAA-6023061B7ACF}"/>
            </a:ext>
          </a:extLst>
        </xdr:cNvPr>
        <xdr:cNvSpPr txBox="1"/>
      </xdr:nvSpPr>
      <xdr:spPr>
        <a:xfrm>
          <a:off x="10828811" y="588684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9" name="直線コネクタ 118">
          <a:extLst>
            <a:ext uri="{FF2B5EF4-FFF2-40B4-BE49-F238E27FC236}">
              <a16:creationId xmlns:a16="http://schemas.microsoft.com/office/drawing/2014/main" id="{C9A1AF09-DB47-4781-AB1E-7DD7841ABBE1}"/>
            </a:ext>
          </a:extLst>
        </xdr:cNvPr>
        <xdr:cNvCxnSpPr/>
      </xdr:nvCxnSpPr>
      <xdr:spPr>
        <a:xfrm>
          <a:off x="11303000" y="56208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0" name="テキスト ボックス 119">
          <a:extLst>
            <a:ext uri="{FF2B5EF4-FFF2-40B4-BE49-F238E27FC236}">
              <a16:creationId xmlns:a16="http://schemas.microsoft.com/office/drawing/2014/main" id="{63B02402-A52E-4F7E-B1C9-A3FE68932A25}"/>
            </a:ext>
          </a:extLst>
        </xdr:cNvPr>
        <xdr:cNvSpPr txBox="1"/>
      </xdr:nvSpPr>
      <xdr:spPr>
        <a:xfrm>
          <a:off x="10828811" y="552700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1" name="直線コネクタ 120">
          <a:extLst>
            <a:ext uri="{FF2B5EF4-FFF2-40B4-BE49-F238E27FC236}">
              <a16:creationId xmlns:a16="http://schemas.microsoft.com/office/drawing/2014/main" id="{5CF7445C-2E5A-41AD-99B5-A2EFB3B7CA6D}"/>
            </a:ext>
          </a:extLst>
        </xdr:cNvPr>
        <xdr:cNvCxnSpPr/>
      </xdr:nvCxnSpPr>
      <xdr:spPr>
        <a:xfrm>
          <a:off x="11303000" y="52609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2" name="テキスト ボックス 121">
          <a:extLst>
            <a:ext uri="{FF2B5EF4-FFF2-40B4-BE49-F238E27FC236}">
              <a16:creationId xmlns:a16="http://schemas.microsoft.com/office/drawing/2014/main" id="{AE9607C6-27D2-49CA-A115-51BC0265D28B}"/>
            </a:ext>
          </a:extLst>
        </xdr:cNvPr>
        <xdr:cNvSpPr txBox="1"/>
      </xdr:nvSpPr>
      <xdr:spPr>
        <a:xfrm>
          <a:off x="10828811" y="51671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3" name="直線コネクタ 122">
          <a:extLst>
            <a:ext uri="{FF2B5EF4-FFF2-40B4-BE49-F238E27FC236}">
              <a16:creationId xmlns:a16="http://schemas.microsoft.com/office/drawing/2014/main" id="{448617A9-D641-4477-B353-2196661962F9}"/>
            </a:ext>
          </a:extLst>
        </xdr:cNvPr>
        <xdr:cNvCxnSpPr/>
      </xdr:nvCxnSpPr>
      <xdr:spPr>
        <a:xfrm>
          <a:off x="11303000" y="49011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4" name="テキスト ボックス 123">
          <a:extLst>
            <a:ext uri="{FF2B5EF4-FFF2-40B4-BE49-F238E27FC236}">
              <a16:creationId xmlns:a16="http://schemas.microsoft.com/office/drawing/2014/main" id="{B0AF6D37-2DA5-423D-8D9F-59DED01D589B}"/>
            </a:ext>
          </a:extLst>
        </xdr:cNvPr>
        <xdr:cNvSpPr txBox="1"/>
      </xdr:nvSpPr>
      <xdr:spPr>
        <a:xfrm>
          <a:off x="10828811" y="480734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5" name="直線コネクタ 124">
          <a:extLst>
            <a:ext uri="{FF2B5EF4-FFF2-40B4-BE49-F238E27FC236}">
              <a16:creationId xmlns:a16="http://schemas.microsoft.com/office/drawing/2014/main" id="{8BEB6A04-CC2B-44AF-8379-10B57D98F978}"/>
            </a:ext>
          </a:extLst>
        </xdr:cNvPr>
        <xdr:cNvCxnSpPr/>
      </xdr:nvCxnSpPr>
      <xdr:spPr>
        <a:xfrm>
          <a:off x="11303000" y="45413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6" name="テキスト ボックス 125">
          <a:extLst>
            <a:ext uri="{FF2B5EF4-FFF2-40B4-BE49-F238E27FC236}">
              <a16:creationId xmlns:a16="http://schemas.microsoft.com/office/drawing/2014/main" id="{56B43B19-A561-47A6-8F50-9BCA036BEA32}"/>
            </a:ext>
          </a:extLst>
        </xdr:cNvPr>
        <xdr:cNvSpPr txBox="1"/>
      </xdr:nvSpPr>
      <xdr:spPr>
        <a:xfrm>
          <a:off x="10931403" y="444750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7" name="直線コネクタ 126">
          <a:extLst>
            <a:ext uri="{FF2B5EF4-FFF2-40B4-BE49-F238E27FC236}">
              <a16:creationId xmlns:a16="http://schemas.microsoft.com/office/drawing/2014/main" id="{0BB87BC0-5BEA-42C0-818A-8580236B1D5B}"/>
            </a:ext>
          </a:extLst>
        </xdr:cNvPr>
        <xdr:cNvCxnSpPr/>
      </xdr:nvCxnSpPr>
      <xdr:spPr>
        <a:xfrm>
          <a:off x="11303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8" name="債務償還比率グラフ枠">
          <a:extLst>
            <a:ext uri="{FF2B5EF4-FFF2-40B4-BE49-F238E27FC236}">
              <a16:creationId xmlns:a16="http://schemas.microsoft.com/office/drawing/2014/main" id="{8F839F7A-20FB-4DCB-B231-1853549B35B6}"/>
            </a:ext>
          </a:extLst>
        </xdr:cNvPr>
        <xdr:cNvSpPr/>
      </xdr:nvSpPr>
      <xdr:spPr>
        <a:xfrm>
          <a:off x="11303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35</xdr:row>
      <xdr:rowOff>46281</xdr:rowOff>
    </xdr:to>
    <xdr:cxnSp macro="">
      <xdr:nvCxnSpPr>
        <xdr:cNvPr id="129" name="直線コネクタ 128">
          <a:extLst>
            <a:ext uri="{FF2B5EF4-FFF2-40B4-BE49-F238E27FC236}">
              <a16:creationId xmlns:a16="http://schemas.microsoft.com/office/drawing/2014/main" id="{92E07A8F-43CF-48CC-A245-20CD6A60CCE3}"/>
            </a:ext>
          </a:extLst>
        </xdr:cNvPr>
        <xdr:cNvCxnSpPr/>
      </xdr:nvCxnSpPr>
      <xdr:spPr>
        <a:xfrm flipV="1">
          <a:off x="14793595" y="4541308"/>
          <a:ext cx="1269" cy="15057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50108</xdr:rowOff>
    </xdr:from>
    <xdr:ext cx="469744" cy="259045"/>
    <xdr:sp macro="" textlink="">
      <xdr:nvSpPr>
        <xdr:cNvPr id="130" name="債務償還比率最小値テキスト">
          <a:extLst>
            <a:ext uri="{FF2B5EF4-FFF2-40B4-BE49-F238E27FC236}">
              <a16:creationId xmlns:a16="http://schemas.microsoft.com/office/drawing/2014/main" id="{30C9D440-5F30-4A6D-A270-249DBE44C323}"/>
            </a:ext>
          </a:extLst>
        </xdr:cNvPr>
        <xdr:cNvSpPr txBox="1"/>
      </xdr:nvSpPr>
      <xdr:spPr>
        <a:xfrm>
          <a:off x="14846300" y="6050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46281</xdr:rowOff>
    </xdr:from>
    <xdr:to>
      <xdr:col>76</xdr:col>
      <xdr:colOff>111125</xdr:colOff>
      <xdr:row>35</xdr:row>
      <xdr:rowOff>46281</xdr:rowOff>
    </xdr:to>
    <xdr:cxnSp macro="">
      <xdr:nvCxnSpPr>
        <xdr:cNvPr id="131" name="直線コネクタ 130">
          <a:extLst>
            <a:ext uri="{FF2B5EF4-FFF2-40B4-BE49-F238E27FC236}">
              <a16:creationId xmlns:a16="http://schemas.microsoft.com/office/drawing/2014/main" id="{020E2AC9-BF82-47B7-94DB-F70183569EC0}"/>
            </a:ext>
          </a:extLst>
        </xdr:cNvPr>
        <xdr:cNvCxnSpPr/>
      </xdr:nvCxnSpPr>
      <xdr:spPr>
        <a:xfrm>
          <a:off x="14706600" y="60470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2" name="債務償還比率最大値テキスト">
          <a:extLst>
            <a:ext uri="{FF2B5EF4-FFF2-40B4-BE49-F238E27FC236}">
              <a16:creationId xmlns:a16="http://schemas.microsoft.com/office/drawing/2014/main" id="{C58357A1-FD09-45BA-A60D-841489869809}"/>
            </a:ext>
          </a:extLst>
        </xdr:cNvPr>
        <xdr:cNvSpPr txBox="1"/>
      </xdr:nvSpPr>
      <xdr:spPr>
        <a:xfrm>
          <a:off x="14846300" y="431653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3" name="直線コネクタ 132">
          <a:extLst>
            <a:ext uri="{FF2B5EF4-FFF2-40B4-BE49-F238E27FC236}">
              <a16:creationId xmlns:a16="http://schemas.microsoft.com/office/drawing/2014/main" id="{A64AC4A1-CAA7-420D-959C-E31F99BE6D85}"/>
            </a:ext>
          </a:extLst>
        </xdr:cNvPr>
        <xdr:cNvCxnSpPr/>
      </xdr:nvCxnSpPr>
      <xdr:spPr>
        <a:xfrm>
          <a:off x="14706600" y="4541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92251</xdr:rowOff>
    </xdr:from>
    <xdr:ext cx="469744" cy="259045"/>
    <xdr:sp macro="" textlink="">
      <xdr:nvSpPr>
        <xdr:cNvPr id="134" name="債務償還比率平均値テキスト">
          <a:extLst>
            <a:ext uri="{FF2B5EF4-FFF2-40B4-BE49-F238E27FC236}">
              <a16:creationId xmlns:a16="http://schemas.microsoft.com/office/drawing/2014/main" id="{FEB772BC-9C2B-4B60-9920-78FCE360A0CF}"/>
            </a:ext>
          </a:extLst>
        </xdr:cNvPr>
        <xdr:cNvSpPr txBox="1"/>
      </xdr:nvSpPr>
      <xdr:spPr>
        <a:xfrm>
          <a:off x="14846300" y="50643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69374</xdr:rowOff>
    </xdr:from>
    <xdr:to>
      <xdr:col>76</xdr:col>
      <xdr:colOff>73025</xdr:colOff>
      <xdr:row>30</xdr:row>
      <xdr:rowOff>170974</xdr:rowOff>
    </xdr:to>
    <xdr:sp macro="" textlink="">
      <xdr:nvSpPr>
        <xdr:cNvPr id="135" name="フローチャート: 判断 134">
          <a:extLst>
            <a:ext uri="{FF2B5EF4-FFF2-40B4-BE49-F238E27FC236}">
              <a16:creationId xmlns:a16="http://schemas.microsoft.com/office/drawing/2014/main" id="{AA826EA0-B6D2-4355-8818-78F06B87F50F}"/>
            </a:ext>
          </a:extLst>
        </xdr:cNvPr>
        <xdr:cNvSpPr/>
      </xdr:nvSpPr>
      <xdr:spPr>
        <a:xfrm>
          <a:off x="14744700" y="52128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65416</xdr:rowOff>
    </xdr:from>
    <xdr:to>
      <xdr:col>72</xdr:col>
      <xdr:colOff>123825</xdr:colOff>
      <xdr:row>30</xdr:row>
      <xdr:rowOff>167016</xdr:rowOff>
    </xdr:to>
    <xdr:sp macro="" textlink="">
      <xdr:nvSpPr>
        <xdr:cNvPr id="136" name="フローチャート: 判断 135">
          <a:extLst>
            <a:ext uri="{FF2B5EF4-FFF2-40B4-BE49-F238E27FC236}">
              <a16:creationId xmlns:a16="http://schemas.microsoft.com/office/drawing/2014/main" id="{831ECDFD-9BF4-4B65-9D96-FD4D1B87210B}"/>
            </a:ext>
          </a:extLst>
        </xdr:cNvPr>
        <xdr:cNvSpPr/>
      </xdr:nvSpPr>
      <xdr:spPr>
        <a:xfrm>
          <a:off x="14033500" y="5208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31</xdr:row>
      <xdr:rowOff>127317</xdr:rowOff>
    </xdr:from>
    <xdr:to>
      <xdr:col>68</xdr:col>
      <xdr:colOff>123825</xdr:colOff>
      <xdr:row>32</xdr:row>
      <xdr:rowOff>57467</xdr:rowOff>
    </xdr:to>
    <xdr:sp macro="" textlink="">
      <xdr:nvSpPr>
        <xdr:cNvPr id="137" name="フローチャート: 判断 136">
          <a:extLst>
            <a:ext uri="{FF2B5EF4-FFF2-40B4-BE49-F238E27FC236}">
              <a16:creationId xmlns:a16="http://schemas.microsoft.com/office/drawing/2014/main" id="{1AB2985A-66EF-4141-BA7A-7D83E6FAE4DE}"/>
            </a:ext>
          </a:extLst>
        </xdr:cNvPr>
        <xdr:cNvSpPr/>
      </xdr:nvSpPr>
      <xdr:spPr>
        <a:xfrm>
          <a:off x="13271500" y="5442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31</xdr:row>
      <xdr:rowOff>103029</xdr:rowOff>
    </xdr:from>
    <xdr:to>
      <xdr:col>64</xdr:col>
      <xdr:colOff>123825</xdr:colOff>
      <xdr:row>32</xdr:row>
      <xdr:rowOff>33179</xdr:rowOff>
    </xdr:to>
    <xdr:sp macro="" textlink="">
      <xdr:nvSpPr>
        <xdr:cNvPr id="138" name="フローチャート: 判断 137">
          <a:extLst>
            <a:ext uri="{FF2B5EF4-FFF2-40B4-BE49-F238E27FC236}">
              <a16:creationId xmlns:a16="http://schemas.microsoft.com/office/drawing/2014/main" id="{DB54E272-5D0A-42F6-957C-1F3DD408D979}"/>
            </a:ext>
          </a:extLst>
        </xdr:cNvPr>
        <xdr:cNvSpPr/>
      </xdr:nvSpPr>
      <xdr:spPr>
        <a:xfrm>
          <a:off x="12509500" y="5417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110046</xdr:rowOff>
    </xdr:from>
    <xdr:to>
      <xdr:col>60</xdr:col>
      <xdr:colOff>123825</xdr:colOff>
      <xdr:row>32</xdr:row>
      <xdr:rowOff>40196</xdr:rowOff>
    </xdr:to>
    <xdr:sp macro="" textlink="">
      <xdr:nvSpPr>
        <xdr:cNvPr id="139" name="フローチャート: 判断 138">
          <a:extLst>
            <a:ext uri="{FF2B5EF4-FFF2-40B4-BE49-F238E27FC236}">
              <a16:creationId xmlns:a16="http://schemas.microsoft.com/office/drawing/2014/main" id="{A32605AA-038D-41D1-A921-E6979736B9CB}"/>
            </a:ext>
          </a:extLst>
        </xdr:cNvPr>
        <xdr:cNvSpPr/>
      </xdr:nvSpPr>
      <xdr:spPr>
        <a:xfrm>
          <a:off x="11747500" y="5424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9EC7D4C3-EDF1-42F4-B961-AA31F7575201}"/>
            </a:ext>
          </a:extLst>
        </xdr:cNvPr>
        <xdr:cNvSpPr txBox="1"/>
      </xdr:nvSpPr>
      <xdr:spPr>
        <a:xfrm>
          <a:off x="14617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3683E910-6ADB-4D02-9D75-328C3E7691C1}"/>
            </a:ext>
          </a:extLst>
        </xdr:cNvPr>
        <xdr:cNvSpPr txBox="1"/>
      </xdr:nvSpPr>
      <xdr:spPr>
        <a:xfrm>
          <a:off x="13906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4C501E50-9897-4DE9-B3FF-FE7E8D967676}"/>
            </a:ext>
          </a:extLst>
        </xdr:cNvPr>
        <xdr:cNvSpPr txBox="1"/>
      </xdr:nvSpPr>
      <xdr:spPr>
        <a:xfrm>
          <a:off x="13144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C9FF8ABB-E5D5-4945-B0EB-3B3CBBB27078}"/>
            </a:ext>
          </a:extLst>
        </xdr:cNvPr>
        <xdr:cNvSpPr txBox="1"/>
      </xdr:nvSpPr>
      <xdr:spPr>
        <a:xfrm>
          <a:off x="12382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C50DE02C-C80B-4CB2-BDC7-E562D746755F}"/>
            </a:ext>
          </a:extLst>
        </xdr:cNvPr>
        <xdr:cNvSpPr txBox="1"/>
      </xdr:nvSpPr>
      <xdr:spPr>
        <a:xfrm>
          <a:off x="11620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130736</xdr:rowOff>
    </xdr:from>
    <xdr:to>
      <xdr:col>76</xdr:col>
      <xdr:colOff>73025</xdr:colOff>
      <xdr:row>32</xdr:row>
      <xdr:rowOff>60886</xdr:rowOff>
    </xdr:to>
    <xdr:sp macro="" textlink="">
      <xdr:nvSpPr>
        <xdr:cNvPr id="145" name="楕円 144">
          <a:extLst>
            <a:ext uri="{FF2B5EF4-FFF2-40B4-BE49-F238E27FC236}">
              <a16:creationId xmlns:a16="http://schemas.microsoft.com/office/drawing/2014/main" id="{E919BBD7-E4EE-45DC-A685-743358E65C84}"/>
            </a:ext>
          </a:extLst>
        </xdr:cNvPr>
        <xdr:cNvSpPr/>
      </xdr:nvSpPr>
      <xdr:spPr>
        <a:xfrm>
          <a:off x="14744700" y="5445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31</xdr:row>
      <xdr:rowOff>109163</xdr:rowOff>
    </xdr:from>
    <xdr:ext cx="469744" cy="259045"/>
    <xdr:sp macro="" textlink="">
      <xdr:nvSpPr>
        <xdr:cNvPr id="146" name="債務償還比率該当値テキスト">
          <a:extLst>
            <a:ext uri="{FF2B5EF4-FFF2-40B4-BE49-F238E27FC236}">
              <a16:creationId xmlns:a16="http://schemas.microsoft.com/office/drawing/2014/main" id="{6DF7BC08-D518-4CE2-BACA-57AF38D2D4F6}"/>
            </a:ext>
          </a:extLst>
        </xdr:cNvPr>
        <xdr:cNvSpPr txBox="1"/>
      </xdr:nvSpPr>
      <xdr:spPr>
        <a:xfrm>
          <a:off x="14846300" y="5424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31</xdr:row>
      <xdr:rowOff>36819</xdr:rowOff>
    </xdr:from>
    <xdr:to>
      <xdr:col>72</xdr:col>
      <xdr:colOff>123825</xdr:colOff>
      <xdr:row>31</xdr:row>
      <xdr:rowOff>138419</xdr:rowOff>
    </xdr:to>
    <xdr:sp macro="" textlink="">
      <xdr:nvSpPr>
        <xdr:cNvPr id="147" name="楕円 146">
          <a:extLst>
            <a:ext uri="{FF2B5EF4-FFF2-40B4-BE49-F238E27FC236}">
              <a16:creationId xmlns:a16="http://schemas.microsoft.com/office/drawing/2014/main" id="{E4616DC8-91FA-441B-B970-B18BEFE6979D}"/>
            </a:ext>
          </a:extLst>
        </xdr:cNvPr>
        <xdr:cNvSpPr/>
      </xdr:nvSpPr>
      <xdr:spPr>
        <a:xfrm>
          <a:off x="14033500" y="5351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87619</xdr:rowOff>
    </xdr:from>
    <xdr:to>
      <xdr:col>76</xdr:col>
      <xdr:colOff>22225</xdr:colOff>
      <xdr:row>32</xdr:row>
      <xdr:rowOff>10086</xdr:rowOff>
    </xdr:to>
    <xdr:cxnSp macro="">
      <xdr:nvCxnSpPr>
        <xdr:cNvPr id="148" name="直線コネクタ 147">
          <a:extLst>
            <a:ext uri="{FF2B5EF4-FFF2-40B4-BE49-F238E27FC236}">
              <a16:creationId xmlns:a16="http://schemas.microsoft.com/office/drawing/2014/main" id="{2CB672E3-6C8C-4729-A2EC-09FFB8D7EC2D}"/>
            </a:ext>
          </a:extLst>
        </xdr:cNvPr>
        <xdr:cNvCxnSpPr/>
      </xdr:nvCxnSpPr>
      <xdr:spPr>
        <a:xfrm>
          <a:off x="14084300" y="5402569"/>
          <a:ext cx="711200" cy="93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32</xdr:row>
      <xdr:rowOff>40968</xdr:rowOff>
    </xdr:from>
    <xdr:to>
      <xdr:col>68</xdr:col>
      <xdr:colOff>123825</xdr:colOff>
      <xdr:row>32</xdr:row>
      <xdr:rowOff>142568</xdr:rowOff>
    </xdr:to>
    <xdr:sp macro="" textlink="">
      <xdr:nvSpPr>
        <xdr:cNvPr id="149" name="楕円 148">
          <a:extLst>
            <a:ext uri="{FF2B5EF4-FFF2-40B4-BE49-F238E27FC236}">
              <a16:creationId xmlns:a16="http://schemas.microsoft.com/office/drawing/2014/main" id="{7AC7AC95-88B1-4712-8729-0D6F0F1610AC}"/>
            </a:ext>
          </a:extLst>
        </xdr:cNvPr>
        <xdr:cNvSpPr/>
      </xdr:nvSpPr>
      <xdr:spPr>
        <a:xfrm>
          <a:off x="13271500" y="5527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87619</xdr:rowOff>
    </xdr:from>
    <xdr:to>
      <xdr:col>72</xdr:col>
      <xdr:colOff>73025</xdr:colOff>
      <xdr:row>32</xdr:row>
      <xdr:rowOff>91768</xdr:rowOff>
    </xdr:to>
    <xdr:cxnSp macro="">
      <xdr:nvCxnSpPr>
        <xdr:cNvPr id="150" name="直線コネクタ 149">
          <a:extLst>
            <a:ext uri="{FF2B5EF4-FFF2-40B4-BE49-F238E27FC236}">
              <a16:creationId xmlns:a16="http://schemas.microsoft.com/office/drawing/2014/main" id="{C5093CD8-7BC0-4004-BBA3-F5B161F8910C}"/>
            </a:ext>
          </a:extLst>
        </xdr:cNvPr>
        <xdr:cNvCxnSpPr/>
      </xdr:nvCxnSpPr>
      <xdr:spPr>
        <a:xfrm flipV="1">
          <a:off x="13322300" y="5402569"/>
          <a:ext cx="762000" cy="175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32</xdr:row>
      <xdr:rowOff>136504</xdr:rowOff>
    </xdr:from>
    <xdr:to>
      <xdr:col>64</xdr:col>
      <xdr:colOff>123825</xdr:colOff>
      <xdr:row>33</xdr:row>
      <xdr:rowOff>66654</xdr:rowOff>
    </xdr:to>
    <xdr:sp macro="" textlink="">
      <xdr:nvSpPr>
        <xdr:cNvPr id="151" name="楕円 150">
          <a:extLst>
            <a:ext uri="{FF2B5EF4-FFF2-40B4-BE49-F238E27FC236}">
              <a16:creationId xmlns:a16="http://schemas.microsoft.com/office/drawing/2014/main" id="{8491FD62-C426-4CFE-AD5F-F07820DE79E3}"/>
            </a:ext>
          </a:extLst>
        </xdr:cNvPr>
        <xdr:cNvSpPr/>
      </xdr:nvSpPr>
      <xdr:spPr>
        <a:xfrm>
          <a:off x="12509500" y="5622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32</xdr:row>
      <xdr:rowOff>91768</xdr:rowOff>
    </xdr:from>
    <xdr:to>
      <xdr:col>68</xdr:col>
      <xdr:colOff>73025</xdr:colOff>
      <xdr:row>33</xdr:row>
      <xdr:rowOff>15854</xdr:rowOff>
    </xdr:to>
    <xdr:cxnSp macro="">
      <xdr:nvCxnSpPr>
        <xdr:cNvPr id="152" name="直線コネクタ 151">
          <a:extLst>
            <a:ext uri="{FF2B5EF4-FFF2-40B4-BE49-F238E27FC236}">
              <a16:creationId xmlns:a16="http://schemas.microsoft.com/office/drawing/2014/main" id="{BE842691-3811-4150-BF7A-E3C9C705F3C0}"/>
            </a:ext>
          </a:extLst>
        </xdr:cNvPr>
        <xdr:cNvCxnSpPr/>
      </xdr:nvCxnSpPr>
      <xdr:spPr>
        <a:xfrm flipV="1">
          <a:off x="12560300" y="5578168"/>
          <a:ext cx="762000" cy="95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32</xdr:row>
      <xdr:rowOff>102320</xdr:rowOff>
    </xdr:from>
    <xdr:to>
      <xdr:col>60</xdr:col>
      <xdr:colOff>123825</xdr:colOff>
      <xdr:row>33</xdr:row>
      <xdr:rowOff>32470</xdr:rowOff>
    </xdr:to>
    <xdr:sp macro="" textlink="">
      <xdr:nvSpPr>
        <xdr:cNvPr id="153" name="楕円 152">
          <a:extLst>
            <a:ext uri="{FF2B5EF4-FFF2-40B4-BE49-F238E27FC236}">
              <a16:creationId xmlns:a16="http://schemas.microsoft.com/office/drawing/2014/main" id="{98E3FE8F-327B-4618-A287-4473881118A1}"/>
            </a:ext>
          </a:extLst>
        </xdr:cNvPr>
        <xdr:cNvSpPr/>
      </xdr:nvSpPr>
      <xdr:spPr>
        <a:xfrm>
          <a:off x="11747500" y="5588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32</xdr:row>
      <xdr:rowOff>153120</xdr:rowOff>
    </xdr:from>
    <xdr:to>
      <xdr:col>64</xdr:col>
      <xdr:colOff>73025</xdr:colOff>
      <xdr:row>33</xdr:row>
      <xdr:rowOff>15854</xdr:rowOff>
    </xdr:to>
    <xdr:cxnSp macro="">
      <xdr:nvCxnSpPr>
        <xdr:cNvPr id="154" name="直線コネクタ 153">
          <a:extLst>
            <a:ext uri="{FF2B5EF4-FFF2-40B4-BE49-F238E27FC236}">
              <a16:creationId xmlns:a16="http://schemas.microsoft.com/office/drawing/2014/main" id="{5390B80C-B008-4FD6-A5DB-B6B7C372459B}"/>
            </a:ext>
          </a:extLst>
        </xdr:cNvPr>
        <xdr:cNvCxnSpPr/>
      </xdr:nvCxnSpPr>
      <xdr:spPr>
        <a:xfrm>
          <a:off x="11798300" y="5639520"/>
          <a:ext cx="762000" cy="34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12093</xdr:rowOff>
    </xdr:from>
    <xdr:ext cx="469744" cy="259045"/>
    <xdr:sp macro="" textlink="">
      <xdr:nvSpPr>
        <xdr:cNvPr id="155" name="n_1aveValue債務償還比率">
          <a:extLst>
            <a:ext uri="{FF2B5EF4-FFF2-40B4-BE49-F238E27FC236}">
              <a16:creationId xmlns:a16="http://schemas.microsoft.com/office/drawing/2014/main" id="{605A7EE4-C4A5-43DF-8749-133843D25A92}"/>
            </a:ext>
          </a:extLst>
        </xdr:cNvPr>
        <xdr:cNvSpPr txBox="1"/>
      </xdr:nvSpPr>
      <xdr:spPr>
        <a:xfrm>
          <a:off x="13836727" y="4984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73994</xdr:rowOff>
    </xdr:from>
    <xdr:ext cx="469744" cy="259045"/>
    <xdr:sp macro="" textlink="">
      <xdr:nvSpPr>
        <xdr:cNvPr id="156" name="n_2aveValue債務償還比率">
          <a:extLst>
            <a:ext uri="{FF2B5EF4-FFF2-40B4-BE49-F238E27FC236}">
              <a16:creationId xmlns:a16="http://schemas.microsoft.com/office/drawing/2014/main" id="{A130E70A-1762-4A5B-A426-D61365B85A87}"/>
            </a:ext>
          </a:extLst>
        </xdr:cNvPr>
        <xdr:cNvSpPr txBox="1"/>
      </xdr:nvSpPr>
      <xdr:spPr>
        <a:xfrm>
          <a:off x="13087427" y="52174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49706</xdr:rowOff>
    </xdr:from>
    <xdr:ext cx="469744" cy="259045"/>
    <xdr:sp macro="" textlink="">
      <xdr:nvSpPr>
        <xdr:cNvPr id="157" name="n_3aveValue債務償還比率">
          <a:extLst>
            <a:ext uri="{FF2B5EF4-FFF2-40B4-BE49-F238E27FC236}">
              <a16:creationId xmlns:a16="http://schemas.microsoft.com/office/drawing/2014/main" id="{AAD6BE1A-7DD0-4258-B845-615776BF1DC3}"/>
            </a:ext>
          </a:extLst>
        </xdr:cNvPr>
        <xdr:cNvSpPr txBox="1"/>
      </xdr:nvSpPr>
      <xdr:spPr>
        <a:xfrm>
          <a:off x="12325427" y="51932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56723</xdr:rowOff>
    </xdr:from>
    <xdr:ext cx="469744" cy="259045"/>
    <xdr:sp macro="" textlink="">
      <xdr:nvSpPr>
        <xdr:cNvPr id="158" name="n_4aveValue債務償還比率">
          <a:extLst>
            <a:ext uri="{FF2B5EF4-FFF2-40B4-BE49-F238E27FC236}">
              <a16:creationId xmlns:a16="http://schemas.microsoft.com/office/drawing/2014/main" id="{48E7F189-5867-411B-ABE0-D503A260A0BC}"/>
            </a:ext>
          </a:extLst>
        </xdr:cNvPr>
        <xdr:cNvSpPr txBox="1"/>
      </xdr:nvSpPr>
      <xdr:spPr>
        <a:xfrm>
          <a:off x="11563427" y="5200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129546</xdr:rowOff>
    </xdr:from>
    <xdr:ext cx="469744" cy="259045"/>
    <xdr:sp macro="" textlink="">
      <xdr:nvSpPr>
        <xdr:cNvPr id="159" name="n_1mainValue債務償還比率">
          <a:extLst>
            <a:ext uri="{FF2B5EF4-FFF2-40B4-BE49-F238E27FC236}">
              <a16:creationId xmlns:a16="http://schemas.microsoft.com/office/drawing/2014/main" id="{916D40F2-7D1D-4044-92B1-8A831977A7F2}"/>
            </a:ext>
          </a:extLst>
        </xdr:cNvPr>
        <xdr:cNvSpPr txBox="1"/>
      </xdr:nvSpPr>
      <xdr:spPr>
        <a:xfrm>
          <a:off x="13836727" y="54444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32</xdr:row>
      <xdr:rowOff>133695</xdr:rowOff>
    </xdr:from>
    <xdr:ext cx="469744" cy="259045"/>
    <xdr:sp macro="" textlink="">
      <xdr:nvSpPr>
        <xdr:cNvPr id="160" name="n_2mainValue債務償還比率">
          <a:extLst>
            <a:ext uri="{FF2B5EF4-FFF2-40B4-BE49-F238E27FC236}">
              <a16:creationId xmlns:a16="http://schemas.microsoft.com/office/drawing/2014/main" id="{D227F791-D939-4888-ACF4-455BA768DE69}"/>
            </a:ext>
          </a:extLst>
        </xdr:cNvPr>
        <xdr:cNvSpPr txBox="1"/>
      </xdr:nvSpPr>
      <xdr:spPr>
        <a:xfrm>
          <a:off x="13087427" y="5620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33</xdr:row>
      <xdr:rowOff>57781</xdr:rowOff>
    </xdr:from>
    <xdr:ext cx="469744" cy="259045"/>
    <xdr:sp macro="" textlink="">
      <xdr:nvSpPr>
        <xdr:cNvPr id="161" name="n_3mainValue債務償還比率">
          <a:extLst>
            <a:ext uri="{FF2B5EF4-FFF2-40B4-BE49-F238E27FC236}">
              <a16:creationId xmlns:a16="http://schemas.microsoft.com/office/drawing/2014/main" id="{91FF4B88-610E-4974-94C7-B8D9CBFF5D7D}"/>
            </a:ext>
          </a:extLst>
        </xdr:cNvPr>
        <xdr:cNvSpPr txBox="1"/>
      </xdr:nvSpPr>
      <xdr:spPr>
        <a:xfrm>
          <a:off x="12325427" y="5715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33</xdr:row>
      <xdr:rowOff>23597</xdr:rowOff>
    </xdr:from>
    <xdr:ext cx="469744" cy="259045"/>
    <xdr:sp macro="" textlink="">
      <xdr:nvSpPr>
        <xdr:cNvPr id="162" name="n_4mainValue債務償還比率">
          <a:extLst>
            <a:ext uri="{FF2B5EF4-FFF2-40B4-BE49-F238E27FC236}">
              <a16:creationId xmlns:a16="http://schemas.microsoft.com/office/drawing/2014/main" id="{6863F1C8-EC9E-4E7E-8457-7D713DA7A176}"/>
            </a:ext>
          </a:extLst>
        </xdr:cNvPr>
        <xdr:cNvSpPr txBox="1"/>
      </xdr:nvSpPr>
      <xdr:spPr>
        <a:xfrm>
          <a:off x="11563427" y="5681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3" name="正方形/長方形 162">
          <a:extLst>
            <a:ext uri="{FF2B5EF4-FFF2-40B4-BE49-F238E27FC236}">
              <a16:creationId xmlns:a16="http://schemas.microsoft.com/office/drawing/2014/main" id="{59BF47A8-D009-4B51-B249-0D6D5F94E62C}"/>
            </a:ext>
          </a:extLst>
        </xdr:cNvPr>
        <xdr:cNvSpPr/>
      </xdr:nvSpPr>
      <xdr:spPr>
        <a:xfrm>
          <a:off x="1270000" y="718185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4" name="正方形/長方形 163">
          <a:extLst>
            <a:ext uri="{FF2B5EF4-FFF2-40B4-BE49-F238E27FC236}">
              <a16:creationId xmlns:a16="http://schemas.microsoft.com/office/drawing/2014/main" id="{75ECB5B5-52E9-4546-8972-77C9B28B1555}"/>
            </a:ext>
          </a:extLst>
        </xdr:cNvPr>
        <xdr:cNvSpPr/>
      </xdr:nvSpPr>
      <xdr:spPr>
        <a:xfrm>
          <a:off x="1270000" y="1094422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5" name="テキスト ボックス 164">
          <a:extLst>
            <a:ext uri="{FF2B5EF4-FFF2-40B4-BE49-F238E27FC236}">
              <a16:creationId xmlns:a16="http://schemas.microsoft.com/office/drawing/2014/main" id="{8FFDB476-2290-469E-899A-718B2BB0E86C}"/>
            </a:ext>
          </a:extLst>
        </xdr:cNvPr>
        <xdr:cNvSpPr txBox="1"/>
      </xdr:nvSpPr>
      <xdr:spPr>
        <a:xfrm>
          <a:off x="914400" y="7435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6" name="テキスト ボックス 165">
          <a:extLst>
            <a:ext uri="{FF2B5EF4-FFF2-40B4-BE49-F238E27FC236}">
              <a16:creationId xmlns:a16="http://schemas.microsoft.com/office/drawing/2014/main" id="{A1FF38E2-E49A-4B50-8D15-CC6D7DF7E66C}"/>
            </a:ext>
          </a:extLst>
        </xdr:cNvPr>
        <xdr:cNvSpPr txBox="1"/>
      </xdr:nvSpPr>
      <xdr:spPr>
        <a:xfrm>
          <a:off x="6985000" y="10102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7" name="テキスト ボックス 166">
          <a:extLst>
            <a:ext uri="{FF2B5EF4-FFF2-40B4-BE49-F238E27FC236}">
              <a16:creationId xmlns:a16="http://schemas.microsoft.com/office/drawing/2014/main" id="{59D69CF9-1D08-456B-B40C-921BBCC48C23}"/>
            </a:ext>
          </a:extLst>
        </xdr:cNvPr>
        <xdr:cNvSpPr txBox="1"/>
      </xdr:nvSpPr>
      <xdr:spPr>
        <a:xfrm>
          <a:off x="914400" y="11172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8" name="テキスト ボックス 167">
          <a:extLst>
            <a:ext uri="{FF2B5EF4-FFF2-40B4-BE49-F238E27FC236}">
              <a16:creationId xmlns:a16="http://schemas.microsoft.com/office/drawing/2014/main" id="{DB7F5EB7-20D5-4C74-91CC-402B0AF4EBAF}"/>
            </a:ext>
          </a:extLst>
        </xdr:cNvPr>
        <xdr:cNvSpPr txBox="1"/>
      </xdr:nvSpPr>
      <xdr:spPr>
        <a:xfrm>
          <a:off x="6985000" y="13928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9E3CFB38-A01B-44C5-87BD-7AE48C344AAB}"/>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5133A423-780A-4DF5-B0D5-2DAA3A13BBB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D00E4443-BDB3-4366-8805-248D7F034DE7}"/>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7F095334-D7FB-4E8D-800E-6EA540406BEE}"/>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山形県遊佐町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3E0B8C8-52AA-48A0-B5D5-249D66C8661D}"/>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3AD4EE5E-F17E-41DF-A871-4FB9EF3809F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33D272C6-7A83-49F1-80BD-F57489AD2B7F}"/>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217AE108-324A-4B61-A444-BD758C2FFCD9}"/>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29E7C1FB-093F-49F5-B88B-FA93E96584C4}"/>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5578DEBF-FC1C-4002-B881-C18F5ACFFDD8}"/>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12,796
12,727
208.39
10,542,572
9,908,514
533,231
5,224,467
9,537,325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B5C98BB8-5A27-4047-ACE8-CA62E8CC635E}"/>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D943CB84-A56F-4511-9226-01CC737CE6E9}"/>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B952B355-5FC1-45EB-B886-052849A0830E}"/>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10.7
61.4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5C07DE31-F9C3-4EBF-896B-F11A6FB0CAF5}"/>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CDF38F05-A731-4F9E-ACCB-C563507F8FB4}"/>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A3FEC6E-4F67-42EA-A5FC-3F2F4123E508}"/>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7DC4A24B-A67A-4DA7-9437-5F00B635E2C9}"/>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E1F09D04-300F-4399-8966-880EE9769BA9}"/>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E3E1C02C-FD0F-4ADA-AF31-901C40648F6A}"/>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72A315C-B9B3-419F-A632-23F878FD07E7}"/>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501CEC14-D9D1-41B9-9C73-6BEC6458D8A3}"/>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1B565E67-EF80-401C-92CE-56B6ECC9C429}"/>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9008114F-456E-4729-BB4E-C5ED409C186D}"/>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F0017583-CDC9-46F3-B2CB-81CFBF806539}"/>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995084DF-8878-497A-8569-B27353523C3F}"/>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DE5B401F-4BF4-42E7-96B3-378DCC14F237}"/>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723A3F82-8AFA-4673-88B7-4FBBA8B50701}"/>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FF437022-88AA-4B15-9FD1-248BC741FD35}"/>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C29DB5E4-30E8-47E0-BBAA-D6618BCD9F1C}"/>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B7ABE5C5-F64E-42C1-BB70-7089534FE67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7705FCDC-8180-4A91-AE34-DC40693F32F6}"/>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3B9AED90-5502-4AB6-9FE9-F13C26BE03DE}"/>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FE1D3297-40AC-449B-9838-6ADB1B05A01C}"/>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4DA76D20-0040-4206-8038-7BE7CFFE889A}"/>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ED0CD207-A827-4123-8FFE-D8C3A79094BD}"/>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F062F856-F0CB-4688-9C30-78038BA0F90D}"/>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7D36BD9B-3EAE-4EDC-BC09-56220209F9E9}"/>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B2F4FDF2-6C02-4667-B6C8-F9AC4778EB16}"/>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D0951907-9E19-48D6-A391-6AADC6D42AF6}"/>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6BE07648-6100-4AE5-9E99-ACC7076DF39B}"/>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7F5B366E-7486-411F-AB96-9306F4143FAF}"/>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6903A3FE-5797-4512-B5F0-A5F1E3395C15}"/>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F4036EA-4F4F-48F0-A599-EF648A157B9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8087BED8-CFF6-43C4-BE5E-8E4F7190E110}"/>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1C518A6C-0A3C-42A3-8DC9-714E1BCD4FA6}"/>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915257DA-AAA0-406F-94CD-D5F74013263B}"/>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2490A173-72F2-458A-98F1-E4A7343C8DAD}"/>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83EEA011-12BE-41F6-969B-7D4E5F22EDD7}"/>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53301BA-EFD6-4B1B-977C-5733F0D2CB4B}"/>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14B0CDDF-10E4-422F-8F72-A292AF68FF26}"/>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CF7019DA-7FF9-4B20-8CFC-A78C458B36B2}"/>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430898EA-95B8-41C1-BFC4-95831D8E9FF3}"/>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7C48BF24-3084-44D8-B116-991EA0A9E0E5}"/>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A8553F31-ACAD-4035-A588-6AB242C4FA03}"/>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812B53D7-A223-4027-8690-44BC12813545}"/>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22860</xdr:rowOff>
    </xdr:from>
    <xdr:to>
      <xdr:col>24</xdr:col>
      <xdr:colOff>62865</xdr:colOff>
      <xdr:row>42</xdr:row>
      <xdr:rowOff>1905</xdr:rowOff>
    </xdr:to>
    <xdr:cxnSp macro="">
      <xdr:nvCxnSpPr>
        <xdr:cNvPr id="57" name="直線コネクタ 56">
          <a:extLst>
            <a:ext uri="{FF2B5EF4-FFF2-40B4-BE49-F238E27FC236}">
              <a16:creationId xmlns:a16="http://schemas.microsoft.com/office/drawing/2014/main" id="{863BDF9B-C2E7-4F80-963A-4ADB74903BF2}"/>
            </a:ext>
          </a:extLst>
        </xdr:cNvPr>
        <xdr:cNvCxnSpPr/>
      </xdr:nvCxnSpPr>
      <xdr:spPr>
        <a:xfrm flipV="1">
          <a:off x="4634865" y="5852160"/>
          <a:ext cx="0" cy="13506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5732</xdr:rowOff>
    </xdr:from>
    <xdr:ext cx="405111" cy="259045"/>
    <xdr:sp macro="" textlink="">
      <xdr:nvSpPr>
        <xdr:cNvPr id="58" name="【道路】&#10;有形固定資産減価償却率最小値テキスト">
          <a:extLst>
            <a:ext uri="{FF2B5EF4-FFF2-40B4-BE49-F238E27FC236}">
              <a16:creationId xmlns:a16="http://schemas.microsoft.com/office/drawing/2014/main" id="{817157EF-338D-4355-B099-55672A0AB462}"/>
            </a:ext>
          </a:extLst>
        </xdr:cNvPr>
        <xdr:cNvSpPr txBox="1"/>
      </xdr:nvSpPr>
      <xdr:spPr>
        <a:xfrm>
          <a:off x="4673600" y="7206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1905</xdr:rowOff>
    </xdr:from>
    <xdr:to>
      <xdr:col>24</xdr:col>
      <xdr:colOff>152400</xdr:colOff>
      <xdr:row>42</xdr:row>
      <xdr:rowOff>1905</xdr:rowOff>
    </xdr:to>
    <xdr:cxnSp macro="">
      <xdr:nvCxnSpPr>
        <xdr:cNvPr id="59" name="直線コネクタ 58">
          <a:extLst>
            <a:ext uri="{FF2B5EF4-FFF2-40B4-BE49-F238E27FC236}">
              <a16:creationId xmlns:a16="http://schemas.microsoft.com/office/drawing/2014/main" id="{BD7310FF-C24A-493A-A763-75301F4B744B}"/>
            </a:ext>
          </a:extLst>
        </xdr:cNvPr>
        <xdr:cNvCxnSpPr/>
      </xdr:nvCxnSpPr>
      <xdr:spPr>
        <a:xfrm>
          <a:off x="4546600" y="7202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140987</xdr:rowOff>
    </xdr:from>
    <xdr:ext cx="405111" cy="259045"/>
    <xdr:sp macro="" textlink="">
      <xdr:nvSpPr>
        <xdr:cNvPr id="60" name="【道路】&#10;有形固定資産減価償却率最大値テキスト">
          <a:extLst>
            <a:ext uri="{FF2B5EF4-FFF2-40B4-BE49-F238E27FC236}">
              <a16:creationId xmlns:a16="http://schemas.microsoft.com/office/drawing/2014/main" id="{5E047115-48A1-4CFD-A9AE-CA6017C0F480}"/>
            </a:ext>
          </a:extLst>
        </xdr:cNvPr>
        <xdr:cNvSpPr txBox="1"/>
      </xdr:nvSpPr>
      <xdr:spPr>
        <a:xfrm>
          <a:off x="4673600" y="5627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22860</xdr:rowOff>
    </xdr:from>
    <xdr:to>
      <xdr:col>24</xdr:col>
      <xdr:colOff>152400</xdr:colOff>
      <xdr:row>34</xdr:row>
      <xdr:rowOff>22860</xdr:rowOff>
    </xdr:to>
    <xdr:cxnSp macro="">
      <xdr:nvCxnSpPr>
        <xdr:cNvPr id="61" name="直線コネクタ 60">
          <a:extLst>
            <a:ext uri="{FF2B5EF4-FFF2-40B4-BE49-F238E27FC236}">
              <a16:creationId xmlns:a16="http://schemas.microsoft.com/office/drawing/2014/main" id="{8FA20C6D-4CB5-48FC-B9F3-8281B08733B9}"/>
            </a:ext>
          </a:extLst>
        </xdr:cNvPr>
        <xdr:cNvCxnSpPr/>
      </xdr:nvCxnSpPr>
      <xdr:spPr>
        <a:xfrm>
          <a:off x="4546600" y="5852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160037</xdr:rowOff>
    </xdr:from>
    <xdr:ext cx="405111" cy="259045"/>
    <xdr:sp macro="" textlink="">
      <xdr:nvSpPr>
        <xdr:cNvPr id="62" name="【道路】&#10;有形固定資産減価償却率平均値テキスト">
          <a:extLst>
            <a:ext uri="{FF2B5EF4-FFF2-40B4-BE49-F238E27FC236}">
              <a16:creationId xmlns:a16="http://schemas.microsoft.com/office/drawing/2014/main" id="{CEFF5EBE-6C25-486D-B47B-2D7A9438B30F}"/>
            </a:ext>
          </a:extLst>
        </xdr:cNvPr>
        <xdr:cNvSpPr txBox="1"/>
      </xdr:nvSpPr>
      <xdr:spPr>
        <a:xfrm>
          <a:off x="4673600" y="65036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10160</xdr:rowOff>
    </xdr:from>
    <xdr:to>
      <xdr:col>24</xdr:col>
      <xdr:colOff>114300</xdr:colOff>
      <xdr:row>38</xdr:row>
      <xdr:rowOff>111760</xdr:rowOff>
    </xdr:to>
    <xdr:sp macro="" textlink="">
      <xdr:nvSpPr>
        <xdr:cNvPr id="63" name="フローチャート: 判断 62">
          <a:extLst>
            <a:ext uri="{FF2B5EF4-FFF2-40B4-BE49-F238E27FC236}">
              <a16:creationId xmlns:a16="http://schemas.microsoft.com/office/drawing/2014/main" id="{76B1F1C9-F0FB-4121-A4B7-652B2F0BA7B2}"/>
            </a:ext>
          </a:extLst>
        </xdr:cNvPr>
        <xdr:cNvSpPr/>
      </xdr:nvSpPr>
      <xdr:spPr>
        <a:xfrm>
          <a:off x="4584700" y="652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149225</xdr:rowOff>
    </xdr:from>
    <xdr:to>
      <xdr:col>20</xdr:col>
      <xdr:colOff>38100</xdr:colOff>
      <xdr:row>38</xdr:row>
      <xdr:rowOff>79375</xdr:rowOff>
    </xdr:to>
    <xdr:sp macro="" textlink="">
      <xdr:nvSpPr>
        <xdr:cNvPr id="64" name="フローチャート: 判断 63">
          <a:extLst>
            <a:ext uri="{FF2B5EF4-FFF2-40B4-BE49-F238E27FC236}">
              <a16:creationId xmlns:a16="http://schemas.microsoft.com/office/drawing/2014/main" id="{39F9CED6-40C1-42A6-95E4-9CA2991A36AA}"/>
            </a:ext>
          </a:extLst>
        </xdr:cNvPr>
        <xdr:cNvSpPr/>
      </xdr:nvSpPr>
      <xdr:spPr>
        <a:xfrm>
          <a:off x="3746500" y="649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147320</xdr:rowOff>
    </xdr:from>
    <xdr:to>
      <xdr:col>15</xdr:col>
      <xdr:colOff>101600</xdr:colOff>
      <xdr:row>38</xdr:row>
      <xdr:rowOff>77470</xdr:rowOff>
    </xdr:to>
    <xdr:sp macro="" textlink="">
      <xdr:nvSpPr>
        <xdr:cNvPr id="65" name="フローチャート: 判断 64">
          <a:extLst>
            <a:ext uri="{FF2B5EF4-FFF2-40B4-BE49-F238E27FC236}">
              <a16:creationId xmlns:a16="http://schemas.microsoft.com/office/drawing/2014/main" id="{0A5E62FA-CCC2-41BA-A722-3C9F16B1A8ED}"/>
            </a:ext>
          </a:extLst>
        </xdr:cNvPr>
        <xdr:cNvSpPr/>
      </xdr:nvSpPr>
      <xdr:spPr>
        <a:xfrm>
          <a:off x="2857500" y="649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61595</xdr:rowOff>
    </xdr:from>
    <xdr:to>
      <xdr:col>10</xdr:col>
      <xdr:colOff>165100</xdr:colOff>
      <xdr:row>37</xdr:row>
      <xdr:rowOff>163195</xdr:rowOff>
    </xdr:to>
    <xdr:sp macro="" textlink="">
      <xdr:nvSpPr>
        <xdr:cNvPr id="66" name="フローチャート: 判断 65">
          <a:extLst>
            <a:ext uri="{FF2B5EF4-FFF2-40B4-BE49-F238E27FC236}">
              <a16:creationId xmlns:a16="http://schemas.microsoft.com/office/drawing/2014/main" id="{B8CDFC7D-8C88-415C-B4F3-2661A29670D3}"/>
            </a:ext>
          </a:extLst>
        </xdr:cNvPr>
        <xdr:cNvSpPr/>
      </xdr:nvSpPr>
      <xdr:spPr>
        <a:xfrm>
          <a:off x="1968500" y="640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33020</xdr:rowOff>
    </xdr:from>
    <xdr:to>
      <xdr:col>6</xdr:col>
      <xdr:colOff>38100</xdr:colOff>
      <xdr:row>37</xdr:row>
      <xdr:rowOff>134620</xdr:rowOff>
    </xdr:to>
    <xdr:sp macro="" textlink="">
      <xdr:nvSpPr>
        <xdr:cNvPr id="67" name="フローチャート: 判断 66">
          <a:extLst>
            <a:ext uri="{FF2B5EF4-FFF2-40B4-BE49-F238E27FC236}">
              <a16:creationId xmlns:a16="http://schemas.microsoft.com/office/drawing/2014/main" id="{97FB4703-AB09-4380-AE80-5E899177163E}"/>
            </a:ext>
          </a:extLst>
        </xdr:cNvPr>
        <xdr:cNvSpPr/>
      </xdr:nvSpPr>
      <xdr:spPr>
        <a:xfrm>
          <a:off x="1079500" y="637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C9F47602-5F88-4CA1-85E2-2B18E9121DFA}"/>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7576FB2B-AD6B-43B9-A6F0-D7C11504DBC5}"/>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C5FB7B12-AF17-435F-92CE-1BF638814616}"/>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8AE21081-419B-410A-B81B-7420DE902229}"/>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44C3C2B3-3FE2-42F5-97B8-B75131BED093}"/>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8255</xdr:rowOff>
    </xdr:from>
    <xdr:to>
      <xdr:col>24</xdr:col>
      <xdr:colOff>114300</xdr:colOff>
      <xdr:row>38</xdr:row>
      <xdr:rowOff>109855</xdr:rowOff>
    </xdr:to>
    <xdr:sp macro="" textlink="">
      <xdr:nvSpPr>
        <xdr:cNvPr id="73" name="楕円 72">
          <a:extLst>
            <a:ext uri="{FF2B5EF4-FFF2-40B4-BE49-F238E27FC236}">
              <a16:creationId xmlns:a16="http://schemas.microsoft.com/office/drawing/2014/main" id="{D19B8E03-11DE-4919-9797-341B561771CD}"/>
            </a:ext>
          </a:extLst>
        </xdr:cNvPr>
        <xdr:cNvSpPr/>
      </xdr:nvSpPr>
      <xdr:spPr>
        <a:xfrm>
          <a:off x="4584700" y="6523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31132</xdr:rowOff>
    </xdr:from>
    <xdr:ext cx="405111" cy="259045"/>
    <xdr:sp macro="" textlink="">
      <xdr:nvSpPr>
        <xdr:cNvPr id="74" name="【道路】&#10;有形固定資産減価償却率該当値テキスト">
          <a:extLst>
            <a:ext uri="{FF2B5EF4-FFF2-40B4-BE49-F238E27FC236}">
              <a16:creationId xmlns:a16="http://schemas.microsoft.com/office/drawing/2014/main" id="{37A69DF5-EBE7-4BFC-8DE1-43AE09D1C74F}"/>
            </a:ext>
          </a:extLst>
        </xdr:cNvPr>
        <xdr:cNvSpPr txBox="1"/>
      </xdr:nvSpPr>
      <xdr:spPr>
        <a:xfrm>
          <a:off x="4673600" y="6374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143510</xdr:rowOff>
    </xdr:from>
    <xdr:to>
      <xdr:col>20</xdr:col>
      <xdr:colOff>38100</xdr:colOff>
      <xdr:row>38</xdr:row>
      <xdr:rowOff>73660</xdr:rowOff>
    </xdr:to>
    <xdr:sp macro="" textlink="">
      <xdr:nvSpPr>
        <xdr:cNvPr id="75" name="楕円 74">
          <a:extLst>
            <a:ext uri="{FF2B5EF4-FFF2-40B4-BE49-F238E27FC236}">
              <a16:creationId xmlns:a16="http://schemas.microsoft.com/office/drawing/2014/main" id="{0E1C1B0E-85EE-46A9-A8D8-F8D9B16F7A29}"/>
            </a:ext>
          </a:extLst>
        </xdr:cNvPr>
        <xdr:cNvSpPr/>
      </xdr:nvSpPr>
      <xdr:spPr>
        <a:xfrm>
          <a:off x="3746500" y="6487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22860</xdr:rowOff>
    </xdr:from>
    <xdr:to>
      <xdr:col>24</xdr:col>
      <xdr:colOff>63500</xdr:colOff>
      <xdr:row>38</xdr:row>
      <xdr:rowOff>59055</xdr:rowOff>
    </xdr:to>
    <xdr:cxnSp macro="">
      <xdr:nvCxnSpPr>
        <xdr:cNvPr id="76" name="直線コネクタ 75">
          <a:extLst>
            <a:ext uri="{FF2B5EF4-FFF2-40B4-BE49-F238E27FC236}">
              <a16:creationId xmlns:a16="http://schemas.microsoft.com/office/drawing/2014/main" id="{222EF837-46FF-4888-ABD2-0430203760C9}"/>
            </a:ext>
          </a:extLst>
        </xdr:cNvPr>
        <xdr:cNvCxnSpPr/>
      </xdr:nvCxnSpPr>
      <xdr:spPr>
        <a:xfrm>
          <a:off x="3797300" y="6537960"/>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107315</xdr:rowOff>
    </xdr:from>
    <xdr:to>
      <xdr:col>15</xdr:col>
      <xdr:colOff>101600</xdr:colOff>
      <xdr:row>38</xdr:row>
      <xdr:rowOff>37465</xdr:rowOff>
    </xdr:to>
    <xdr:sp macro="" textlink="">
      <xdr:nvSpPr>
        <xdr:cNvPr id="77" name="楕円 76">
          <a:extLst>
            <a:ext uri="{FF2B5EF4-FFF2-40B4-BE49-F238E27FC236}">
              <a16:creationId xmlns:a16="http://schemas.microsoft.com/office/drawing/2014/main" id="{5176E80E-C3A4-4218-9CF4-4F1CD0D1E081}"/>
            </a:ext>
          </a:extLst>
        </xdr:cNvPr>
        <xdr:cNvSpPr/>
      </xdr:nvSpPr>
      <xdr:spPr>
        <a:xfrm>
          <a:off x="2857500" y="6450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158115</xdr:rowOff>
    </xdr:from>
    <xdr:to>
      <xdr:col>19</xdr:col>
      <xdr:colOff>177800</xdr:colOff>
      <xdr:row>38</xdr:row>
      <xdr:rowOff>22860</xdr:rowOff>
    </xdr:to>
    <xdr:cxnSp macro="">
      <xdr:nvCxnSpPr>
        <xdr:cNvPr id="78" name="直線コネクタ 77">
          <a:extLst>
            <a:ext uri="{FF2B5EF4-FFF2-40B4-BE49-F238E27FC236}">
              <a16:creationId xmlns:a16="http://schemas.microsoft.com/office/drawing/2014/main" id="{BD1F73AD-B21C-4902-86E3-49DD29FBC314}"/>
            </a:ext>
          </a:extLst>
        </xdr:cNvPr>
        <xdr:cNvCxnSpPr/>
      </xdr:nvCxnSpPr>
      <xdr:spPr>
        <a:xfrm>
          <a:off x="2908300" y="650176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71120</xdr:rowOff>
    </xdr:from>
    <xdr:to>
      <xdr:col>10</xdr:col>
      <xdr:colOff>165100</xdr:colOff>
      <xdr:row>38</xdr:row>
      <xdr:rowOff>1270</xdr:rowOff>
    </xdr:to>
    <xdr:sp macro="" textlink="">
      <xdr:nvSpPr>
        <xdr:cNvPr id="79" name="楕円 78">
          <a:extLst>
            <a:ext uri="{FF2B5EF4-FFF2-40B4-BE49-F238E27FC236}">
              <a16:creationId xmlns:a16="http://schemas.microsoft.com/office/drawing/2014/main" id="{C2ECBBEE-7F20-413A-9AA9-67A40D61B950}"/>
            </a:ext>
          </a:extLst>
        </xdr:cNvPr>
        <xdr:cNvSpPr/>
      </xdr:nvSpPr>
      <xdr:spPr>
        <a:xfrm>
          <a:off x="1968500" y="6414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121920</xdr:rowOff>
    </xdr:from>
    <xdr:to>
      <xdr:col>15</xdr:col>
      <xdr:colOff>50800</xdr:colOff>
      <xdr:row>37</xdr:row>
      <xdr:rowOff>158115</xdr:rowOff>
    </xdr:to>
    <xdr:cxnSp macro="">
      <xdr:nvCxnSpPr>
        <xdr:cNvPr id="80" name="直線コネクタ 79">
          <a:extLst>
            <a:ext uri="{FF2B5EF4-FFF2-40B4-BE49-F238E27FC236}">
              <a16:creationId xmlns:a16="http://schemas.microsoft.com/office/drawing/2014/main" id="{3644E2D8-80C7-451F-B2D5-063953CFE38B}"/>
            </a:ext>
          </a:extLst>
        </xdr:cNvPr>
        <xdr:cNvCxnSpPr/>
      </xdr:nvCxnSpPr>
      <xdr:spPr>
        <a:xfrm>
          <a:off x="2019300" y="646557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40640</xdr:rowOff>
    </xdr:from>
    <xdr:to>
      <xdr:col>6</xdr:col>
      <xdr:colOff>38100</xdr:colOff>
      <xdr:row>37</xdr:row>
      <xdr:rowOff>142240</xdr:rowOff>
    </xdr:to>
    <xdr:sp macro="" textlink="">
      <xdr:nvSpPr>
        <xdr:cNvPr id="81" name="楕円 80">
          <a:extLst>
            <a:ext uri="{FF2B5EF4-FFF2-40B4-BE49-F238E27FC236}">
              <a16:creationId xmlns:a16="http://schemas.microsoft.com/office/drawing/2014/main" id="{C03E4324-B1E4-41A4-A94E-1A2614A9A245}"/>
            </a:ext>
          </a:extLst>
        </xdr:cNvPr>
        <xdr:cNvSpPr/>
      </xdr:nvSpPr>
      <xdr:spPr>
        <a:xfrm>
          <a:off x="1079500" y="6384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91440</xdr:rowOff>
    </xdr:from>
    <xdr:to>
      <xdr:col>10</xdr:col>
      <xdr:colOff>114300</xdr:colOff>
      <xdr:row>37</xdr:row>
      <xdr:rowOff>121920</xdr:rowOff>
    </xdr:to>
    <xdr:cxnSp macro="">
      <xdr:nvCxnSpPr>
        <xdr:cNvPr id="82" name="直線コネクタ 81">
          <a:extLst>
            <a:ext uri="{FF2B5EF4-FFF2-40B4-BE49-F238E27FC236}">
              <a16:creationId xmlns:a16="http://schemas.microsoft.com/office/drawing/2014/main" id="{F9AAFCE3-1E20-46F6-8B9C-E0811A3F57C2}"/>
            </a:ext>
          </a:extLst>
        </xdr:cNvPr>
        <xdr:cNvCxnSpPr/>
      </xdr:nvCxnSpPr>
      <xdr:spPr>
        <a:xfrm>
          <a:off x="1130300" y="643509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70502</xdr:rowOff>
    </xdr:from>
    <xdr:ext cx="405111" cy="259045"/>
    <xdr:sp macro="" textlink="">
      <xdr:nvSpPr>
        <xdr:cNvPr id="83" name="n_1aveValue【道路】&#10;有形固定資産減価償却率">
          <a:extLst>
            <a:ext uri="{FF2B5EF4-FFF2-40B4-BE49-F238E27FC236}">
              <a16:creationId xmlns:a16="http://schemas.microsoft.com/office/drawing/2014/main" id="{5CF0A76C-225E-4833-A2E6-354A66E2E8EE}"/>
            </a:ext>
          </a:extLst>
        </xdr:cNvPr>
        <xdr:cNvSpPr txBox="1"/>
      </xdr:nvSpPr>
      <xdr:spPr>
        <a:xfrm>
          <a:off x="3582044" y="6585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68597</xdr:rowOff>
    </xdr:from>
    <xdr:ext cx="405111" cy="259045"/>
    <xdr:sp macro="" textlink="">
      <xdr:nvSpPr>
        <xdr:cNvPr id="84" name="n_2aveValue【道路】&#10;有形固定資産減価償却率">
          <a:extLst>
            <a:ext uri="{FF2B5EF4-FFF2-40B4-BE49-F238E27FC236}">
              <a16:creationId xmlns:a16="http://schemas.microsoft.com/office/drawing/2014/main" id="{22871667-3A03-44ED-8113-8002BC28B3BC}"/>
            </a:ext>
          </a:extLst>
        </xdr:cNvPr>
        <xdr:cNvSpPr txBox="1"/>
      </xdr:nvSpPr>
      <xdr:spPr>
        <a:xfrm>
          <a:off x="2705744" y="6583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8272</xdr:rowOff>
    </xdr:from>
    <xdr:ext cx="405111" cy="259045"/>
    <xdr:sp macro="" textlink="">
      <xdr:nvSpPr>
        <xdr:cNvPr id="85" name="n_3aveValue【道路】&#10;有形固定資産減価償却率">
          <a:extLst>
            <a:ext uri="{FF2B5EF4-FFF2-40B4-BE49-F238E27FC236}">
              <a16:creationId xmlns:a16="http://schemas.microsoft.com/office/drawing/2014/main" id="{8E463B08-F11D-401B-9438-C265BB9FB120}"/>
            </a:ext>
          </a:extLst>
        </xdr:cNvPr>
        <xdr:cNvSpPr txBox="1"/>
      </xdr:nvSpPr>
      <xdr:spPr>
        <a:xfrm>
          <a:off x="1816744" y="6180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151147</xdr:rowOff>
    </xdr:from>
    <xdr:ext cx="405111" cy="259045"/>
    <xdr:sp macro="" textlink="">
      <xdr:nvSpPr>
        <xdr:cNvPr id="86" name="n_4aveValue【道路】&#10;有形固定資産減価償却率">
          <a:extLst>
            <a:ext uri="{FF2B5EF4-FFF2-40B4-BE49-F238E27FC236}">
              <a16:creationId xmlns:a16="http://schemas.microsoft.com/office/drawing/2014/main" id="{1D981DE7-F1FA-4E09-9CDD-5655CA46BD4E}"/>
            </a:ext>
          </a:extLst>
        </xdr:cNvPr>
        <xdr:cNvSpPr txBox="1"/>
      </xdr:nvSpPr>
      <xdr:spPr>
        <a:xfrm>
          <a:off x="927744" y="6151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90187</xdr:rowOff>
    </xdr:from>
    <xdr:ext cx="405111" cy="259045"/>
    <xdr:sp macro="" textlink="">
      <xdr:nvSpPr>
        <xdr:cNvPr id="87" name="n_1mainValue【道路】&#10;有形固定資産減価償却率">
          <a:extLst>
            <a:ext uri="{FF2B5EF4-FFF2-40B4-BE49-F238E27FC236}">
              <a16:creationId xmlns:a16="http://schemas.microsoft.com/office/drawing/2014/main" id="{1344FE21-28B7-470B-8EA9-17FD31930BDA}"/>
            </a:ext>
          </a:extLst>
        </xdr:cNvPr>
        <xdr:cNvSpPr txBox="1"/>
      </xdr:nvSpPr>
      <xdr:spPr>
        <a:xfrm>
          <a:off x="3582044" y="6262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53992</xdr:rowOff>
    </xdr:from>
    <xdr:ext cx="405111" cy="259045"/>
    <xdr:sp macro="" textlink="">
      <xdr:nvSpPr>
        <xdr:cNvPr id="88" name="n_2mainValue【道路】&#10;有形固定資産減価償却率">
          <a:extLst>
            <a:ext uri="{FF2B5EF4-FFF2-40B4-BE49-F238E27FC236}">
              <a16:creationId xmlns:a16="http://schemas.microsoft.com/office/drawing/2014/main" id="{7E66EACF-FB6D-4538-8076-E008172815E8}"/>
            </a:ext>
          </a:extLst>
        </xdr:cNvPr>
        <xdr:cNvSpPr txBox="1"/>
      </xdr:nvSpPr>
      <xdr:spPr>
        <a:xfrm>
          <a:off x="2705744" y="6226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163847</xdr:rowOff>
    </xdr:from>
    <xdr:ext cx="405111" cy="259045"/>
    <xdr:sp macro="" textlink="">
      <xdr:nvSpPr>
        <xdr:cNvPr id="89" name="n_3mainValue【道路】&#10;有形固定資産減価償却率">
          <a:extLst>
            <a:ext uri="{FF2B5EF4-FFF2-40B4-BE49-F238E27FC236}">
              <a16:creationId xmlns:a16="http://schemas.microsoft.com/office/drawing/2014/main" id="{A96E82F8-A59A-4047-8E0A-AD68BAF35E6C}"/>
            </a:ext>
          </a:extLst>
        </xdr:cNvPr>
        <xdr:cNvSpPr txBox="1"/>
      </xdr:nvSpPr>
      <xdr:spPr>
        <a:xfrm>
          <a:off x="1816744" y="6507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133367</xdr:rowOff>
    </xdr:from>
    <xdr:ext cx="405111" cy="259045"/>
    <xdr:sp macro="" textlink="">
      <xdr:nvSpPr>
        <xdr:cNvPr id="90" name="n_4mainValue【道路】&#10;有形固定資産減価償却率">
          <a:extLst>
            <a:ext uri="{FF2B5EF4-FFF2-40B4-BE49-F238E27FC236}">
              <a16:creationId xmlns:a16="http://schemas.microsoft.com/office/drawing/2014/main" id="{A113831B-FCDD-46C3-AA75-31DFAAD0DCD8}"/>
            </a:ext>
          </a:extLst>
        </xdr:cNvPr>
        <xdr:cNvSpPr txBox="1"/>
      </xdr:nvSpPr>
      <xdr:spPr>
        <a:xfrm>
          <a:off x="927744" y="6477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23A9A358-3BF5-4289-B760-8D359926891C}"/>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6504F95-91BB-435C-87B9-BC2A86C63EF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3249AE6C-ABD0-4E2C-BCF8-93F18D05600D}"/>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104F049-3198-497C-B9E0-21AD0211635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1CEE81B5-F6C4-42E9-8F35-63880FB3D377}"/>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C00BDADC-7E8B-433A-9A91-FFAEDB20A133}"/>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E2B36136-703C-49B2-9C41-071A1C7D400A}"/>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A3E0DCEF-F8B5-4961-BB2C-D513F2B96693}"/>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62629DF5-7CD9-4388-87CA-B2A82713DC36}"/>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12FE7ECA-6C8E-496A-BD91-DDDF18656AE9}"/>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F5873311-09CB-4063-B719-F7BBB8575F9A}"/>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ED9AB84C-2210-4BF6-95B6-E0F623655C67}"/>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46A086EE-39AB-4439-97A4-C5CA9D0186AF}"/>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2A2C8861-BBA0-445A-A159-881AA4044B61}"/>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29AA1AEE-90E7-4587-9EB8-FD5BE1B1863A}"/>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83ED94C5-D0A0-4A3C-9FC6-A781F36D7FA6}"/>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FC3CE5F9-9AC1-4F69-82F8-ED6987231E09}"/>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5B54213F-3428-4E1E-AECA-253897A5156F}"/>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846F6097-CD41-473D-A325-122831D5DCDF}"/>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667DAF3C-24A7-4710-9B39-EEA4E999E2E4}"/>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0F83D94E-5CAB-4784-99B2-18D66A93D8F7}"/>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DF65CA62-3019-47B6-BFD3-C549ECFFF887}"/>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9C1DA7C2-73BC-4813-8313-04D24DEC2D33}"/>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153905</xdr:rowOff>
    </xdr:from>
    <xdr:to>
      <xdr:col>54</xdr:col>
      <xdr:colOff>189865</xdr:colOff>
      <xdr:row>41</xdr:row>
      <xdr:rowOff>16859</xdr:rowOff>
    </xdr:to>
    <xdr:cxnSp macro="">
      <xdr:nvCxnSpPr>
        <xdr:cNvPr id="114" name="直線コネクタ 113">
          <a:extLst>
            <a:ext uri="{FF2B5EF4-FFF2-40B4-BE49-F238E27FC236}">
              <a16:creationId xmlns:a16="http://schemas.microsoft.com/office/drawing/2014/main" id="{45769EE9-1AED-4501-B960-1DCBC611F257}"/>
            </a:ext>
          </a:extLst>
        </xdr:cNvPr>
        <xdr:cNvCxnSpPr/>
      </xdr:nvCxnSpPr>
      <xdr:spPr>
        <a:xfrm flipV="1">
          <a:off x="10476865" y="5640305"/>
          <a:ext cx="0" cy="14060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20686</xdr:rowOff>
    </xdr:from>
    <xdr:ext cx="534377" cy="259045"/>
    <xdr:sp macro="" textlink="">
      <xdr:nvSpPr>
        <xdr:cNvPr id="115" name="【道路】&#10;一人当たり延長最小値テキスト">
          <a:extLst>
            <a:ext uri="{FF2B5EF4-FFF2-40B4-BE49-F238E27FC236}">
              <a16:creationId xmlns:a16="http://schemas.microsoft.com/office/drawing/2014/main" id="{1B3D2446-5E00-45FB-A0A1-711DB52E3256}"/>
            </a:ext>
          </a:extLst>
        </xdr:cNvPr>
        <xdr:cNvSpPr txBox="1"/>
      </xdr:nvSpPr>
      <xdr:spPr>
        <a:xfrm>
          <a:off x="10515600" y="7050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16859</xdr:rowOff>
    </xdr:from>
    <xdr:to>
      <xdr:col>55</xdr:col>
      <xdr:colOff>88900</xdr:colOff>
      <xdr:row>41</xdr:row>
      <xdr:rowOff>16859</xdr:rowOff>
    </xdr:to>
    <xdr:cxnSp macro="">
      <xdr:nvCxnSpPr>
        <xdr:cNvPr id="116" name="直線コネクタ 115">
          <a:extLst>
            <a:ext uri="{FF2B5EF4-FFF2-40B4-BE49-F238E27FC236}">
              <a16:creationId xmlns:a16="http://schemas.microsoft.com/office/drawing/2014/main" id="{62DBE467-3AE3-49AD-B4AF-34BF0F2B71A5}"/>
            </a:ext>
          </a:extLst>
        </xdr:cNvPr>
        <xdr:cNvCxnSpPr/>
      </xdr:nvCxnSpPr>
      <xdr:spPr>
        <a:xfrm>
          <a:off x="10388600" y="70463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100582</xdr:rowOff>
    </xdr:from>
    <xdr:ext cx="534377" cy="259045"/>
    <xdr:sp macro="" textlink="">
      <xdr:nvSpPr>
        <xdr:cNvPr id="117" name="【道路】&#10;一人当たり延長最大値テキスト">
          <a:extLst>
            <a:ext uri="{FF2B5EF4-FFF2-40B4-BE49-F238E27FC236}">
              <a16:creationId xmlns:a16="http://schemas.microsoft.com/office/drawing/2014/main" id="{9FCABE2A-DDC8-4EF8-8CE1-D5338DA8DEE5}"/>
            </a:ext>
          </a:extLst>
        </xdr:cNvPr>
        <xdr:cNvSpPr txBox="1"/>
      </xdr:nvSpPr>
      <xdr:spPr>
        <a:xfrm>
          <a:off x="10515600" y="5415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153905</xdr:rowOff>
    </xdr:from>
    <xdr:to>
      <xdr:col>55</xdr:col>
      <xdr:colOff>88900</xdr:colOff>
      <xdr:row>32</xdr:row>
      <xdr:rowOff>153905</xdr:rowOff>
    </xdr:to>
    <xdr:cxnSp macro="">
      <xdr:nvCxnSpPr>
        <xdr:cNvPr id="118" name="直線コネクタ 117">
          <a:extLst>
            <a:ext uri="{FF2B5EF4-FFF2-40B4-BE49-F238E27FC236}">
              <a16:creationId xmlns:a16="http://schemas.microsoft.com/office/drawing/2014/main" id="{A4635D4A-2BD4-4CAD-936B-D14AEC9FA78B}"/>
            </a:ext>
          </a:extLst>
        </xdr:cNvPr>
        <xdr:cNvCxnSpPr/>
      </xdr:nvCxnSpPr>
      <xdr:spPr>
        <a:xfrm>
          <a:off x="10388600" y="56403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45280</xdr:rowOff>
    </xdr:from>
    <xdr:ext cx="534377" cy="259045"/>
    <xdr:sp macro="" textlink="">
      <xdr:nvSpPr>
        <xdr:cNvPr id="119" name="【道路】&#10;一人当たり延長平均値テキスト">
          <a:extLst>
            <a:ext uri="{FF2B5EF4-FFF2-40B4-BE49-F238E27FC236}">
              <a16:creationId xmlns:a16="http://schemas.microsoft.com/office/drawing/2014/main" id="{42224CBA-7220-4BD9-BBC0-711F3894B8A2}"/>
            </a:ext>
          </a:extLst>
        </xdr:cNvPr>
        <xdr:cNvSpPr txBox="1"/>
      </xdr:nvSpPr>
      <xdr:spPr>
        <a:xfrm>
          <a:off x="10515600" y="656038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66853</xdr:rowOff>
    </xdr:from>
    <xdr:to>
      <xdr:col>55</xdr:col>
      <xdr:colOff>50800</xdr:colOff>
      <xdr:row>38</xdr:row>
      <xdr:rowOff>168453</xdr:rowOff>
    </xdr:to>
    <xdr:sp macro="" textlink="">
      <xdr:nvSpPr>
        <xdr:cNvPr id="120" name="フローチャート: 判断 119">
          <a:extLst>
            <a:ext uri="{FF2B5EF4-FFF2-40B4-BE49-F238E27FC236}">
              <a16:creationId xmlns:a16="http://schemas.microsoft.com/office/drawing/2014/main" id="{B9992097-F052-437D-AD0F-378D8DFB5639}"/>
            </a:ext>
          </a:extLst>
        </xdr:cNvPr>
        <xdr:cNvSpPr/>
      </xdr:nvSpPr>
      <xdr:spPr>
        <a:xfrm>
          <a:off x="10426700" y="6581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86284</xdr:rowOff>
    </xdr:from>
    <xdr:to>
      <xdr:col>50</xdr:col>
      <xdr:colOff>165100</xdr:colOff>
      <xdr:row>39</xdr:row>
      <xdr:rowOff>16434</xdr:rowOff>
    </xdr:to>
    <xdr:sp macro="" textlink="">
      <xdr:nvSpPr>
        <xdr:cNvPr id="121" name="フローチャート: 判断 120">
          <a:extLst>
            <a:ext uri="{FF2B5EF4-FFF2-40B4-BE49-F238E27FC236}">
              <a16:creationId xmlns:a16="http://schemas.microsoft.com/office/drawing/2014/main" id="{93593B2D-6ABD-41F2-B1FB-D1392210B52D}"/>
            </a:ext>
          </a:extLst>
        </xdr:cNvPr>
        <xdr:cNvSpPr/>
      </xdr:nvSpPr>
      <xdr:spPr>
        <a:xfrm>
          <a:off x="9588500" y="6601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90418</xdr:rowOff>
    </xdr:from>
    <xdr:to>
      <xdr:col>46</xdr:col>
      <xdr:colOff>38100</xdr:colOff>
      <xdr:row>39</xdr:row>
      <xdr:rowOff>20568</xdr:rowOff>
    </xdr:to>
    <xdr:sp macro="" textlink="">
      <xdr:nvSpPr>
        <xdr:cNvPr id="122" name="フローチャート: 判断 121">
          <a:extLst>
            <a:ext uri="{FF2B5EF4-FFF2-40B4-BE49-F238E27FC236}">
              <a16:creationId xmlns:a16="http://schemas.microsoft.com/office/drawing/2014/main" id="{629EE303-B3C2-47D4-BA3F-60B12C4EC6F5}"/>
            </a:ext>
          </a:extLst>
        </xdr:cNvPr>
        <xdr:cNvSpPr/>
      </xdr:nvSpPr>
      <xdr:spPr>
        <a:xfrm>
          <a:off x="8699500" y="6605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105810</xdr:rowOff>
    </xdr:from>
    <xdr:to>
      <xdr:col>41</xdr:col>
      <xdr:colOff>101600</xdr:colOff>
      <xdr:row>39</xdr:row>
      <xdr:rowOff>35960</xdr:rowOff>
    </xdr:to>
    <xdr:sp macro="" textlink="">
      <xdr:nvSpPr>
        <xdr:cNvPr id="123" name="フローチャート: 判断 122">
          <a:extLst>
            <a:ext uri="{FF2B5EF4-FFF2-40B4-BE49-F238E27FC236}">
              <a16:creationId xmlns:a16="http://schemas.microsoft.com/office/drawing/2014/main" id="{D03955ED-20DF-4411-AFFF-CC48F2952578}"/>
            </a:ext>
          </a:extLst>
        </xdr:cNvPr>
        <xdr:cNvSpPr/>
      </xdr:nvSpPr>
      <xdr:spPr>
        <a:xfrm>
          <a:off x="7810500" y="6620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118326</xdr:rowOff>
    </xdr:from>
    <xdr:to>
      <xdr:col>36</xdr:col>
      <xdr:colOff>165100</xdr:colOff>
      <xdr:row>39</xdr:row>
      <xdr:rowOff>48476</xdr:rowOff>
    </xdr:to>
    <xdr:sp macro="" textlink="">
      <xdr:nvSpPr>
        <xdr:cNvPr id="124" name="フローチャート: 判断 123">
          <a:extLst>
            <a:ext uri="{FF2B5EF4-FFF2-40B4-BE49-F238E27FC236}">
              <a16:creationId xmlns:a16="http://schemas.microsoft.com/office/drawing/2014/main" id="{A2FBEBB2-C968-4B57-AD91-6AA8ACFC779C}"/>
            </a:ext>
          </a:extLst>
        </xdr:cNvPr>
        <xdr:cNvSpPr/>
      </xdr:nvSpPr>
      <xdr:spPr>
        <a:xfrm>
          <a:off x="6921500" y="66334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5B6F8305-C1F2-47E1-8A32-45E61C8C2F8F}"/>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53C0D72B-F341-4A5E-9EA9-748F0007F1A7}"/>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FA29D0B5-CD88-4D6C-8BD4-A834AF76E301}"/>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DFE79E17-7F67-4C6C-B656-853B68CBFD19}"/>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AF86E8FF-7978-4AD8-9C5E-22629BD96F84}"/>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152673</xdr:rowOff>
    </xdr:from>
    <xdr:to>
      <xdr:col>55</xdr:col>
      <xdr:colOff>50800</xdr:colOff>
      <xdr:row>38</xdr:row>
      <xdr:rowOff>82823</xdr:rowOff>
    </xdr:to>
    <xdr:sp macro="" textlink="">
      <xdr:nvSpPr>
        <xdr:cNvPr id="130" name="楕円 129">
          <a:extLst>
            <a:ext uri="{FF2B5EF4-FFF2-40B4-BE49-F238E27FC236}">
              <a16:creationId xmlns:a16="http://schemas.microsoft.com/office/drawing/2014/main" id="{CB3F80C1-CBE3-4AC3-A4FA-F6D9200416B5}"/>
            </a:ext>
          </a:extLst>
        </xdr:cNvPr>
        <xdr:cNvSpPr/>
      </xdr:nvSpPr>
      <xdr:spPr>
        <a:xfrm>
          <a:off x="10426700" y="6496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4100</xdr:rowOff>
    </xdr:from>
    <xdr:ext cx="534377" cy="259045"/>
    <xdr:sp macro="" textlink="">
      <xdr:nvSpPr>
        <xdr:cNvPr id="131" name="【道路】&#10;一人当たり延長該当値テキスト">
          <a:extLst>
            <a:ext uri="{FF2B5EF4-FFF2-40B4-BE49-F238E27FC236}">
              <a16:creationId xmlns:a16="http://schemas.microsoft.com/office/drawing/2014/main" id="{CA0020E3-F3BA-4115-BDD0-5AD4749E2C2B}"/>
            </a:ext>
          </a:extLst>
        </xdr:cNvPr>
        <xdr:cNvSpPr txBox="1"/>
      </xdr:nvSpPr>
      <xdr:spPr>
        <a:xfrm>
          <a:off x="10515600" y="6347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166618</xdr:rowOff>
    </xdr:from>
    <xdr:to>
      <xdr:col>50</xdr:col>
      <xdr:colOff>165100</xdr:colOff>
      <xdr:row>38</xdr:row>
      <xdr:rowOff>96768</xdr:rowOff>
    </xdr:to>
    <xdr:sp macro="" textlink="">
      <xdr:nvSpPr>
        <xdr:cNvPr id="132" name="楕円 131">
          <a:extLst>
            <a:ext uri="{FF2B5EF4-FFF2-40B4-BE49-F238E27FC236}">
              <a16:creationId xmlns:a16="http://schemas.microsoft.com/office/drawing/2014/main" id="{4053F624-061C-4FC8-817D-93E7B848D312}"/>
            </a:ext>
          </a:extLst>
        </xdr:cNvPr>
        <xdr:cNvSpPr/>
      </xdr:nvSpPr>
      <xdr:spPr>
        <a:xfrm>
          <a:off x="9588500" y="6510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32023</xdr:rowOff>
    </xdr:from>
    <xdr:to>
      <xdr:col>55</xdr:col>
      <xdr:colOff>0</xdr:colOff>
      <xdr:row>38</xdr:row>
      <xdr:rowOff>45968</xdr:rowOff>
    </xdr:to>
    <xdr:cxnSp macro="">
      <xdr:nvCxnSpPr>
        <xdr:cNvPr id="133" name="直線コネクタ 132">
          <a:extLst>
            <a:ext uri="{FF2B5EF4-FFF2-40B4-BE49-F238E27FC236}">
              <a16:creationId xmlns:a16="http://schemas.microsoft.com/office/drawing/2014/main" id="{526CF985-AB6F-47B8-AA48-2932408C406F}"/>
            </a:ext>
          </a:extLst>
        </xdr:cNvPr>
        <xdr:cNvCxnSpPr/>
      </xdr:nvCxnSpPr>
      <xdr:spPr>
        <a:xfrm flipV="1">
          <a:off x="9639300" y="6547123"/>
          <a:ext cx="838200" cy="13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12579</xdr:rowOff>
    </xdr:from>
    <xdr:to>
      <xdr:col>46</xdr:col>
      <xdr:colOff>38100</xdr:colOff>
      <xdr:row>38</xdr:row>
      <xdr:rowOff>114179</xdr:rowOff>
    </xdr:to>
    <xdr:sp macro="" textlink="">
      <xdr:nvSpPr>
        <xdr:cNvPr id="134" name="楕円 133">
          <a:extLst>
            <a:ext uri="{FF2B5EF4-FFF2-40B4-BE49-F238E27FC236}">
              <a16:creationId xmlns:a16="http://schemas.microsoft.com/office/drawing/2014/main" id="{56063CE3-FD1C-47E3-99D0-D20E48980F0F}"/>
            </a:ext>
          </a:extLst>
        </xdr:cNvPr>
        <xdr:cNvSpPr/>
      </xdr:nvSpPr>
      <xdr:spPr>
        <a:xfrm>
          <a:off x="8699500" y="6527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45968</xdr:rowOff>
    </xdr:from>
    <xdr:to>
      <xdr:col>50</xdr:col>
      <xdr:colOff>114300</xdr:colOff>
      <xdr:row>38</xdr:row>
      <xdr:rowOff>63379</xdr:rowOff>
    </xdr:to>
    <xdr:cxnSp macro="">
      <xdr:nvCxnSpPr>
        <xdr:cNvPr id="135" name="直線コネクタ 134">
          <a:extLst>
            <a:ext uri="{FF2B5EF4-FFF2-40B4-BE49-F238E27FC236}">
              <a16:creationId xmlns:a16="http://schemas.microsoft.com/office/drawing/2014/main" id="{467B4EEA-2EBC-4809-AD1D-F9CBCAA2AF2F}"/>
            </a:ext>
          </a:extLst>
        </xdr:cNvPr>
        <xdr:cNvCxnSpPr/>
      </xdr:nvCxnSpPr>
      <xdr:spPr>
        <a:xfrm flipV="1">
          <a:off x="8750300" y="6561068"/>
          <a:ext cx="889000" cy="17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25476</xdr:rowOff>
    </xdr:from>
    <xdr:to>
      <xdr:col>41</xdr:col>
      <xdr:colOff>101600</xdr:colOff>
      <xdr:row>38</xdr:row>
      <xdr:rowOff>127076</xdr:rowOff>
    </xdr:to>
    <xdr:sp macro="" textlink="">
      <xdr:nvSpPr>
        <xdr:cNvPr id="136" name="楕円 135">
          <a:extLst>
            <a:ext uri="{FF2B5EF4-FFF2-40B4-BE49-F238E27FC236}">
              <a16:creationId xmlns:a16="http://schemas.microsoft.com/office/drawing/2014/main" id="{785B38A9-022F-4D45-955D-F74F2D9B47C8}"/>
            </a:ext>
          </a:extLst>
        </xdr:cNvPr>
        <xdr:cNvSpPr/>
      </xdr:nvSpPr>
      <xdr:spPr>
        <a:xfrm>
          <a:off x="7810500" y="6540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63379</xdr:rowOff>
    </xdr:from>
    <xdr:to>
      <xdr:col>45</xdr:col>
      <xdr:colOff>177800</xdr:colOff>
      <xdr:row>38</xdr:row>
      <xdr:rowOff>76276</xdr:rowOff>
    </xdr:to>
    <xdr:cxnSp macro="">
      <xdr:nvCxnSpPr>
        <xdr:cNvPr id="137" name="直線コネクタ 136">
          <a:extLst>
            <a:ext uri="{FF2B5EF4-FFF2-40B4-BE49-F238E27FC236}">
              <a16:creationId xmlns:a16="http://schemas.microsoft.com/office/drawing/2014/main" id="{475A75B6-F363-48F3-B7C9-EBBE5ABDAEB1}"/>
            </a:ext>
          </a:extLst>
        </xdr:cNvPr>
        <xdr:cNvCxnSpPr/>
      </xdr:nvCxnSpPr>
      <xdr:spPr>
        <a:xfrm flipV="1">
          <a:off x="7861300" y="6578479"/>
          <a:ext cx="889000" cy="12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39345</xdr:rowOff>
    </xdr:from>
    <xdr:to>
      <xdr:col>36</xdr:col>
      <xdr:colOff>165100</xdr:colOff>
      <xdr:row>38</xdr:row>
      <xdr:rowOff>140945</xdr:rowOff>
    </xdr:to>
    <xdr:sp macro="" textlink="">
      <xdr:nvSpPr>
        <xdr:cNvPr id="138" name="楕円 137">
          <a:extLst>
            <a:ext uri="{FF2B5EF4-FFF2-40B4-BE49-F238E27FC236}">
              <a16:creationId xmlns:a16="http://schemas.microsoft.com/office/drawing/2014/main" id="{5C95E739-F2BD-4C83-A31C-67330BDEE402}"/>
            </a:ext>
          </a:extLst>
        </xdr:cNvPr>
        <xdr:cNvSpPr/>
      </xdr:nvSpPr>
      <xdr:spPr>
        <a:xfrm>
          <a:off x="6921500" y="6554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76276</xdr:rowOff>
    </xdr:from>
    <xdr:to>
      <xdr:col>41</xdr:col>
      <xdr:colOff>50800</xdr:colOff>
      <xdr:row>38</xdr:row>
      <xdr:rowOff>90145</xdr:rowOff>
    </xdr:to>
    <xdr:cxnSp macro="">
      <xdr:nvCxnSpPr>
        <xdr:cNvPr id="139" name="直線コネクタ 138">
          <a:extLst>
            <a:ext uri="{FF2B5EF4-FFF2-40B4-BE49-F238E27FC236}">
              <a16:creationId xmlns:a16="http://schemas.microsoft.com/office/drawing/2014/main" id="{909D7E19-9353-4DA1-A14B-BE06DCA4A609}"/>
            </a:ext>
          </a:extLst>
        </xdr:cNvPr>
        <xdr:cNvCxnSpPr/>
      </xdr:nvCxnSpPr>
      <xdr:spPr>
        <a:xfrm flipV="1">
          <a:off x="6972300" y="6591376"/>
          <a:ext cx="889000" cy="13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7561</xdr:rowOff>
    </xdr:from>
    <xdr:ext cx="534377" cy="259045"/>
    <xdr:sp macro="" textlink="">
      <xdr:nvSpPr>
        <xdr:cNvPr id="140" name="n_1aveValue【道路】&#10;一人当たり延長">
          <a:extLst>
            <a:ext uri="{FF2B5EF4-FFF2-40B4-BE49-F238E27FC236}">
              <a16:creationId xmlns:a16="http://schemas.microsoft.com/office/drawing/2014/main" id="{F107D2E9-8EE1-4268-8772-E3F83732CBAE}"/>
            </a:ext>
          </a:extLst>
        </xdr:cNvPr>
        <xdr:cNvSpPr txBox="1"/>
      </xdr:nvSpPr>
      <xdr:spPr>
        <a:xfrm>
          <a:off x="9359411" y="6694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11695</xdr:rowOff>
    </xdr:from>
    <xdr:ext cx="534377" cy="259045"/>
    <xdr:sp macro="" textlink="">
      <xdr:nvSpPr>
        <xdr:cNvPr id="141" name="n_2aveValue【道路】&#10;一人当たり延長">
          <a:extLst>
            <a:ext uri="{FF2B5EF4-FFF2-40B4-BE49-F238E27FC236}">
              <a16:creationId xmlns:a16="http://schemas.microsoft.com/office/drawing/2014/main" id="{A3BB522C-9294-498E-9B75-36E8437CCCE4}"/>
            </a:ext>
          </a:extLst>
        </xdr:cNvPr>
        <xdr:cNvSpPr txBox="1"/>
      </xdr:nvSpPr>
      <xdr:spPr>
        <a:xfrm>
          <a:off x="8483111" y="6698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27087</xdr:rowOff>
    </xdr:from>
    <xdr:ext cx="534377" cy="259045"/>
    <xdr:sp macro="" textlink="">
      <xdr:nvSpPr>
        <xdr:cNvPr id="142" name="n_3aveValue【道路】&#10;一人当たり延長">
          <a:extLst>
            <a:ext uri="{FF2B5EF4-FFF2-40B4-BE49-F238E27FC236}">
              <a16:creationId xmlns:a16="http://schemas.microsoft.com/office/drawing/2014/main" id="{57F63032-2651-45B7-8D96-5B40434FB2E4}"/>
            </a:ext>
          </a:extLst>
        </xdr:cNvPr>
        <xdr:cNvSpPr txBox="1"/>
      </xdr:nvSpPr>
      <xdr:spPr>
        <a:xfrm>
          <a:off x="7594111" y="6713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29.779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39603</xdr:rowOff>
    </xdr:from>
    <xdr:ext cx="534377" cy="259045"/>
    <xdr:sp macro="" textlink="">
      <xdr:nvSpPr>
        <xdr:cNvPr id="143" name="n_4aveValue【道路】&#10;一人当たり延長">
          <a:extLst>
            <a:ext uri="{FF2B5EF4-FFF2-40B4-BE49-F238E27FC236}">
              <a16:creationId xmlns:a16="http://schemas.microsoft.com/office/drawing/2014/main" id="{CFCDBBB0-2E15-4151-9F6B-19724EA3603A}"/>
            </a:ext>
          </a:extLst>
        </xdr:cNvPr>
        <xdr:cNvSpPr txBox="1"/>
      </xdr:nvSpPr>
      <xdr:spPr>
        <a:xfrm>
          <a:off x="6705111" y="6726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36</xdr:row>
      <xdr:rowOff>113295</xdr:rowOff>
    </xdr:from>
    <xdr:ext cx="534377" cy="259045"/>
    <xdr:sp macro="" textlink="">
      <xdr:nvSpPr>
        <xdr:cNvPr id="144" name="n_1mainValue【道路】&#10;一人当たり延長">
          <a:extLst>
            <a:ext uri="{FF2B5EF4-FFF2-40B4-BE49-F238E27FC236}">
              <a16:creationId xmlns:a16="http://schemas.microsoft.com/office/drawing/2014/main" id="{7AF29E7B-8415-4BF1-9759-4747E6DD851E}"/>
            </a:ext>
          </a:extLst>
        </xdr:cNvPr>
        <xdr:cNvSpPr txBox="1"/>
      </xdr:nvSpPr>
      <xdr:spPr>
        <a:xfrm>
          <a:off x="9359411" y="6285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36</xdr:row>
      <xdr:rowOff>130706</xdr:rowOff>
    </xdr:from>
    <xdr:ext cx="534377" cy="259045"/>
    <xdr:sp macro="" textlink="">
      <xdr:nvSpPr>
        <xdr:cNvPr id="145" name="n_2mainValue【道路】&#10;一人当たり延長">
          <a:extLst>
            <a:ext uri="{FF2B5EF4-FFF2-40B4-BE49-F238E27FC236}">
              <a16:creationId xmlns:a16="http://schemas.microsoft.com/office/drawing/2014/main" id="{294A75BB-5694-48B6-857C-AC105FA8A070}"/>
            </a:ext>
          </a:extLst>
        </xdr:cNvPr>
        <xdr:cNvSpPr txBox="1"/>
      </xdr:nvSpPr>
      <xdr:spPr>
        <a:xfrm>
          <a:off x="8483111" y="6302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36</xdr:row>
      <xdr:rowOff>143603</xdr:rowOff>
    </xdr:from>
    <xdr:ext cx="534377" cy="259045"/>
    <xdr:sp macro="" textlink="">
      <xdr:nvSpPr>
        <xdr:cNvPr id="146" name="n_3mainValue【道路】&#10;一人当たり延長">
          <a:extLst>
            <a:ext uri="{FF2B5EF4-FFF2-40B4-BE49-F238E27FC236}">
              <a16:creationId xmlns:a16="http://schemas.microsoft.com/office/drawing/2014/main" id="{C31E7405-560D-4A2B-A577-F42A91CDB7B8}"/>
            </a:ext>
          </a:extLst>
        </xdr:cNvPr>
        <xdr:cNvSpPr txBox="1"/>
      </xdr:nvSpPr>
      <xdr:spPr>
        <a:xfrm>
          <a:off x="7594111" y="6315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36</xdr:row>
      <xdr:rowOff>157471</xdr:rowOff>
    </xdr:from>
    <xdr:ext cx="534377" cy="259045"/>
    <xdr:sp macro="" textlink="">
      <xdr:nvSpPr>
        <xdr:cNvPr id="147" name="n_4mainValue【道路】&#10;一人当たり延長">
          <a:extLst>
            <a:ext uri="{FF2B5EF4-FFF2-40B4-BE49-F238E27FC236}">
              <a16:creationId xmlns:a16="http://schemas.microsoft.com/office/drawing/2014/main" id="{A7A4C81F-740E-4C65-B573-47AA27B4533D}"/>
            </a:ext>
          </a:extLst>
        </xdr:cNvPr>
        <xdr:cNvSpPr txBox="1"/>
      </xdr:nvSpPr>
      <xdr:spPr>
        <a:xfrm>
          <a:off x="6705111" y="6329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1D6715C9-705B-4FC6-AE24-BE72559582A5}"/>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F5769672-42A2-44A7-8A41-BE8FBDC0F4F2}"/>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1281AB1A-5181-40A2-8C5C-A22CB408A28E}"/>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4C062D45-C35B-4691-AFDE-25D71EA9BF7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85DC8352-A62D-4D33-AE01-A999A0504ADC}"/>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72F59E7E-DCAB-4693-90EA-CDA3580EF605}"/>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BBB987A1-F628-4E22-989A-405A6843B704}"/>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01B119E4-D278-462C-B531-1829D952E7BD}"/>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35C3626F-8E34-4638-8CBB-E5B8EDB6BFE6}"/>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ACADA473-D953-48AC-939D-86829E3626B7}"/>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5E90B2C4-5175-42A2-B53B-B08A41036755}"/>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E012C5E4-8603-4462-91B6-CB8A77EDD469}"/>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FD874B7C-0B98-41A6-9874-FC5AA34E615E}"/>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3D68AD97-A5FD-4CF6-8E87-FC4AF7D46626}"/>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4F535F7E-AABE-4565-9E92-10408629DB0F}"/>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A56FF8D7-D596-4C8F-AB1E-AF2B48CF6A5D}"/>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48CD2315-8190-489F-B44A-9AB4CC82C71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26D0490D-CEAD-441F-A367-C1565571B1F4}"/>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EF31C2E6-C078-4B51-8F36-0A5A9663ADB6}"/>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9811EF9E-7E1F-4906-8FFA-229B712667B2}"/>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B5E88641-8E2A-452E-9836-623B252D972F}"/>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4D564A73-A6A9-4D90-BAE9-A84C6ED81F87}"/>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1DD2C88B-F50A-42C8-8C50-4077E64F270B}"/>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27364C8F-C4FE-4C5C-8402-09FEB8085431}"/>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9152F047-0B68-4DDB-B953-069F0E30E0F8}"/>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130628</xdr:rowOff>
    </xdr:from>
    <xdr:to>
      <xdr:col>24</xdr:col>
      <xdr:colOff>62865</xdr:colOff>
      <xdr:row>64</xdr:row>
      <xdr:rowOff>130628</xdr:rowOff>
    </xdr:to>
    <xdr:cxnSp macro="">
      <xdr:nvCxnSpPr>
        <xdr:cNvPr id="173" name="直線コネクタ 172">
          <a:extLst>
            <a:ext uri="{FF2B5EF4-FFF2-40B4-BE49-F238E27FC236}">
              <a16:creationId xmlns:a16="http://schemas.microsoft.com/office/drawing/2014/main" id="{1B282C9D-1983-45C4-8B66-93B6CC9D5956}"/>
            </a:ext>
          </a:extLst>
        </xdr:cNvPr>
        <xdr:cNvCxnSpPr/>
      </xdr:nvCxnSpPr>
      <xdr:spPr>
        <a:xfrm flipV="1">
          <a:off x="4634865" y="9560378"/>
          <a:ext cx="0" cy="1543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4" name="【橋りょう・トンネル】&#10;有形固定資産減価償却率最小値テキスト">
          <a:extLst>
            <a:ext uri="{FF2B5EF4-FFF2-40B4-BE49-F238E27FC236}">
              <a16:creationId xmlns:a16="http://schemas.microsoft.com/office/drawing/2014/main" id="{078E9009-3D1A-4301-A261-26F1DF95F5E6}"/>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5" name="直線コネクタ 174">
          <a:extLst>
            <a:ext uri="{FF2B5EF4-FFF2-40B4-BE49-F238E27FC236}">
              <a16:creationId xmlns:a16="http://schemas.microsoft.com/office/drawing/2014/main" id="{9AC72C40-AFD8-49EC-904E-DF7298A48863}"/>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77305</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0B7396AD-CCFB-4146-B52B-DD30C132F4D6}"/>
            </a:ext>
          </a:extLst>
        </xdr:cNvPr>
        <xdr:cNvSpPr txBox="1"/>
      </xdr:nvSpPr>
      <xdr:spPr>
        <a:xfrm>
          <a:off x="4673600" y="933560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130628</xdr:rowOff>
    </xdr:from>
    <xdr:to>
      <xdr:col>24</xdr:col>
      <xdr:colOff>152400</xdr:colOff>
      <xdr:row>55</xdr:row>
      <xdr:rowOff>130628</xdr:rowOff>
    </xdr:to>
    <xdr:cxnSp macro="">
      <xdr:nvCxnSpPr>
        <xdr:cNvPr id="177" name="直線コネクタ 176">
          <a:extLst>
            <a:ext uri="{FF2B5EF4-FFF2-40B4-BE49-F238E27FC236}">
              <a16:creationId xmlns:a16="http://schemas.microsoft.com/office/drawing/2014/main" id="{AEAA644C-35C5-460F-8349-3A835B14AC82}"/>
            </a:ext>
          </a:extLst>
        </xdr:cNvPr>
        <xdr:cNvCxnSpPr/>
      </xdr:nvCxnSpPr>
      <xdr:spPr>
        <a:xfrm>
          <a:off x="4546600" y="95603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19430</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B87964C9-1584-4BD1-A02B-73B09092AED2}"/>
            </a:ext>
          </a:extLst>
        </xdr:cNvPr>
        <xdr:cNvSpPr txBox="1"/>
      </xdr:nvSpPr>
      <xdr:spPr>
        <a:xfrm>
          <a:off x="4673600" y="103064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168003</xdr:rowOff>
    </xdr:from>
    <xdr:to>
      <xdr:col>24</xdr:col>
      <xdr:colOff>114300</xdr:colOff>
      <xdr:row>61</xdr:row>
      <xdr:rowOff>98153</xdr:rowOff>
    </xdr:to>
    <xdr:sp macro="" textlink="">
      <xdr:nvSpPr>
        <xdr:cNvPr id="179" name="フローチャート: 判断 178">
          <a:extLst>
            <a:ext uri="{FF2B5EF4-FFF2-40B4-BE49-F238E27FC236}">
              <a16:creationId xmlns:a16="http://schemas.microsoft.com/office/drawing/2014/main" id="{FCE2DF71-4EE0-4527-A354-80864DA63F25}"/>
            </a:ext>
          </a:extLst>
        </xdr:cNvPr>
        <xdr:cNvSpPr/>
      </xdr:nvSpPr>
      <xdr:spPr>
        <a:xfrm>
          <a:off x="4584700" y="1045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132080</xdr:rowOff>
    </xdr:from>
    <xdr:to>
      <xdr:col>20</xdr:col>
      <xdr:colOff>38100</xdr:colOff>
      <xdr:row>61</xdr:row>
      <xdr:rowOff>62230</xdr:rowOff>
    </xdr:to>
    <xdr:sp macro="" textlink="">
      <xdr:nvSpPr>
        <xdr:cNvPr id="180" name="フローチャート: 判断 179">
          <a:extLst>
            <a:ext uri="{FF2B5EF4-FFF2-40B4-BE49-F238E27FC236}">
              <a16:creationId xmlns:a16="http://schemas.microsoft.com/office/drawing/2014/main" id="{458EB4F1-F297-4D86-BCCF-CFB88C298987}"/>
            </a:ext>
          </a:extLst>
        </xdr:cNvPr>
        <xdr:cNvSpPr/>
      </xdr:nvSpPr>
      <xdr:spPr>
        <a:xfrm>
          <a:off x="3746500" y="1041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130447</xdr:rowOff>
    </xdr:from>
    <xdr:to>
      <xdr:col>15</xdr:col>
      <xdr:colOff>101600</xdr:colOff>
      <xdr:row>61</xdr:row>
      <xdr:rowOff>60597</xdr:rowOff>
    </xdr:to>
    <xdr:sp macro="" textlink="">
      <xdr:nvSpPr>
        <xdr:cNvPr id="181" name="フローチャート: 判断 180">
          <a:extLst>
            <a:ext uri="{FF2B5EF4-FFF2-40B4-BE49-F238E27FC236}">
              <a16:creationId xmlns:a16="http://schemas.microsoft.com/office/drawing/2014/main" id="{901A80F6-D92F-4BCF-B971-372E948207BA}"/>
            </a:ext>
          </a:extLst>
        </xdr:cNvPr>
        <xdr:cNvSpPr/>
      </xdr:nvSpPr>
      <xdr:spPr>
        <a:xfrm>
          <a:off x="2857500" y="10417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135346</xdr:rowOff>
    </xdr:from>
    <xdr:to>
      <xdr:col>10</xdr:col>
      <xdr:colOff>165100</xdr:colOff>
      <xdr:row>61</xdr:row>
      <xdr:rowOff>65496</xdr:rowOff>
    </xdr:to>
    <xdr:sp macro="" textlink="">
      <xdr:nvSpPr>
        <xdr:cNvPr id="182" name="フローチャート: 判断 181">
          <a:extLst>
            <a:ext uri="{FF2B5EF4-FFF2-40B4-BE49-F238E27FC236}">
              <a16:creationId xmlns:a16="http://schemas.microsoft.com/office/drawing/2014/main" id="{34ADA96B-C4C2-4026-A510-2ABD048B287B}"/>
            </a:ext>
          </a:extLst>
        </xdr:cNvPr>
        <xdr:cNvSpPr/>
      </xdr:nvSpPr>
      <xdr:spPr>
        <a:xfrm>
          <a:off x="1968500" y="10422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91259</xdr:rowOff>
    </xdr:from>
    <xdr:to>
      <xdr:col>6</xdr:col>
      <xdr:colOff>38100</xdr:colOff>
      <xdr:row>61</xdr:row>
      <xdr:rowOff>21409</xdr:rowOff>
    </xdr:to>
    <xdr:sp macro="" textlink="">
      <xdr:nvSpPr>
        <xdr:cNvPr id="183" name="フローチャート: 判断 182">
          <a:extLst>
            <a:ext uri="{FF2B5EF4-FFF2-40B4-BE49-F238E27FC236}">
              <a16:creationId xmlns:a16="http://schemas.microsoft.com/office/drawing/2014/main" id="{84F9E152-3DC4-43ED-90D5-97998D06DFF3}"/>
            </a:ext>
          </a:extLst>
        </xdr:cNvPr>
        <xdr:cNvSpPr/>
      </xdr:nvSpPr>
      <xdr:spPr>
        <a:xfrm>
          <a:off x="1079500" y="10378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2FD6F1A9-C295-4764-8346-A47F72FE31D7}"/>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BFE0FD45-0043-4AC3-A8FF-E15E92790D6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92ED84B6-89B2-4AA4-B3EA-54E1B2E11065}"/>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A407448E-D6CB-4373-A7F0-C7BD3D921C44}"/>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791E72E3-F349-48C5-8980-ED2E22316896}"/>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132080</xdr:rowOff>
    </xdr:from>
    <xdr:to>
      <xdr:col>24</xdr:col>
      <xdr:colOff>114300</xdr:colOff>
      <xdr:row>62</xdr:row>
      <xdr:rowOff>62230</xdr:rowOff>
    </xdr:to>
    <xdr:sp macro="" textlink="">
      <xdr:nvSpPr>
        <xdr:cNvPr id="189" name="楕円 188">
          <a:extLst>
            <a:ext uri="{FF2B5EF4-FFF2-40B4-BE49-F238E27FC236}">
              <a16:creationId xmlns:a16="http://schemas.microsoft.com/office/drawing/2014/main" id="{AB2DCDFF-1976-4F20-8336-4A0AB2EB3034}"/>
            </a:ext>
          </a:extLst>
        </xdr:cNvPr>
        <xdr:cNvSpPr/>
      </xdr:nvSpPr>
      <xdr:spPr>
        <a:xfrm>
          <a:off x="4584700" y="1059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110507</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4BDB06AE-8551-4A3C-93CC-9DCEF8309170}"/>
            </a:ext>
          </a:extLst>
        </xdr:cNvPr>
        <xdr:cNvSpPr txBox="1"/>
      </xdr:nvSpPr>
      <xdr:spPr>
        <a:xfrm>
          <a:off x="4673600" y="10568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110853</xdr:rowOff>
    </xdr:from>
    <xdr:to>
      <xdr:col>20</xdr:col>
      <xdr:colOff>38100</xdr:colOff>
      <xdr:row>62</xdr:row>
      <xdr:rowOff>41003</xdr:rowOff>
    </xdr:to>
    <xdr:sp macro="" textlink="">
      <xdr:nvSpPr>
        <xdr:cNvPr id="191" name="楕円 190">
          <a:extLst>
            <a:ext uri="{FF2B5EF4-FFF2-40B4-BE49-F238E27FC236}">
              <a16:creationId xmlns:a16="http://schemas.microsoft.com/office/drawing/2014/main" id="{08B9AC45-1F78-466E-9BC8-BAEEB7123805}"/>
            </a:ext>
          </a:extLst>
        </xdr:cNvPr>
        <xdr:cNvSpPr/>
      </xdr:nvSpPr>
      <xdr:spPr>
        <a:xfrm>
          <a:off x="3746500" y="10569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161653</xdr:rowOff>
    </xdr:from>
    <xdr:to>
      <xdr:col>24</xdr:col>
      <xdr:colOff>63500</xdr:colOff>
      <xdr:row>62</xdr:row>
      <xdr:rowOff>11430</xdr:rowOff>
    </xdr:to>
    <xdr:cxnSp macro="">
      <xdr:nvCxnSpPr>
        <xdr:cNvPr id="192" name="直線コネクタ 191">
          <a:extLst>
            <a:ext uri="{FF2B5EF4-FFF2-40B4-BE49-F238E27FC236}">
              <a16:creationId xmlns:a16="http://schemas.microsoft.com/office/drawing/2014/main" id="{07A5D3B3-67CC-45AE-B44D-C1237DBF3BA9}"/>
            </a:ext>
          </a:extLst>
        </xdr:cNvPr>
        <xdr:cNvCxnSpPr/>
      </xdr:nvCxnSpPr>
      <xdr:spPr>
        <a:xfrm>
          <a:off x="3797300" y="10620103"/>
          <a:ext cx="8382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81462</xdr:rowOff>
    </xdr:from>
    <xdr:to>
      <xdr:col>15</xdr:col>
      <xdr:colOff>101600</xdr:colOff>
      <xdr:row>62</xdr:row>
      <xdr:rowOff>11612</xdr:rowOff>
    </xdr:to>
    <xdr:sp macro="" textlink="">
      <xdr:nvSpPr>
        <xdr:cNvPr id="193" name="楕円 192">
          <a:extLst>
            <a:ext uri="{FF2B5EF4-FFF2-40B4-BE49-F238E27FC236}">
              <a16:creationId xmlns:a16="http://schemas.microsoft.com/office/drawing/2014/main" id="{355A0D1C-F97E-4E79-B844-587FF7A39553}"/>
            </a:ext>
          </a:extLst>
        </xdr:cNvPr>
        <xdr:cNvSpPr/>
      </xdr:nvSpPr>
      <xdr:spPr>
        <a:xfrm>
          <a:off x="2857500" y="10539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132262</xdr:rowOff>
    </xdr:from>
    <xdr:to>
      <xdr:col>19</xdr:col>
      <xdr:colOff>177800</xdr:colOff>
      <xdr:row>61</xdr:row>
      <xdr:rowOff>161653</xdr:rowOff>
    </xdr:to>
    <xdr:cxnSp macro="">
      <xdr:nvCxnSpPr>
        <xdr:cNvPr id="194" name="直線コネクタ 193">
          <a:extLst>
            <a:ext uri="{FF2B5EF4-FFF2-40B4-BE49-F238E27FC236}">
              <a16:creationId xmlns:a16="http://schemas.microsoft.com/office/drawing/2014/main" id="{366EE495-B6DD-4306-8B11-00946F171FD1}"/>
            </a:ext>
          </a:extLst>
        </xdr:cNvPr>
        <xdr:cNvCxnSpPr/>
      </xdr:nvCxnSpPr>
      <xdr:spPr>
        <a:xfrm>
          <a:off x="2908300" y="10590712"/>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58601</xdr:rowOff>
    </xdr:from>
    <xdr:to>
      <xdr:col>10</xdr:col>
      <xdr:colOff>165100</xdr:colOff>
      <xdr:row>61</xdr:row>
      <xdr:rowOff>160201</xdr:rowOff>
    </xdr:to>
    <xdr:sp macro="" textlink="">
      <xdr:nvSpPr>
        <xdr:cNvPr id="195" name="楕円 194">
          <a:extLst>
            <a:ext uri="{FF2B5EF4-FFF2-40B4-BE49-F238E27FC236}">
              <a16:creationId xmlns:a16="http://schemas.microsoft.com/office/drawing/2014/main" id="{933A489D-5BE3-4F69-A213-553FB587A004}"/>
            </a:ext>
          </a:extLst>
        </xdr:cNvPr>
        <xdr:cNvSpPr/>
      </xdr:nvSpPr>
      <xdr:spPr>
        <a:xfrm>
          <a:off x="1968500" y="10517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109401</xdr:rowOff>
    </xdr:from>
    <xdr:to>
      <xdr:col>15</xdr:col>
      <xdr:colOff>50800</xdr:colOff>
      <xdr:row>61</xdr:row>
      <xdr:rowOff>132262</xdr:rowOff>
    </xdr:to>
    <xdr:cxnSp macro="">
      <xdr:nvCxnSpPr>
        <xdr:cNvPr id="196" name="直線コネクタ 195">
          <a:extLst>
            <a:ext uri="{FF2B5EF4-FFF2-40B4-BE49-F238E27FC236}">
              <a16:creationId xmlns:a16="http://schemas.microsoft.com/office/drawing/2014/main" id="{8F3E832F-850C-4B70-9E06-7550DA6D8225}"/>
            </a:ext>
          </a:extLst>
        </xdr:cNvPr>
        <xdr:cNvCxnSpPr/>
      </xdr:nvCxnSpPr>
      <xdr:spPr>
        <a:xfrm>
          <a:off x="2019300" y="10567851"/>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61867</xdr:rowOff>
    </xdr:from>
    <xdr:to>
      <xdr:col>6</xdr:col>
      <xdr:colOff>38100</xdr:colOff>
      <xdr:row>61</xdr:row>
      <xdr:rowOff>163467</xdr:rowOff>
    </xdr:to>
    <xdr:sp macro="" textlink="">
      <xdr:nvSpPr>
        <xdr:cNvPr id="197" name="楕円 196">
          <a:extLst>
            <a:ext uri="{FF2B5EF4-FFF2-40B4-BE49-F238E27FC236}">
              <a16:creationId xmlns:a16="http://schemas.microsoft.com/office/drawing/2014/main" id="{950703A6-DAD0-4086-9AB9-F5DE69842C41}"/>
            </a:ext>
          </a:extLst>
        </xdr:cNvPr>
        <xdr:cNvSpPr/>
      </xdr:nvSpPr>
      <xdr:spPr>
        <a:xfrm>
          <a:off x="1079500" y="10520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109401</xdr:rowOff>
    </xdr:from>
    <xdr:to>
      <xdr:col>10</xdr:col>
      <xdr:colOff>114300</xdr:colOff>
      <xdr:row>61</xdr:row>
      <xdr:rowOff>112667</xdr:rowOff>
    </xdr:to>
    <xdr:cxnSp macro="">
      <xdr:nvCxnSpPr>
        <xdr:cNvPr id="198" name="直線コネクタ 197">
          <a:extLst>
            <a:ext uri="{FF2B5EF4-FFF2-40B4-BE49-F238E27FC236}">
              <a16:creationId xmlns:a16="http://schemas.microsoft.com/office/drawing/2014/main" id="{0D644199-6984-4E0F-8A75-DACD8C6D41A4}"/>
            </a:ext>
          </a:extLst>
        </xdr:cNvPr>
        <xdr:cNvCxnSpPr/>
      </xdr:nvCxnSpPr>
      <xdr:spPr>
        <a:xfrm flipV="1">
          <a:off x="1130300" y="10567851"/>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78757</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DFD53390-3724-47FA-8ED5-2C8D4D2B87B8}"/>
            </a:ext>
          </a:extLst>
        </xdr:cNvPr>
        <xdr:cNvSpPr txBox="1"/>
      </xdr:nvSpPr>
      <xdr:spPr>
        <a:xfrm>
          <a:off x="3582044" y="10194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77124</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5E529559-2824-430B-9E5C-1FF4350BCE84}"/>
            </a:ext>
          </a:extLst>
        </xdr:cNvPr>
        <xdr:cNvSpPr txBox="1"/>
      </xdr:nvSpPr>
      <xdr:spPr>
        <a:xfrm>
          <a:off x="2705744" y="101926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82023</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6AF97580-52ED-45B2-8BA3-A8BA17378AE3}"/>
            </a:ext>
          </a:extLst>
        </xdr:cNvPr>
        <xdr:cNvSpPr txBox="1"/>
      </xdr:nvSpPr>
      <xdr:spPr>
        <a:xfrm>
          <a:off x="1816744" y="101975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37936</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6CF74127-8454-4631-91CB-A7B86C8AC105}"/>
            </a:ext>
          </a:extLst>
        </xdr:cNvPr>
        <xdr:cNvSpPr txBox="1"/>
      </xdr:nvSpPr>
      <xdr:spPr>
        <a:xfrm>
          <a:off x="927744" y="101534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32130</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AE814EA4-AE80-48B0-8598-8F69C83A2785}"/>
            </a:ext>
          </a:extLst>
        </xdr:cNvPr>
        <xdr:cNvSpPr txBox="1"/>
      </xdr:nvSpPr>
      <xdr:spPr>
        <a:xfrm>
          <a:off x="3582044" y="106620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2739</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91C9B53F-B13B-48D9-9DF6-CF68533973AE}"/>
            </a:ext>
          </a:extLst>
        </xdr:cNvPr>
        <xdr:cNvSpPr txBox="1"/>
      </xdr:nvSpPr>
      <xdr:spPr>
        <a:xfrm>
          <a:off x="2705744" y="106326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151328</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B7B6B4C9-4125-410E-9624-C297EB8348E4}"/>
            </a:ext>
          </a:extLst>
        </xdr:cNvPr>
        <xdr:cNvSpPr txBox="1"/>
      </xdr:nvSpPr>
      <xdr:spPr>
        <a:xfrm>
          <a:off x="1816744" y="106097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154594</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33D888FB-69CC-4E61-A906-DD3840376A69}"/>
            </a:ext>
          </a:extLst>
        </xdr:cNvPr>
        <xdr:cNvSpPr txBox="1"/>
      </xdr:nvSpPr>
      <xdr:spPr>
        <a:xfrm>
          <a:off x="927744" y="106130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C48B7002-519D-463C-8314-599FEBCDACD4}"/>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EB5ACA63-0BE2-4364-9C68-50273394B27A}"/>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3F3F3E54-93FB-4543-91BC-34826AEC264F}"/>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49BA0537-90F9-4568-B0D7-567221792BA1}"/>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FEC13BD8-0D3C-4173-8A27-C8172A0A52C7}"/>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160,401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F8863696-A44F-4F43-AEE5-21F6E217201C}"/>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73547724-20D5-49BD-B687-06EFBFA0B413}"/>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337,191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CE41875D-52F6-4301-8B3C-C01D32433C7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923E1A27-35C8-4151-B07E-222ECA6C52CB}"/>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E41E5410-14A5-47BC-9EED-0EB7080F097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7" name="直線コネクタ 216">
          <a:extLst>
            <a:ext uri="{FF2B5EF4-FFF2-40B4-BE49-F238E27FC236}">
              <a16:creationId xmlns:a16="http://schemas.microsoft.com/office/drawing/2014/main" id="{D8D7FEB5-FF26-4E90-AD61-556D77A59721}"/>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8" name="テキスト ボックス 217">
          <a:extLst>
            <a:ext uri="{FF2B5EF4-FFF2-40B4-BE49-F238E27FC236}">
              <a16:creationId xmlns:a16="http://schemas.microsoft.com/office/drawing/2014/main" id="{FB2F1E66-F1EB-46D2-8216-06C13D7BA9A7}"/>
            </a:ext>
          </a:extLst>
        </xdr:cNvPr>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9" name="直線コネクタ 218">
          <a:extLst>
            <a:ext uri="{FF2B5EF4-FFF2-40B4-BE49-F238E27FC236}">
              <a16:creationId xmlns:a16="http://schemas.microsoft.com/office/drawing/2014/main" id="{17966B76-79BC-4684-B434-DEE4BC629354}"/>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20" name="テキスト ボックス 219">
          <a:extLst>
            <a:ext uri="{FF2B5EF4-FFF2-40B4-BE49-F238E27FC236}">
              <a16:creationId xmlns:a16="http://schemas.microsoft.com/office/drawing/2014/main" id="{B1819385-270A-4D55-8859-A33CC25E60EA}"/>
            </a:ext>
          </a:extLst>
        </xdr:cNvPr>
        <xdr:cNvSpPr txBox="1"/>
      </xdr:nvSpPr>
      <xdr:spPr>
        <a:xfrm>
          <a:off x="6008581" y="1063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21" name="直線コネクタ 220">
          <a:extLst>
            <a:ext uri="{FF2B5EF4-FFF2-40B4-BE49-F238E27FC236}">
              <a16:creationId xmlns:a16="http://schemas.microsoft.com/office/drawing/2014/main" id="{D6F4A620-9B29-4E4B-8CC7-A912105DFD1F}"/>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22" name="テキスト ボックス 221">
          <a:extLst>
            <a:ext uri="{FF2B5EF4-FFF2-40B4-BE49-F238E27FC236}">
              <a16:creationId xmlns:a16="http://schemas.microsoft.com/office/drawing/2014/main" id="{064B9534-2F70-45D8-BDB8-8C686ABD6C94}"/>
            </a:ext>
          </a:extLst>
        </xdr:cNvPr>
        <xdr:cNvSpPr txBox="1"/>
      </xdr:nvSpPr>
      <xdr:spPr>
        <a:xfrm>
          <a:off x="6008581" y="1030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3" name="直線コネクタ 222">
          <a:extLst>
            <a:ext uri="{FF2B5EF4-FFF2-40B4-BE49-F238E27FC236}">
              <a16:creationId xmlns:a16="http://schemas.microsoft.com/office/drawing/2014/main" id="{8D8E6A5F-0183-4DD3-879F-06D3F337E834}"/>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4" name="テキスト ボックス 223">
          <a:extLst>
            <a:ext uri="{FF2B5EF4-FFF2-40B4-BE49-F238E27FC236}">
              <a16:creationId xmlns:a16="http://schemas.microsoft.com/office/drawing/2014/main" id="{9D79E7D4-5FCA-42FC-BB36-DACA124D7BF1}"/>
            </a:ext>
          </a:extLst>
        </xdr:cNvPr>
        <xdr:cNvSpPr txBox="1"/>
      </xdr:nvSpPr>
      <xdr:spPr>
        <a:xfrm>
          <a:off x="6008581" y="998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5" name="直線コネクタ 224">
          <a:extLst>
            <a:ext uri="{FF2B5EF4-FFF2-40B4-BE49-F238E27FC236}">
              <a16:creationId xmlns:a16="http://schemas.microsoft.com/office/drawing/2014/main" id="{DE036CE0-E46C-4398-862A-BF6C9FE5C7D0}"/>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53720</xdr:rowOff>
    </xdr:from>
    <xdr:ext cx="685572" cy="259045"/>
    <xdr:sp macro="" textlink="">
      <xdr:nvSpPr>
        <xdr:cNvPr id="226" name="テキスト ボックス 225">
          <a:extLst>
            <a:ext uri="{FF2B5EF4-FFF2-40B4-BE49-F238E27FC236}">
              <a16:creationId xmlns:a16="http://schemas.microsoft.com/office/drawing/2014/main" id="{A0E26B70-3DDF-48F0-AD3F-58DE2ABF420A}"/>
            </a:ext>
          </a:extLst>
        </xdr:cNvPr>
        <xdr:cNvSpPr txBox="1"/>
      </xdr:nvSpPr>
      <xdr:spPr>
        <a:xfrm>
          <a:off x="5918428" y="965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7" name="直線コネクタ 226">
          <a:extLst>
            <a:ext uri="{FF2B5EF4-FFF2-40B4-BE49-F238E27FC236}">
              <a16:creationId xmlns:a16="http://schemas.microsoft.com/office/drawing/2014/main" id="{A53B5781-72BB-42C1-8F47-3E6DD2EEA64F}"/>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70049</xdr:rowOff>
    </xdr:from>
    <xdr:ext cx="685572" cy="259045"/>
    <xdr:sp macro="" textlink="">
      <xdr:nvSpPr>
        <xdr:cNvPr id="228" name="テキスト ボックス 227">
          <a:extLst>
            <a:ext uri="{FF2B5EF4-FFF2-40B4-BE49-F238E27FC236}">
              <a16:creationId xmlns:a16="http://schemas.microsoft.com/office/drawing/2014/main" id="{366B3D93-E25B-4336-B9DC-0DA9A94C2432}"/>
            </a:ext>
          </a:extLst>
        </xdr:cNvPr>
        <xdr:cNvSpPr txBox="1"/>
      </xdr:nvSpPr>
      <xdr:spPr>
        <a:xfrm>
          <a:off x="5918428" y="932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F73B90A7-6304-4A96-B9A4-C25C7BF572EB}"/>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50E7EBFA-5761-4CAC-A08B-97D02B905A5F}"/>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86515D4B-4659-4EC7-8924-BFB6D0DE5D14}"/>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154327</xdr:rowOff>
    </xdr:from>
    <xdr:to>
      <xdr:col>54</xdr:col>
      <xdr:colOff>189865</xdr:colOff>
      <xdr:row>64</xdr:row>
      <xdr:rowOff>124632</xdr:rowOff>
    </xdr:to>
    <xdr:cxnSp macro="">
      <xdr:nvCxnSpPr>
        <xdr:cNvPr id="232" name="直線コネクタ 231">
          <a:extLst>
            <a:ext uri="{FF2B5EF4-FFF2-40B4-BE49-F238E27FC236}">
              <a16:creationId xmlns:a16="http://schemas.microsoft.com/office/drawing/2014/main" id="{5E91D3D2-D428-415A-88D2-469D50C220DB}"/>
            </a:ext>
          </a:extLst>
        </xdr:cNvPr>
        <xdr:cNvCxnSpPr/>
      </xdr:nvCxnSpPr>
      <xdr:spPr>
        <a:xfrm flipV="1">
          <a:off x="10476865" y="9584077"/>
          <a:ext cx="0" cy="15133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128459</xdr:rowOff>
    </xdr:from>
    <xdr:ext cx="469744" cy="259045"/>
    <xdr:sp macro="" textlink="">
      <xdr:nvSpPr>
        <xdr:cNvPr id="233" name="【橋りょう・トンネル】&#10;一人当たり有形固定資産（償却資産）額最小値テキスト">
          <a:extLst>
            <a:ext uri="{FF2B5EF4-FFF2-40B4-BE49-F238E27FC236}">
              <a16:creationId xmlns:a16="http://schemas.microsoft.com/office/drawing/2014/main" id="{1317C5FE-2999-4750-9041-F4919E17BACB}"/>
            </a:ext>
          </a:extLst>
        </xdr:cNvPr>
        <xdr:cNvSpPr txBox="1"/>
      </xdr:nvSpPr>
      <xdr:spPr>
        <a:xfrm>
          <a:off x="10515600" y="11101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124632</xdr:rowOff>
    </xdr:from>
    <xdr:to>
      <xdr:col>55</xdr:col>
      <xdr:colOff>88900</xdr:colOff>
      <xdr:row>64</xdr:row>
      <xdr:rowOff>124632</xdr:rowOff>
    </xdr:to>
    <xdr:cxnSp macro="">
      <xdr:nvCxnSpPr>
        <xdr:cNvPr id="234" name="直線コネクタ 233">
          <a:extLst>
            <a:ext uri="{FF2B5EF4-FFF2-40B4-BE49-F238E27FC236}">
              <a16:creationId xmlns:a16="http://schemas.microsoft.com/office/drawing/2014/main" id="{83D850EC-4748-43D4-A23A-3F0EC080B11D}"/>
            </a:ext>
          </a:extLst>
        </xdr:cNvPr>
        <xdr:cNvCxnSpPr/>
      </xdr:nvCxnSpPr>
      <xdr:spPr>
        <a:xfrm>
          <a:off x="10388600" y="11097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101004</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2B9BE880-DF11-4EDD-A3B6-5685DA798D33}"/>
            </a:ext>
          </a:extLst>
        </xdr:cNvPr>
        <xdr:cNvSpPr txBox="1"/>
      </xdr:nvSpPr>
      <xdr:spPr>
        <a:xfrm>
          <a:off x="10515600" y="935930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1,395,730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154327</xdr:rowOff>
    </xdr:from>
    <xdr:to>
      <xdr:col>55</xdr:col>
      <xdr:colOff>88900</xdr:colOff>
      <xdr:row>55</xdr:row>
      <xdr:rowOff>154327</xdr:rowOff>
    </xdr:to>
    <xdr:cxnSp macro="">
      <xdr:nvCxnSpPr>
        <xdr:cNvPr id="236" name="直線コネクタ 235">
          <a:extLst>
            <a:ext uri="{FF2B5EF4-FFF2-40B4-BE49-F238E27FC236}">
              <a16:creationId xmlns:a16="http://schemas.microsoft.com/office/drawing/2014/main" id="{B0030091-8E58-437E-88DB-632A5A7384B0}"/>
            </a:ext>
          </a:extLst>
        </xdr:cNvPr>
        <xdr:cNvCxnSpPr/>
      </xdr:nvCxnSpPr>
      <xdr:spPr>
        <a:xfrm>
          <a:off x="10388600" y="95840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145186</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E9085186-5D74-4D0E-A4EA-271972B3409C}"/>
            </a:ext>
          </a:extLst>
        </xdr:cNvPr>
        <xdr:cNvSpPr txBox="1"/>
      </xdr:nvSpPr>
      <xdr:spPr>
        <a:xfrm>
          <a:off x="10515600" y="106036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392,643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166759</xdr:rowOff>
    </xdr:from>
    <xdr:to>
      <xdr:col>55</xdr:col>
      <xdr:colOff>50800</xdr:colOff>
      <xdr:row>62</xdr:row>
      <xdr:rowOff>96909</xdr:rowOff>
    </xdr:to>
    <xdr:sp macro="" textlink="">
      <xdr:nvSpPr>
        <xdr:cNvPr id="238" name="フローチャート: 判断 237">
          <a:extLst>
            <a:ext uri="{FF2B5EF4-FFF2-40B4-BE49-F238E27FC236}">
              <a16:creationId xmlns:a16="http://schemas.microsoft.com/office/drawing/2014/main" id="{F35CD82E-1A4B-494F-8539-5D0C6006237F}"/>
            </a:ext>
          </a:extLst>
        </xdr:cNvPr>
        <xdr:cNvSpPr/>
      </xdr:nvSpPr>
      <xdr:spPr>
        <a:xfrm>
          <a:off x="10426700" y="10625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17485</xdr:rowOff>
    </xdr:from>
    <xdr:to>
      <xdr:col>50</xdr:col>
      <xdr:colOff>165100</xdr:colOff>
      <xdr:row>62</xdr:row>
      <xdr:rowOff>119085</xdr:rowOff>
    </xdr:to>
    <xdr:sp macro="" textlink="">
      <xdr:nvSpPr>
        <xdr:cNvPr id="239" name="フローチャート: 判断 238">
          <a:extLst>
            <a:ext uri="{FF2B5EF4-FFF2-40B4-BE49-F238E27FC236}">
              <a16:creationId xmlns:a16="http://schemas.microsoft.com/office/drawing/2014/main" id="{00B50C31-41AE-46F8-9328-350027515DFF}"/>
            </a:ext>
          </a:extLst>
        </xdr:cNvPr>
        <xdr:cNvSpPr/>
      </xdr:nvSpPr>
      <xdr:spPr>
        <a:xfrm>
          <a:off x="9588500" y="10647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10806</xdr:rowOff>
    </xdr:from>
    <xdr:to>
      <xdr:col>46</xdr:col>
      <xdr:colOff>38100</xdr:colOff>
      <xdr:row>62</xdr:row>
      <xdr:rowOff>112406</xdr:rowOff>
    </xdr:to>
    <xdr:sp macro="" textlink="">
      <xdr:nvSpPr>
        <xdr:cNvPr id="240" name="フローチャート: 判断 239">
          <a:extLst>
            <a:ext uri="{FF2B5EF4-FFF2-40B4-BE49-F238E27FC236}">
              <a16:creationId xmlns:a16="http://schemas.microsoft.com/office/drawing/2014/main" id="{FFC2F596-0613-48B4-BA2D-7D1E9945E898}"/>
            </a:ext>
          </a:extLst>
        </xdr:cNvPr>
        <xdr:cNvSpPr/>
      </xdr:nvSpPr>
      <xdr:spPr>
        <a:xfrm>
          <a:off x="8699500" y="10640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163160</xdr:rowOff>
    </xdr:from>
    <xdr:to>
      <xdr:col>41</xdr:col>
      <xdr:colOff>101600</xdr:colOff>
      <xdr:row>62</xdr:row>
      <xdr:rowOff>93310</xdr:rowOff>
    </xdr:to>
    <xdr:sp macro="" textlink="">
      <xdr:nvSpPr>
        <xdr:cNvPr id="241" name="フローチャート: 判断 240">
          <a:extLst>
            <a:ext uri="{FF2B5EF4-FFF2-40B4-BE49-F238E27FC236}">
              <a16:creationId xmlns:a16="http://schemas.microsoft.com/office/drawing/2014/main" id="{29A3B953-EACA-436C-82EF-F033902F70F7}"/>
            </a:ext>
          </a:extLst>
        </xdr:cNvPr>
        <xdr:cNvSpPr/>
      </xdr:nvSpPr>
      <xdr:spPr>
        <a:xfrm>
          <a:off x="7810500" y="10621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25088</xdr:rowOff>
    </xdr:from>
    <xdr:to>
      <xdr:col>36</xdr:col>
      <xdr:colOff>165100</xdr:colOff>
      <xdr:row>62</xdr:row>
      <xdr:rowOff>126688</xdr:rowOff>
    </xdr:to>
    <xdr:sp macro="" textlink="">
      <xdr:nvSpPr>
        <xdr:cNvPr id="242" name="フローチャート: 判断 241">
          <a:extLst>
            <a:ext uri="{FF2B5EF4-FFF2-40B4-BE49-F238E27FC236}">
              <a16:creationId xmlns:a16="http://schemas.microsoft.com/office/drawing/2014/main" id="{527144E7-5C38-45E6-9D50-0230B5AE2B23}"/>
            </a:ext>
          </a:extLst>
        </xdr:cNvPr>
        <xdr:cNvSpPr/>
      </xdr:nvSpPr>
      <xdr:spPr>
        <a:xfrm>
          <a:off x="6921500" y="10654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266BD4C2-1BD6-4C40-BCA1-C397915DA575}"/>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D48B667C-5F8C-4517-B85D-B0903B349002}"/>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EEA7E796-8120-435C-868B-5CB222404814}"/>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00718F32-6503-41E0-985B-2ED784EC969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EDA12407-29B4-48D5-8C37-CE8454FBA753}"/>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59</xdr:row>
      <xdr:rowOff>43580</xdr:rowOff>
    </xdr:from>
    <xdr:to>
      <xdr:col>55</xdr:col>
      <xdr:colOff>50800</xdr:colOff>
      <xdr:row>59</xdr:row>
      <xdr:rowOff>145180</xdr:rowOff>
    </xdr:to>
    <xdr:sp macro="" textlink="">
      <xdr:nvSpPr>
        <xdr:cNvPr id="248" name="楕円 247">
          <a:extLst>
            <a:ext uri="{FF2B5EF4-FFF2-40B4-BE49-F238E27FC236}">
              <a16:creationId xmlns:a16="http://schemas.microsoft.com/office/drawing/2014/main" id="{5BAB362C-1B26-465D-B964-66F57FAEB327}"/>
            </a:ext>
          </a:extLst>
        </xdr:cNvPr>
        <xdr:cNvSpPr/>
      </xdr:nvSpPr>
      <xdr:spPr>
        <a:xfrm>
          <a:off x="10426700" y="10159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58</xdr:row>
      <xdr:rowOff>66457</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B0E93E1A-E02C-480C-B8C7-60D93104FCAD}"/>
            </a:ext>
          </a:extLst>
        </xdr:cNvPr>
        <xdr:cNvSpPr txBox="1"/>
      </xdr:nvSpPr>
      <xdr:spPr>
        <a:xfrm>
          <a:off x="10515600" y="100105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820,799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59</xdr:row>
      <xdr:rowOff>62354</xdr:rowOff>
    </xdr:from>
    <xdr:to>
      <xdr:col>50</xdr:col>
      <xdr:colOff>165100</xdr:colOff>
      <xdr:row>59</xdr:row>
      <xdr:rowOff>163954</xdr:rowOff>
    </xdr:to>
    <xdr:sp macro="" textlink="">
      <xdr:nvSpPr>
        <xdr:cNvPr id="250" name="楕円 249">
          <a:extLst>
            <a:ext uri="{FF2B5EF4-FFF2-40B4-BE49-F238E27FC236}">
              <a16:creationId xmlns:a16="http://schemas.microsoft.com/office/drawing/2014/main" id="{5F09F566-D3C1-4075-AF00-007EB5593914}"/>
            </a:ext>
          </a:extLst>
        </xdr:cNvPr>
        <xdr:cNvSpPr/>
      </xdr:nvSpPr>
      <xdr:spPr>
        <a:xfrm>
          <a:off x="9588500" y="10177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59</xdr:row>
      <xdr:rowOff>94380</xdr:rowOff>
    </xdr:from>
    <xdr:to>
      <xdr:col>55</xdr:col>
      <xdr:colOff>0</xdr:colOff>
      <xdr:row>59</xdr:row>
      <xdr:rowOff>113154</xdr:rowOff>
    </xdr:to>
    <xdr:cxnSp macro="">
      <xdr:nvCxnSpPr>
        <xdr:cNvPr id="251" name="直線コネクタ 250">
          <a:extLst>
            <a:ext uri="{FF2B5EF4-FFF2-40B4-BE49-F238E27FC236}">
              <a16:creationId xmlns:a16="http://schemas.microsoft.com/office/drawing/2014/main" id="{01D9E819-62B9-4C91-8447-EFD0D13B8C80}"/>
            </a:ext>
          </a:extLst>
        </xdr:cNvPr>
        <xdr:cNvCxnSpPr/>
      </xdr:nvCxnSpPr>
      <xdr:spPr>
        <a:xfrm flipV="1">
          <a:off x="9639300" y="10209930"/>
          <a:ext cx="838200" cy="18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59</xdr:row>
      <xdr:rowOff>78797</xdr:rowOff>
    </xdr:from>
    <xdr:to>
      <xdr:col>46</xdr:col>
      <xdr:colOff>38100</xdr:colOff>
      <xdr:row>60</xdr:row>
      <xdr:rowOff>8947</xdr:rowOff>
    </xdr:to>
    <xdr:sp macro="" textlink="">
      <xdr:nvSpPr>
        <xdr:cNvPr id="252" name="楕円 251">
          <a:extLst>
            <a:ext uri="{FF2B5EF4-FFF2-40B4-BE49-F238E27FC236}">
              <a16:creationId xmlns:a16="http://schemas.microsoft.com/office/drawing/2014/main" id="{4EF8C4B7-2F73-4C57-ABE1-456D68F63DD0}"/>
            </a:ext>
          </a:extLst>
        </xdr:cNvPr>
        <xdr:cNvSpPr/>
      </xdr:nvSpPr>
      <xdr:spPr>
        <a:xfrm>
          <a:off x="8699500" y="10194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113154</xdr:rowOff>
    </xdr:from>
    <xdr:to>
      <xdr:col>50</xdr:col>
      <xdr:colOff>114300</xdr:colOff>
      <xdr:row>59</xdr:row>
      <xdr:rowOff>129597</xdr:rowOff>
    </xdr:to>
    <xdr:cxnSp macro="">
      <xdr:nvCxnSpPr>
        <xdr:cNvPr id="253" name="直線コネクタ 252">
          <a:extLst>
            <a:ext uri="{FF2B5EF4-FFF2-40B4-BE49-F238E27FC236}">
              <a16:creationId xmlns:a16="http://schemas.microsoft.com/office/drawing/2014/main" id="{1D58C256-5DCF-4F52-A1E5-D1530AA37A59}"/>
            </a:ext>
          </a:extLst>
        </xdr:cNvPr>
        <xdr:cNvCxnSpPr/>
      </xdr:nvCxnSpPr>
      <xdr:spPr>
        <a:xfrm flipV="1">
          <a:off x="8750300" y="10228704"/>
          <a:ext cx="889000" cy="16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59</xdr:row>
      <xdr:rowOff>95155</xdr:rowOff>
    </xdr:from>
    <xdr:to>
      <xdr:col>41</xdr:col>
      <xdr:colOff>101600</xdr:colOff>
      <xdr:row>60</xdr:row>
      <xdr:rowOff>25305</xdr:rowOff>
    </xdr:to>
    <xdr:sp macro="" textlink="">
      <xdr:nvSpPr>
        <xdr:cNvPr id="254" name="楕円 253">
          <a:extLst>
            <a:ext uri="{FF2B5EF4-FFF2-40B4-BE49-F238E27FC236}">
              <a16:creationId xmlns:a16="http://schemas.microsoft.com/office/drawing/2014/main" id="{5ECD6A6E-AD76-4064-8760-08883486F126}"/>
            </a:ext>
          </a:extLst>
        </xdr:cNvPr>
        <xdr:cNvSpPr/>
      </xdr:nvSpPr>
      <xdr:spPr>
        <a:xfrm>
          <a:off x="7810500" y="10210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59</xdr:row>
      <xdr:rowOff>129597</xdr:rowOff>
    </xdr:from>
    <xdr:to>
      <xdr:col>45</xdr:col>
      <xdr:colOff>177800</xdr:colOff>
      <xdr:row>59</xdr:row>
      <xdr:rowOff>145955</xdr:rowOff>
    </xdr:to>
    <xdr:cxnSp macro="">
      <xdr:nvCxnSpPr>
        <xdr:cNvPr id="255" name="直線コネクタ 254">
          <a:extLst>
            <a:ext uri="{FF2B5EF4-FFF2-40B4-BE49-F238E27FC236}">
              <a16:creationId xmlns:a16="http://schemas.microsoft.com/office/drawing/2014/main" id="{3612551F-894C-4D45-B647-12906161F899}"/>
            </a:ext>
          </a:extLst>
        </xdr:cNvPr>
        <xdr:cNvCxnSpPr/>
      </xdr:nvCxnSpPr>
      <xdr:spPr>
        <a:xfrm flipV="1">
          <a:off x="7861300" y="10245147"/>
          <a:ext cx="889000" cy="16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59</xdr:row>
      <xdr:rowOff>129835</xdr:rowOff>
    </xdr:from>
    <xdr:to>
      <xdr:col>36</xdr:col>
      <xdr:colOff>165100</xdr:colOff>
      <xdr:row>60</xdr:row>
      <xdr:rowOff>59985</xdr:rowOff>
    </xdr:to>
    <xdr:sp macro="" textlink="">
      <xdr:nvSpPr>
        <xdr:cNvPr id="256" name="楕円 255">
          <a:extLst>
            <a:ext uri="{FF2B5EF4-FFF2-40B4-BE49-F238E27FC236}">
              <a16:creationId xmlns:a16="http://schemas.microsoft.com/office/drawing/2014/main" id="{562CBCE7-49DB-4B20-8E8C-4714D184AA3C}"/>
            </a:ext>
          </a:extLst>
        </xdr:cNvPr>
        <xdr:cNvSpPr/>
      </xdr:nvSpPr>
      <xdr:spPr>
        <a:xfrm>
          <a:off x="6921500" y="10245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59</xdr:row>
      <xdr:rowOff>145955</xdr:rowOff>
    </xdr:from>
    <xdr:to>
      <xdr:col>41</xdr:col>
      <xdr:colOff>50800</xdr:colOff>
      <xdr:row>60</xdr:row>
      <xdr:rowOff>9185</xdr:rowOff>
    </xdr:to>
    <xdr:cxnSp macro="">
      <xdr:nvCxnSpPr>
        <xdr:cNvPr id="257" name="直線コネクタ 256">
          <a:extLst>
            <a:ext uri="{FF2B5EF4-FFF2-40B4-BE49-F238E27FC236}">
              <a16:creationId xmlns:a16="http://schemas.microsoft.com/office/drawing/2014/main" id="{28805E58-FB32-47AE-ABB8-D690F3B7A059}"/>
            </a:ext>
          </a:extLst>
        </xdr:cNvPr>
        <xdr:cNvCxnSpPr/>
      </xdr:nvCxnSpPr>
      <xdr:spPr>
        <a:xfrm flipV="1">
          <a:off x="6972300" y="10261505"/>
          <a:ext cx="889000" cy="34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110212</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958A6669-B31B-4A1A-94A4-DDAA3B4DDE60}"/>
            </a:ext>
          </a:extLst>
        </xdr:cNvPr>
        <xdr:cNvSpPr txBox="1"/>
      </xdr:nvSpPr>
      <xdr:spPr>
        <a:xfrm>
          <a:off x="9327095" y="107401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372,271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103533</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0FF4E098-9D42-42B8-A281-A6661639BD06}"/>
            </a:ext>
          </a:extLst>
        </xdr:cNvPr>
        <xdr:cNvSpPr txBox="1"/>
      </xdr:nvSpPr>
      <xdr:spPr>
        <a:xfrm>
          <a:off x="8450795" y="107334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84437</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AED3AAE6-66A0-46DB-9D54-C1062E251BE2}"/>
            </a:ext>
          </a:extLst>
        </xdr:cNvPr>
        <xdr:cNvSpPr txBox="1"/>
      </xdr:nvSpPr>
      <xdr:spPr>
        <a:xfrm>
          <a:off x="7561795" y="107143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117815</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877A9B3B-C338-4C4E-91EC-FDE73A651CF4}"/>
            </a:ext>
          </a:extLst>
        </xdr:cNvPr>
        <xdr:cNvSpPr txBox="1"/>
      </xdr:nvSpPr>
      <xdr:spPr>
        <a:xfrm>
          <a:off x="6672795" y="107477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365,287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58</xdr:row>
      <xdr:rowOff>9031</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F297C6A1-BE16-4769-9E53-1110C1A25AEA}"/>
            </a:ext>
          </a:extLst>
        </xdr:cNvPr>
        <xdr:cNvSpPr txBox="1"/>
      </xdr:nvSpPr>
      <xdr:spPr>
        <a:xfrm>
          <a:off x="9327095" y="99531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58</xdr:row>
      <xdr:rowOff>25474</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81CD1A0A-CC46-4A92-A114-E0E76B88CAEE}"/>
            </a:ext>
          </a:extLst>
        </xdr:cNvPr>
        <xdr:cNvSpPr txBox="1"/>
      </xdr:nvSpPr>
      <xdr:spPr>
        <a:xfrm>
          <a:off x="8450795" y="99695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58</xdr:row>
      <xdr:rowOff>41832</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68270716-3D0D-45EB-B65B-CB2708D18BE2}"/>
            </a:ext>
          </a:extLst>
        </xdr:cNvPr>
        <xdr:cNvSpPr txBox="1"/>
      </xdr:nvSpPr>
      <xdr:spPr>
        <a:xfrm>
          <a:off x="7561795" y="99859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58</xdr:row>
      <xdr:rowOff>76512</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A1CA601F-ACF3-4929-9EF0-E6129CE14E37}"/>
            </a:ext>
          </a:extLst>
        </xdr:cNvPr>
        <xdr:cNvSpPr txBox="1"/>
      </xdr:nvSpPr>
      <xdr:spPr>
        <a:xfrm>
          <a:off x="6672795" y="100206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1ACE2A67-DEB3-4B49-B5B8-27E951760C18}"/>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A462902F-DB63-443D-867C-09C9BB5648AE}"/>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7B3F0441-B074-4EB9-89EB-74492C365996}"/>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7F6F8C39-040A-4474-9BD7-F81AFEA61545}"/>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7B31A226-620D-43C1-9BC2-56A06E3E4EC5}"/>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C87BAFF4-C9AE-44D8-BF5A-13804A519E7D}"/>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E379FD4D-972C-4846-9734-C55AA58871AC}"/>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1B798785-573B-433A-85BC-72643481605C}"/>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BCD5FB6D-E0E3-444C-A558-A09E98C2AC5D}"/>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0CE0EB8B-886C-497E-9186-21DDDE06B0B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1F8BFF9A-89A5-4821-8F49-7D8A04723A2C}"/>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A4C17A49-738A-495F-A10F-EE4AD2704881}"/>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A32ECE99-3DBE-4CB8-8A8B-F3A521DF92A8}"/>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C4A11063-72E7-472F-9F6A-7DF1214F6E03}"/>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66E1F253-5106-42F2-AEDE-4F2F5700C604}"/>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99CA8810-7930-4700-9547-72E08AC2560D}"/>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0E395795-0242-4F37-B43C-182E274724A9}"/>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783ED3C9-A18A-4A20-A3A2-EA43261D87D6}"/>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98F6C394-48F5-42E5-BCBA-BC5B66A23496}"/>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30318986-1591-45BE-965E-D721852847B9}"/>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E102CEE2-E941-49F6-9249-F5CF87FABA6D}"/>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699B3060-E584-4E25-8D01-B73964A22D55}"/>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286493A6-F99C-417F-BDA3-1C82F2B66839}"/>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AE4485FB-32BE-41A2-A41C-925EDEDD607F}"/>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24764</xdr:rowOff>
    </xdr:from>
    <xdr:to>
      <xdr:col>24</xdr:col>
      <xdr:colOff>62865</xdr:colOff>
      <xdr:row>86</xdr:row>
      <xdr:rowOff>114300</xdr:rowOff>
    </xdr:to>
    <xdr:cxnSp macro="">
      <xdr:nvCxnSpPr>
        <xdr:cNvPr id="290" name="直線コネクタ 289">
          <a:extLst>
            <a:ext uri="{FF2B5EF4-FFF2-40B4-BE49-F238E27FC236}">
              <a16:creationId xmlns:a16="http://schemas.microsoft.com/office/drawing/2014/main" id="{F975BABA-2AE7-44CB-995C-83368AA04793}"/>
            </a:ext>
          </a:extLst>
        </xdr:cNvPr>
        <xdr:cNvCxnSpPr/>
      </xdr:nvCxnSpPr>
      <xdr:spPr>
        <a:xfrm flipV="1">
          <a:off x="4634865" y="13397864"/>
          <a:ext cx="0" cy="14611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1" name="【公営住宅】&#10;有形固定資産減価償却率最小値テキスト">
          <a:extLst>
            <a:ext uri="{FF2B5EF4-FFF2-40B4-BE49-F238E27FC236}">
              <a16:creationId xmlns:a16="http://schemas.microsoft.com/office/drawing/2014/main" id="{2FB8C151-A191-44A1-AF70-2A2F90CA7EA3}"/>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2" name="直線コネクタ 291">
          <a:extLst>
            <a:ext uri="{FF2B5EF4-FFF2-40B4-BE49-F238E27FC236}">
              <a16:creationId xmlns:a16="http://schemas.microsoft.com/office/drawing/2014/main" id="{C44B14FC-FB06-4815-8F90-7FB3D2315C7C}"/>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142891</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38538844-E4D1-4E86-A145-1B73125A5F29}"/>
            </a:ext>
          </a:extLst>
        </xdr:cNvPr>
        <xdr:cNvSpPr txBox="1"/>
      </xdr:nvSpPr>
      <xdr:spPr>
        <a:xfrm>
          <a:off x="4673600" y="13173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24764</xdr:rowOff>
    </xdr:from>
    <xdr:to>
      <xdr:col>24</xdr:col>
      <xdr:colOff>152400</xdr:colOff>
      <xdr:row>78</xdr:row>
      <xdr:rowOff>24764</xdr:rowOff>
    </xdr:to>
    <xdr:cxnSp macro="">
      <xdr:nvCxnSpPr>
        <xdr:cNvPr id="294" name="直線コネクタ 293">
          <a:extLst>
            <a:ext uri="{FF2B5EF4-FFF2-40B4-BE49-F238E27FC236}">
              <a16:creationId xmlns:a16="http://schemas.microsoft.com/office/drawing/2014/main" id="{70669903-E136-40E5-ADE6-26B3063938D4}"/>
            </a:ext>
          </a:extLst>
        </xdr:cNvPr>
        <xdr:cNvCxnSpPr/>
      </xdr:nvCxnSpPr>
      <xdr:spPr>
        <a:xfrm>
          <a:off x="4546600" y="13397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44466</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F101FD9A-C3E5-4CEF-BA0C-7B6EB90CD1E6}"/>
            </a:ext>
          </a:extLst>
        </xdr:cNvPr>
        <xdr:cNvSpPr txBox="1"/>
      </xdr:nvSpPr>
      <xdr:spPr>
        <a:xfrm>
          <a:off x="4673600" y="139319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21589</xdr:rowOff>
    </xdr:from>
    <xdr:to>
      <xdr:col>24</xdr:col>
      <xdr:colOff>114300</xdr:colOff>
      <xdr:row>82</xdr:row>
      <xdr:rowOff>123189</xdr:rowOff>
    </xdr:to>
    <xdr:sp macro="" textlink="">
      <xdr:nvSpPr>
        <xdr:cNvPr id="296" name="フローチャート: 判断 295">
          <a:extLst>
            <a:ext uri="{FF2B5EF4-FFF2-40B4-BE49-F238E27FC236}">
              <a16:creationId xmlns:a16="http://schemas.microsoft.com/office/drawing/2014/main" id="{910745C7-B5B1-441C-9424-70738AC24ED4}"/>
            </a:ext>
          </a:extLst>
        </xdr:cNvPr>
        <xdr:cNvSpPr/>
      </xdr:nvSpPr>
      <xdr:spPr>
        <a:xfrm>
          <a:off x="4584700" y="14080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158750</xdr:rowOff>
    </xdr:from>
    <xdr:to>
      <xdr:col>20</xdr:col>
      <xdr:colOff>38100</xdr:colOff>
      <xdr:row>82</xdr:row>
      <xdr:rowOff>88900</xdr:rowOff>
    </xdr:to>
    <xdr:sp macro="" textlink="">
      <xdr:nvSpPr>
        <xdr:cNvPr id="297" name="フローチャート: 判断 296">
          <a:extLst>
            <a:ext uri="{FF2B5EF4-FFF2-40B4-BE49-F238E27FC236}">
              <a16:creationId xmlns:a16="http://schemas.microsoft.com/office/drawing/2014/main" id="{3BD63C72-C5D7-4513-A825-A2326C8B56D3}"/>
            </a:ext>
          </a:extLst>
        </xdr:cNvPr>
        <xdr:cNvSpPr/>
      </xdr:nvSpPr>
      <xdr:spPr>
        <a:xfrm>
          <a:off x="3746500" y="1404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636</xdr:rowOff>
    </xdr:from>
    <xdr:to>
      <xdr:col>15</xdr:col>
      <xdr:colOff>101600</xdr:colOff>
      <xdr:row>82</xdr:row>
      <xdr:rowOff>102236</xdr:rowOff>
    </xdr:to>
    <xdr:sp macro="" textlink="">
      <xdr:nvSpPr>
        <xdr:cNvPr id="298" name="フローチャート: 判断 297">
          <a:extLst>
            <a:ext uri="{FF2B5EF4-FFF2-40B4-BE49-F238E27FC236}">
              <a16:creationId xmlns:a16="http://schemas.microsoft.com/office/drawing/2014/main" id="{56BC3E6C-4F06-4A2E-818B-B175BDF39009}"/>
            </a:ext>
          </a:extLst>
        </xdr:cNvPr>
        <xdr:cNvSpPr/>
      </xdr:nvSpPr>
      <xdr:spPr>
        <a:xfrm>
          <a:off x="2857500" y="14059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158750</xdr:rowOff>
    </xdr:from>
    <xdr:to>
      <xdr:col>10</xdr:col>
      <xdr:colOff>165100</xdr:colOff>
      <xdr:row>83</xdr:row>
      <xdr:rowOff>88900</xdr:rowOff>
    </xdr:to>
    <xdr:sp macro="" textlink="">
      <xdr:nvSpPr>
        <xdr:cNvPr id="299" name="フローチャート: 判断 298">
          <a:extLst>
            <a:ext uri="{FF2B5EF4-FFF2-40B4-BE49-F238E27FC236}">
              <a16:creationId xmlns:a16="http://schemas.microsoft.com/office/drawing/2014/main" id="{60078B3E-1DFA-48DB-AC7F-BCE7F508B91E}"/>
            </a:ext>
          </a:extLst>
        </xdr:cNvPr>
        <xdr:cNvSpPr/>
      </xdr:nvSpPr>
      <xdr:spPr>
        <a:xfrm>
          <a:off x="1968500" y="1421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120650</xdr:rowOff>
    </xdr:from>
    <xdr:to>
      <xdr:col>6</xdr:col>
      <xdr:colOff>38100</xdr:colOff>
      <xdr:row>83</xdr:row>
      <xdr:rowOff>50800</xdr:rowOff>
    </xdr:to>
    <xdr:sp macro="" textlink="">
      <xdr:nvSpPr>
        <xdr:cNvPr id="300" name="フローチャート: 判断 299">
          <a:extLst>
            <a:ext uri="{FF2B5EF4-FFF2-40B4-BE49-F238E27FC236}">
              <a16:creationId xmlns:a16="http://schemas.microsoft.com/office/drawing/2014/main" id="{C09AB82E-6A26-465D-91A7-228430F8DDDD}"/>
            </a:ext>
          </a:extLst>
        </xdr:cNvPr>
        <xdr:cNvSpPr/>
      </xdr:nvSpPr>
      <xdr:spPr>
        <a:xfrm>
          <a:off x="1079500" y="1417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687D9D33-C144-49B2-9A0B-70DC6C09DC66}"/>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BCC37E3B-1EE7-4B8D-AD57-6A4B35FF57C5}"/>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45ABB3D6-E142-4333-B373-AA9A2715A78B}"/>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9FF7CCD5-E53A-491C-88BC-A4DF67A0BDD3}"/>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76AD898F-3ED9-4A37-B6CF-0F7A06F10A58}"/>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130175</xdr:rowOff>
    </xdr:from>
    <xdr:to>
      <xdr:col>24</xdr:col>
      <xdr:colOff>114300</xdr:colOff>
      <xdr:row>84</xdr:row>
      <xdr:rowOff>60325</xdr:rowOff>
    </xdr:to>
    <xdr:sp macro="" textlink="">
      <xdr:nvSpPr>
        <xdr:cNvPr id="306" name="楕円 305">
          <a:extLst>
            <a:ext uri="{FF2B5EF4-FFF2-40B4-BE49-F238E27FC236}">
              <a16:creationId xmlns:a16="http://schemas.microsoft.com/office/drawing/2014/main" id="{1B5E4390-74DA-4F15-BD06-6B7F7F40819B}"/>
            </a:ext>
          </a:extLst>
        </xdr:cNvPr>
        <xdr:cNvSpPr/>
      </xdr:nvSpPr>
      <xdr:spPr>
        <a:xfrm>
          <a:off x="4584700" y="14360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108602</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06B7D893-D12A-4EF9-90FE-5F8C4B7B4FE4}"/>
            </a:ext>
          </a:extLst>
        </xdr:cNvPr>
        <xdr:cNvSpPr txBox="1"/>
      </xdr:nvSpPr>
      <xdr:spPr>
        <a:xfrm>
          <a:off x="4673600" y="14338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73025</xdr:rowOff>
    </xdr:from>
    <xdr:to>
      <xdr:col>20</xdr:col>
      <xdr:colOff>38100</xdr:colOff>
      <xdr:row>84</xdr:row>
      <xdr:rowOff>3175</xdr:rowOff>
    </xdr:to>
    <xdr:sp macro="" textlink="">
      <xdr:nvSpPr>
        <xdr:cNvPr id="308" name="楕円 307">
          <a:extLst>
            <a:ext uri="{FF2B5EF4-FFF2-40B4-BE49-F238E27FC236}">
              <a16:creationId xmlns:a16="http://schemas.microsoft.com/office/drawing/2014/main" id="{C2B4C407-2AA5-484B-90A7-3E595918E769}"/>
            </a:ext>
          </a:extLst>
        </xdr:cNvPr>
        <xdr:cNvSpPr/>
      </xdr:nvSpPr>
      <xdr:spPr>
        <a:xfrm>
          <a:off x="3746500" y="14303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123825</xdr:rowOff>
    </xdr:from>
    <xdr:to>
      <xdr:col>24</xdr:col>
      <xdr:colOff>63500</xdr:colOff>
      <xdr:row>84</xdr:row>
      <xdr:rowOff>9525</xdr:rowOff>
    </xdr:to>
    <xdr:cxnSp macro="">
      <xdr:nvCxnSpPr>
        <xdr:cNvPr id="309" name="直線コネクタ 308">
          <a:extLst>
            <a:ext uri="{FF2B5EF4-FFF2-40B4-BE49-F238E27FC236}">
              <a16:creationId xmlns:a16="http://schemas.microsoft.com/office/drawing/2014/main" id="{E58C5D90-6A29-4D7A-A14E-0497618BEFEB}"/>
            </a:ext>
          </a:extLst>
        </xdr:cNvPr>
        <xdr:cNvCxnSpPr/>
      </xdr:nvCxnSpPr>
      <xdr:spPr>
        <a:xfrm>
          <a:off x="3797300" y="14354175"/>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15875</xdr:rowOff>
    </xdr:from>
    <xdr:to>
      <xdr:col>15</xdr:col>
      <xdr:colOff>101600</xdr:colOff>
      <xdr:row>83</xdr:row>
      <xdr:rowOff>117475</xdr:rowOff>
    </xdr:to>
    <xdr:sp macro="" textlink="">
      <xdr:nvSpPr>
        <xdr:cNvPr id="310" name="楕円 309">
          <a:extLst>
            <a:ext uri="{FF2B5EF4-FFF2-40B4-BE49-F238E27FC236}">
              <a16:creationId xmlns:a16="http://schemas.microsoft.com/office/drawing/2014/main" id="{EC8AEE0F-DF3C-40F8-8D89-83F5E7936B15}"/>
            </a:ext>
          </a:extLst>
        </xdr:cNvPr>
        <xdr:cNvSpPr/>
      </xdr:nvSpPr>
      <xdr:spPr>
        <a:xfrm>
          <a:off x="2857500" y="14246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66675</xdr:rowOff>
    </xdr:from>
    <xdr:to>
      <xdr:col>19</xdr:col>
      <xdr:colOff>177800</xdr:colOff>
      <xdr:row>83</xdr:row>
      <xdr:rowOff>123825</xdr:rowOff>
    </xdr:to>
    <xdr:cxnSp macro="">
      <xdr:nvCxnSpPr>
        <xdr:cNvPr id="311" name="直線コネクタ 310">
          <a:extLst>
            <a:ext uri="{FF2B5EF4-FFF2-40B4-BE49-F238E27FC236}">
              <a16:creationId xmlns:a16="http://schemas.microsoft.com/office/drawing/2014/main" id="{294F078F-1DDA-4D8D-A848-B837502FA41D}"/>
            </a:ext>
          </a:extLst>
        </xdr:cNvPr>
        <xdr:cNvCxnSpPr/>
      </xdr:nvCxnSpPr>
      <xdr:spPr>
        <a:xfrm>
          <a:off x="2908300" y="14297025"/>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160655</xdr:rowOff>
    </xdr:from>
    <xdr:to>
      <xdr:col>10</xdr:col>
      <xdr:colOff>165100</xdr:colOff>
      <xdr:row>84</xdr:row>
      <xdr:rowOff>90805</xdr:rowOff>
    </xdr:to>
    <xdr:sp macro="" textlink="">
      <xdr:nvSpPr>
        <xdr:cNvPr id="312" name="楕円 311">
          <a:extLst>
            <a:ext uri="{FF2B5EF4-FFF2-40B4-BE49-F238E27FC236}">
              <a16:creationId xmlns:a16="http://schemas.microsoft.com/office/drawing/2014/main" id="{273A63A9-FE10-4760-9179-07DA95F3E506}"/>
            </a:ext>
          </a:extLst>
        </xdr:cNvPr>
        <xdr:cNvSpPr/>
      </xdr:nvSpPr>
      <xdr:spPr>
        <a:xfrm>
          <a:off x="1968500" y="14391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66675</xdr:rowOff>
    </xdr:from>
    <xdr:to>
      <xdr:col>15</xdr:col>
      <xdr:colOff>50800</xdr:colOff>
      <xdr:row>84</xdr:row>
      <xdr:rowOff>40005</xdr:rowOff>
    </xdr:to>
    <xdr:cxnSp macro="">
      <xdr:nvCxnSpPr>
        <xdr:cNvPr id="313" name="直線コネクタ 312">
          <a:extLst>
            <a:ext uri="{FF2B5EF4-FFF2-40B4-BE49-F238E27FC236}">
              <a16:creationId xmlns:a16="http://schemas.microsoft.com/office/drawing/2014/main" id="{3EA68742-8DB5-4B1E-8AE7-CA38278D5A14}"/>
            </a:ext>
          </a:extLst>
        </xdr:cNvPr>
        <xdr:cNvCxnSpPr/>
      </xdr:nvCxnSpPr>
      <xdr:spPr>
        <a:xfrm flipV="1">
          <a:off x="2019300" y="14297025"/>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118745</xdr:rowOff>
    </xdr:from>
    <xdr:to>
      <xdr:col>6</xdr:col>
      <xdr:colOff>38100</xdr:colOff>
      <xdr:row>85</xdr:row>
      <xdr:rowOff>48895</xdr:rowOff>
    </xdr:to>
    <xdr:sp macro="" textlink="">
      <xdr:nvSpPr>
        <xdr:cNvPr id="314" name="楕円 313">
          <a:extLst>
            <a:ext uri="{FF2B5EF4-FFF2-40B4-BE49-F238E27FC236}">
              <a16:creationId xmlns:a16="http://schemas.microsoft.com/office/drawing/2014/main" id="{B5FD7EBD-8F85-48AB-9FE1-0D663867FB2B}"/>
            </a:ext>
          </a:extLst>
        </xdr:cNvPr>
        <xdr:cNvSpPr/>
      </xdr:nvSpPr>
      <xdr:spPr>
        <a:xfrm>
          <a:off x="1079500" y="14520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40005</xdr:rowOff>
    </xdr:from>
    <xdr:to>
      <xdr:col>10</xdr:col>
      <xdr:colOff>114300</xdr:colOff>
      <xdr:row>84</xdr:row>
      <xdr:rowOff>169545</xdr:rowOff>
    </xdr:to>
    <xdr:cxnSp macro="">
      <xdr:nvCxnSpPr>
        <xdr:cNvPr id="315" name="直線コネクタ 314">
          <a:extLst>
            <a:ext uri="{FF2B5EF4-FFF2-40B4-BE49-F238E27FC236}">
              <a16:creationId xmlns:a16="http://schemas.microsoft.com/office/drawing/2014/main" id="{0C671BFC-ED39-4506-A613-A142567056E9}"/>
            </a:ext>
          </a:extLst>
        </xdr:cNvPr>
        <xdr:cNvCxnSpPr/>
      </xdr:nvCxnSpPr>
      <xdr:spPr>
        <a:xfrm flipV="1">
          <a:off x="1130300" y="14441805"/>
          <a:ext cx="8890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105427</xdr:rowOff>
    </xdr:from>
    <xdr:ext cx="405111" cy="259045"/>
    <xdr:sp macro="" textlink="">
      <xdr:nvSpPr>
        <xdr:cNvPr id="316" name="n_1aveValue【公営住宅】&#10;有形固定資産減価償却率">
          <a:extLst>
            <a:ext uri="{FF2B5EF4-FFF2-40B4-BE49-F238E27FC236}">
              <a16:creationId xmlns:a16="http://schemas.microsoft.com/office/drawing/2014/main" id="{6B17FF33-4A4D-4755-A55A-905EAF66DCCF}"/>
            </a:ext>
          </a:extLst>
        </xdr:cNvPr>
        <xdr:cNvSpPr txBox="1"/>
      </xdr:nvSpPr>
      <xdr:spPr>
        <a:xfrm>
          <a:off x="3582044" y="1382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118763</xdr:rowOff>
    </xdr:from>
    <xdr:ext cx="405111" cy="259045"/>
    <xdr:sp macro="" textlink="">
      <xdr:nvSpPr>
        <xdr:cNvPr id="317" name="n_2aveValue【公営住宅】&#10;有形固定資産減価償却率">
          <a:extLst>
            <a:ext uri="{FF2B5EF4-FFF2-40B4-BE49-F238E27FC236}">
              <a16:creationId xmlns:a16="http://schemas.microsoft.com/office/drawing/2014/main" id="{1761CFAF-53C7-4738-AB05-018CA4694E7F}"/>
            </a:ext>
          </a:extLst>
        </xdr:cNvPr>
        <xdr:cNvSpPr txBox="1"/>
      </xdr:nvSpPr>
      <xdr:spPr>
        <a:xfrm>
          <a:off x="2705744" y="13834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105427</xdr:rowOff>
    </xdr:from>
    <xdr:ext cx="405111" cy="259045"/>
    <xdr:sp macro="" textlink="">
      <xdr:nvSpPr>
        <xdr:cNvPr id="318" name="n_3aveValue【公営住宅】&#10;有形固定資産減価償却率">
          <a:extLst>
            <a:ext uri="{FF2B5EF4-FFF2-40B4-BE49-F238E27FC236}">
              <a16:creationId xmlns:a16="http://schemas.microsoft.com/office/drawing/2014/main" id="{58CA7886-6AC5-4FAC-A8D5-4DDB8EA7D6C4}"/>
            </a:ext>
          </a:extLst>
        </xdr:cNvPr>
        <xdr:cNvSpPr txBox="1"/>
      </xdr:nvSpPr>
      <xdr:spPr>
        <a:xfrm>
          <a:off x="1816744" y="13992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67327</xdr:rowOff>
    </xdr:from>
    <xdr:ext cx="405111" cy="259045"/>
    <xdr:sp macro="" textlink="">
      <xdr:nvSpPr>
        <xdr:cNvPr id="319" name="n_4aveValue【公営住宅】&#10;有形固定資産減価償却率">
          <a:extLst>
            <a:ext uri="{FF2B5EF4-FFF2-40B4-BE49-F238E27FC236}">
              <a16:creationId xmlns:a16="http://schemas.microsoft.com/office/drawing/2014/main" id="{CAD7D670-3E8A-495B-884A-46A599BC73E4}"/>
            </a:ext>
          </a:extLst>
        </xdr:cNvPr>
        <xdr:cNvSpPr txBox="1"/>
      </xdr:nvSpPr>
      <xdr:spPr>
        <a:xfrm>
          <a:off x="927744" y="13954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165752</xdr:rowOff>
    </xdr:from>
    <xdr:ext cx="405111" cy="259045"/>
    <xdr:sp macro="" textlink="">
      <xdr:nvSpPr>
        <xdr:cNvPr id="320" name="n_1mainValue【公営住宅】&#10;有形固定資産減価償却率">
          <a:extLst>
            <a:ext uri="{FF2B5EF4-FFF2-40B4-BE49-F238E27FC236}">
              <a16:creationId xmlns:a16="http://schemas.microsoft.com/office/drawing/2014/main" id="{09B2DD43-5439-4FCF-B571-D38A5EA48177}"/>
            </a:ext>
          </a:extLst>
        </xdr:cNvPr>
        <xdr:cNvSpPr txBox="1"/>
      </xdr:nvSpPr>
      <xdr:spPr>
        <a:xfrm>
          <a:off x="3582044" y="14396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108602</xdr:rowOff>
    </xdr:from>
    <xdr:ext cx="405111" cy="259045"/>
    <xdr:sp macro="" textlink="">
      <xdr:nvSpPr>
        <xdr:cNvPr id="321" name="n_2mainValue【公営住宅】&#10;有形固定資産減価償却率">
          <a:extLst>
            <a:ext uri="{FF2B5EF4-FFF2-40B4-BE49-F238E27FC236}">
              <a16:creationId xmlns:a16="http://schemas.microsoft.com/office/drawing/2014/main" id="{031BC0F9-CC4F-4C7B-A141-A506EBD0240E}"/>
            </a:ext>
          </a:extLst>
        </xdr:cNvPr>
        <xdr:cNvSpPr txBox="1"/>
      </xdr:nvSpPr>
      <xdr:spPr>
        <a:xfrm>
          <a:off x="2705744" y="14338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81932</xdr:rowOff>
    </xdr:from>
    <xdr:ext cx="405111" cy="259045"/>
    <xdr:sp macro="" textlink="">
      <xdr:nvSpPr>
        <xdr:cNvPr id="322" name="n_3mainValue【公営住宅】&#10;有形固定資産減価償却率">
          <a:extLst>
            <a:ext uri="{FF2B5EF4-FFF2-40B4-BE49-F238E27FC236}">
              <a16:creationId xmlns:a16="http://schemas.microsoft.com/office/drawing/2014/main" id="{C7209811-1BE7-4DEA-9126-9472D1D7E1E9}"/>
            </a:ext>
          </a:extLst>
        </xdr:cNvPr>
        <xdr:cNvSpPr txBox="1"/>
      </xdr:nvSpPr>
      <xdr:spPr>
        <a:xfrm>
          <a:off x="1816744" y="14483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40022</xdr:rowOff>
    </xdr:from>
    <xdr:ext cx="405111" cy="259045"/>
    <xdr:sp macro="" textlink="">
      <xdr:nvSpPr>
        <xdr:cNvPr id="323" name="n_4mainValue【公営住宅】&#10;有形固定資産減価償却率">
          <a:extLst>
            <a:ext uri="{FF2B5EF4-FFF2-40B4-BE49-F238E27FC236}">
              <a16:creationId xmlns:a16="http://schemas.microsoft.com/office/drawing/2014/main" id="{7F3077F4-A026-4402-933E-E0067DA17762}"/>
            </a:ext>
          </a:extLst>
        </xdr:cNvPr>
        <xdr:cNvSpPr txBox="1"/>
      </xdr:nvSpPr>
      <xdr:spPr>
        <a:xfrm>
          <a:off x="927744" y="14613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4208146C-1D13-47FA-9B89-3D143F03A15B}"/>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1504FB21-C5B3-4DBD-8FA6-31E554C3D275}"/>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D8AC0A17-8204-41DF-8DB6-525A26731AD2}"/>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8322DA29-2820-4C44-854B-55639B59D68B}"/>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3F184AC2-2441-4456-816F-98894888DE16}"/>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A0946C53-21F8-4220-9BC6-9FC772B06632}"/>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296A0203-9D90-47E6-9FAD-A864B7986A53}"/>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D50427CE-05E9-48BA-99FC-6CB5C385CD1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79D4FEC2-BC28-4208-ACE5-2945688C3116}"/>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708C3430-4C69-449C-AC28-BC8590FACC7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4" name="直線コネクタ 333">
          <a:extLst>
            <a:ext uri="{FF2B5EF4-FFF2-40B4-BE49-F238E27FC236}">
              <a16:creationId xmlns:a16="http://schemas.microsoft.com/office/drawing/2014/main" id="{133A66D2-AC01-410A-BE83-34FC61C01F88}"/>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5" name="テキスト ボックス 334">
          <a:extLst>
            <a:ext uri="{FF2B5EF4-FFF2-40B4-BE49-F238E27FC236}">
              <a16:creationId xmlns:a16="http://schemas.microsoft.com/office/drawing/2014/main" id="{9001EB15-0EE4-4264-AA87-D690E5BB17CB}"/>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6" name="直線コネクタ 335">
          <a:extLst>
            <a:ext uri="{FF2B5EF4-FFF2-40B4-BE49-F238E27FC236}">
              <a16:creationId xmlns:a16="http://schemas.microsoft.com/office/drawing/2014/main" id="{4F82BF0D-DAD0-4701-9FBA-E8C79895F1E4}"/>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7" name="テキスト ボックス 336">
          <a:extLst>
            <a:ext uri="{FF2B5EF4-FFF2-40B4-BE49-F238E27FC236}">
              <a16:creationId xmlns:a16="http://schemas.microsoft.com/office/drawing/2014/main" id="{4E363EC0-2053-4941-BB7A-A69480C1EFEE}"/>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8" name="直線コネクタ 337">
          <a:extLst>
            <a:ext uri="{FF2B5EF4-FFF2-40B4-BE49-F238E27FC236}">
              <a16:creationId xmlns:a16="http://schemas.microsoft.com/office/drawing/2014/main" id="{D457D5D7-F0C3-415F-83CB-11137B90C106}"/>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9" name="テキスト ボックス 338">
          <a:extLst>
            <a:ext uri="{FF2B5EF4-FFF2-40B4-BE49-F238E27FC236}">
              <a16:creationId xmlns:a16="http://schemas.microsoft.com/office/drawing/2014/main" id="{5C7973E7-C7E5-465B-BA3E-7BCCEBF782DB}"/>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40" name="直線コネクタ 339">
          <a:extLst>
            <a:ext uri="{FF2B5EF4-FFF2-40B4-BE49-F238E27FC236}">
              <a16:creationId xmlns:a16="http://schemas.microsoft.com/office/drawing/2014/main" id="{07659269-ABEF-4CBA-B5E1-925DDC025DB0}"/>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1" name="テキスト ボックス 340">
          <a:extLst>
            <a:ext uri="{FF2B5EF4-FFF2-40B4-BE49-F238E27FC236}">
              <a16:creationId xmlns:a16="http://schemas.microsoft.com/office/drawing/2014/main" id="{889A5DF4-95A5-4EBB-BF88-44CE05E23738}"/>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2" name="直線コネクタ 341">
          <a:extLst>
            <a:ext uri="{FF2B5EF4-FFF2-40B4-BE49-F238E27FC236}">
              <a16:creationId xmlns:a16="http://schemas.microsoft.com/office/drawing/2014/main" id="{DA6F8E70-83C2-4B0C-ABC5-B4F123B350AE}"/>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3" name="テキスト ボックス 342">
          <a:extLst>
            <a:ext uri="{FF2B5EF4-FFF2-40B4-BE49-F238E27FC236}">
              <a16:creationId xmlns:a16="http://schemas.microsoft.com/office/drawing/2014/main" id="{5B1435B8-A4BB-479C-A648-853CA74E51C0}"/>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4" name="直線コネクタ 343">
          <a:extLst>
            <a:ext uri="{FF2B5EF4-FFF2-40B4-BE49-F238E27FC236}">
              <a16:creationId xmlns:a16="http://schemas.microsoft.com/office/drawing/2014/main" id="{C750484D-2D2E-434D-8638-666A0E983685}"/>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5" name="テキスト ボックス 344">
          <a:extLst>
            <a:ext uri="{FF2B5EF4-FFF2-40B4-BE49-F238E27FC236}">
              <a16:creationId xmlns:a16="http://schemas.microsoft.com/office/drawing/2014/main" id="{A41749D8-0FFC-44D8-88E9-49FFAA967619}"/>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6" name="直線コネクタ 345">
          <a:extLst>
            <a:ext uri="{FF2B5EF4-FFF2-40B4-BE49-F238E27FC236}">
              <a16:creationId xmlns:a16="http://schemas.microsoft.com/office/drawing/2014/main" id="{A770ADC5-7A0E-4FC0-B421-5926D2F3BA94}"/>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7" name="テキスト ボックス 346">
          <a:extLst>
            <a:ext uri="{FF2B5EF4-FFF2-40B4-BE49-F238E27FC236}">
              <a16:creationId xmlns:a16="http://schemas.microsoft.com/office/drawing/2014/main" id="{E501B0DA-EC38-470F-BE27-8061C404A7C8}"/>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8" name="【公営住宅】&#10;一人当たり面積グラフ枠">
          <a:extLst>
            <a:ext uri="{FF2B5EF4-FFF2-40B4-BE49-F238E27FC236}">
              <a16:creationId xmlns:a16="http://schemas.microsoft.com/office/drawing/2014/main" id="{1AD214E2-54B0-4475-9E25-A4E60B5116EC}"/>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57367</xdr:rowOff>
    </xdr:from>
    <xdr:to>
      <xdr:col>54</xdr:col>
      <xdr:colOff>189865</xdr:colOff>
      <xdr:row>86</xdr:row>
      <xdr:rowOff>154360</xdr:rowOff>
    </xdr:to>
    <xdr:cxnSp macro="">
      <xdr:nvCxnSpPr>
        <xdr:cNvPr id="349" name="直線コネクタ 348">
          <a:extLst>
            <a:ext uri="{FF2B5EF4-FFF2-40B4-BE49-F238E27FC236}">
              <a16:creationId xmlns:a16="http://schemas.microsoft.com/office/drawing/2014/main" id="{2DE797B8-8FB4-4661-BE70-B973580E21E1}"/>
            </a:ext>
          </a:extLst>
        </xdr:cNvPr>
        <xdr:cNvCxnSpPr/>
      </xdr:nvCxnSpPr>
      <xdr:spPr>
        <a:xfrm flipV="1">
          <a:off x="10476865" y="13430467"/>
          <a:ext cx="0" cy="14685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158187</xdr:rowOff>
    </xdr:from>
    <xdr:ext cx="469744" cy="259045"/>
    <xdr:sp macro="" textlink="">
      <xdr:nvSpPr>
        <xdr:cNvPr id="350" name="【公営住宅】&#10;一人当たり面積最小値テキスト">
          <a:extLst>
            <a:ext uri="{FF2B5EF4-FFF2-40B4-BE49-F238E27FC236}">
              <a16:creationId xmlns:a16="http://schemas.microsoft.com/office/drawing/2014/main" id="{482F1913-EB26-4EF8-BCEB-68CE665B9837}"/>
            </a:ext>
          </a:extLst>
        </xdr:cNvPr>
        <xdr:cNvSpPr txBox="1"/>
      </xdr:nvSpPr>
      <xdr:spPr>
        <a:xfrm>
          <a:off x="10515600" y="14902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154360</xdr:rowOff>
    </xdr:from>
    <xdr:to>
      <xdr:col>55</xdr:col>
      <xdr:colOff>88900</xdr:colOff>
      <xdr:row>86</xdr:row>
      <xdr:rowOff>154360</xdr:rowOff>
    </xdr:to>
    <xdr:cxnSp macro="">
      <xdr:nvCxnSpPr>
        <xdr:cNvPr id="351" name="直線コネクタ 350">
          <a:extLst>
            <a:ext uri="{FF2B5EF4-FFF2-40B4-BE49-F238E27FC236}">
              <a16:creationId xmlns:a16="http://schemas.microsoft.com/office/drawing/2014/main" id="{97DD2905-8AAA-44E4-B92D-0B7B6E90AF0E}"/>
            </a:ext>
          </a:extLst>
        </xdr:cNvPr>
        <xdr:cNvCxnSpPr/>
      </xdr:nvCxnSpPr>
      <xdr:spPr>
        <a:xfrm>
          <a:off x="10388600" y="14899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4044</xdr:rowOff>
    </xdr:from>
    <xdr:ext cx="469744" cy="259045"/>
    <xdr:sp macro="" textlink="">
      <xdr:nvSpPr>
        <xdr:cNvPr id="352" name="【公営住宅】&#10;一人当たり面積最大値テキスト">
          <a:extLst>
            <a:ext uri="{FF2B5EF4-FFF2-40B4-BE49-F238E27FC236}">
              <a16:creationId xmlns:a16="http://schemas.microsoft.com/office/drawing/2014/main" id="{BB755CD7-3DD5-4389-8A29-2BB03EB11CFB}"/>
            </a:ext>
          </a:extLst>
        </xdr:cNvPr>
        <xdr:cNvSpPr txBox="1"/>
      </xdr:nvSpPr>
      <xdr:spPr>
        <a:xfrm>
          <a:off x="10515600" y="132056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57367</xdr:rowOff>
    </xdr:from>
    <xdr:to>
      <xdr:col>55</xdr:col>
      <xdr:colOff>88900</xdr:colOff>
      <xdr:row>78</xdr:row>
      <xdr:rowOff>57367</xdr:rowOff>
    </xdr:to>
    <xdr:cxnSp macro="">
      <xdr:nvCxnSpPr>
        <xdr:cNvPr id="353" name="直線コネクタ 352">
          <a:extLst>
            <a:ext uri="{FF2B5EF4-FFF2-40B4-BE49-F238E27FC236}">
              <a16:creationId xmlns:a16="http://schemas.microsoft.com/office/drawing/2014/main" id="{3F6AB3DE-8435-473E-B136-647FB07C42DF}"/>
            </a:ext>
          </a:extLst>
        </xdr:cNvPr>
        <xdr:cNvCxnSpPr/>
      </xdr:nvCxnSpPr>
      <xdr:spPr>
        <a:xfrm>
          <a:off x="10388600" y="13430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78757</xdr:rowOff>
    </xdr:from>
    <xdr:ext cx="469744" cy="259045"/>
    <xdr:sp macro="" textlink="">
      <xdr:nvSpPr>
        <xdr:cNvPr id="354" name="【公営住宅】&#10;一人当たり面積平均値テキスト">
          <a:extLst>
            <a:ext uri="{FF2B5EF4-FFF2-40B4-BE49-F238E27FC236}">
              <a16:creationId xmlns:a16="http://schemas.microsoft.com/office/drawing/2014/main" id="{73BCB503-3F04-4A53-B3F6-B43E7B8D7079}"/>
            </a:ext>
          </a:extLst>
        </xdr:cNvPr>
        <xdr:cNvSpPr txBox="1"/>
      </xdr:nvSpPr>
      <xdr:spPr>
        <a:xfrm>
          <a:off x="10515600" y="144805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55880</xdr:rowOff>
    </xdr:from>
    <xdr:to>
      <xdr:col>55</xdr:col>
      <xdr:colOff>50800</xdr:colOff>
      <xdr:row>85</xdr:row>
      <xdr:rowOff>157480</xdr:rowOff>
    </xdr:to>
    <xdr:sp macro="" textlink="">
      <xdr:nvSpPr>
        <xdr:cNvPr id="355" name="フローチャート: 判断 354">
          <a:extLst>
            <a:ext uri="{FF2B5EF4-FFF2-40B4-BE49-F238E27FC236}">
              <a16:creationId xmlns:a16="http://schemas.microsoft.com/office/drawing/2014/main" id="{425DE757-7A71-49CF-BD30-76F909192125}"/>
            </a:ext>
          </a:extLst>
        </xdr:cNvPr>
        <xdr:cNvSpPr/>
      </xdr:nvSpPr>
      <xdr:spPr>
        <a:xfrm>
          <a:off x="10426700" y="14629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65677</xdr:rowOff>
    </xdr:from>
    <xdr:to>
      <xdr:col>50</xdr:col>
      <xdr:colOff>165100</xdr:colOff>
      <xdr:row>85</xdr:row>
      <xdr:rowOff>167277</xdr:rowOff>
    </xdr:to>
    <xdr:sp macro="" textlink="">
      <xdr:nvSpPr>
        <xdr:cNvPr id="356" name="フローチャート: 判断 355">
          <a:extLst>
            <a:ext uri="{FF2B5EF4-FFF2-40B4-BE49-F238E27FC236}">
              <a16:creationId xmlns:a16="http://schemas.microsoft.com/office/drawing/2014/main" id="{F14C5584-AC49-4EED-A316-A391538B99B2}"/>
            </a:ext>
          </a:extLst>
        </xdr:cNvPr>
        <xdr:cNvSpPr/>
      </xdr:nvSpPr>
      <xdr:spPr>
        <a:xfrm>
          <a:off x="9588500" y="14638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58820</xdr:rowOff>
    </xdr:from>
    <xdr:to>
      <xdr:col>46</xdr:col>
      <xdr:colOff>38100</xdr:colOff>
      <xdr:row>85</xdr:row>
      <xdr:rowOff>160420</xdr:rowOff>
    </xdr:to>
    <xdr:sp macro="" textlink="">
      <xdr:nvSpPr>
        <xdr:cNvPr id="357" name="フローチャート: 判断 356">
          <a:extLst>
            <a:ext uri="{FF2B5EF4-FFF2-40B4-BE49-F238E27FC236}">
              <a16:creationId xmlns:a16="http://schemas.microsoft.com/office/drawing/2014/main" id="{4EDDA411-E262-4FDA-A72F-1473904D6CCA}"/>
            </a:ext>
          </a:extLst>
        </xdr:cNvPr>
        <xdr:cNvSpPr/>
      </xdr:nvSpPr>
      <xdr:spPr>
        <a:xfrm>
          <a:off x="8699500" y="14632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35306</xdr:rowOff>
    </xdr:from>
    <xdr:to>
      <xdr:col>41</xdr:col>
      <xdr:colOff>101600</xdr:colOff>
      <xdr:row>85</xdr:row>
      <xdr:rowOff>136906</xdr:rowOff>
    </xdr:to>
    <xdr:sp macro="" textlink="">
      <xdr:nvSpPr>
        <xdr:cNvPr id="358" name="フローチャート: 判断 357">
          <a:extLst>
            <a:ext uri="{FF2B5EF4-FFF2-40B4-BE49-F238E27FC236}">
              <a16:creationId xmlns:a16="http://schemas.microsoft.com/office/drawing/2014/main" id="{CADC31ED-5F17-4D77-8BC1-594F47691E04}"/>
            </a:ext>
          </a:extLst>
        </xdr:cNvPr>
        <xdr:cNvSpPr/>
      </xdr:nvSpPr>
      <xdr:spPr>
        <a:xfrm>
          <a:off x="7810500" y="14608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27468</xdr:rowOff>
    </xdr:from>
    <xdr:to>
      <xdr:col>36</xdr:col>
      <xdr:colOff>165100</xdr:colOff>
      <xdr:row>85</xdr:row>
      <xdr:rowOff>129068</xdr:rowOff>
    </xdr:to>
    <xdr:sp macro="" textlink="">
      <xdr:nvSpPr>
        <xdr:cNvPr id="359" name="フローチャート: 判断 358">
          <a:extLst>
            <a:ext uri="{FF2B5EF4-FFF2-40B4-BE49-F238E27FC236}">
              <a16:creationId xmlns:a16="http://schemas.microsoft.com/office/drawing/2014/main" id="{26BB00F2-57A8-4BD8-B9CE-82459D964A47}"/>
            </a:ext>
          </a:extLst>
        </xdr:cNvPr>
        <xdr:cNvSpPr/>
      </xdr:nvSpPr>
      <xdr:spPr>
        <a:xfrm>
          <a:off x="6921500" y="14600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0D1CDA5B-3773-425F-96B5-2401CFC661EA}"/>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E3EE4739-54BC-42B1-8F32-ABDF1D62B30F}"/>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A3A34CC7-C1D9-447F-B4DF-DEA7D0B98FA1}"/>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25527243-64FC-47E1-823F-5EE198ABAA7C}"/>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E6901675-0358-44EB-87D4-8CF2E06393D2}"/>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74495</xdr:rowOff>
    </xdr:from>
    <xdr:to>
      <xdr:col>55</xdr:col>
      <xdr:colOff>50800</xdr:colOff>
      <xdr:row>87</xdr:row>
      <xdr:rowOff>4645</xdr:rowOff>
    </xdr:to>
    <xdr:sp macro="" textlink="">
      <xdr:nvSpPr>
        <xdr:cNvPr id="365" name="楕円 364">
          <a:extLst>
            <a:ext uri="{FF2B5EF4-FFF2-40B4-BE49-F238E27FC236}">
              <a16:creationId xmlns:a16="http://schemas.microsoft.com/office/drawing/2014/main" id="{7494532D-F41D-4D7F-A115-8BCEFC7EECC0}"/>
            </a:ext>
          </a:extLst>
        </xdr:cNvPr>
        <xdr:cNvSpPr/>
      </xdr:nvSpPr>
      <xdr:spPr>
        <a:xfrm>
          <a:off x="10426700" y="14819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160872</xdr:rowOff>
    </xdr:from>
    <xdr:ext cx="469744" cy="259045"/>
    <xdr:sp macro="" textlink="">
      <xdr:nvSpPr>
        <xdr:cNvPr id="366" name="【公営住宅】&#10;一人当たり面積該当値テキスト">
          <a:extLst>
            <a:ext uri="{FF2B5EF4-FFF2-40B4-BE49-F238E27FC236}">
              <a16:creationId xmlns:a16="http://schemas.microsoft.com/office/drawing/2014/main" id="{35F934B1-65BC-4A00-9284-7ACB2E159562}"/>
            </a:ext>
          </a:extLst>
        </xdr:cNvPr>
        <xdr:cNvSpPr txBox="1"/>
      </xdr:nvSpPr>
      <xdr:spPr>
        <a:xfrm>
          <a:off x="10515600" y="14734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75147</xdr:rowOff>
    </xdr:from>
    <xdr:to>
      <xdr:col>50</xdr:col>
      <xdr:colOff>165100</xdr:colOff>
      <xdr:row>87</xdr:row>
      <xdr:rowOff>5297</xdr:rowOff>
    </xdr:to>
    <xdr:sp macro="" textlink="">
      <xdr:nvSpPr>
        <xdr:cNvPr id="367" name="楕円 366">
          <a:extLst>
            <a:ext uri="{FF2B5EF4-FFF2-40B4-BE49-F238E27FC236}">
              <a16:creationId xmlns:a16="http://schemas.microsoft.com/office/drawing/2014/main" id="{7D548F06-1090-41B8-9748-DFAD565B9AA5}"/>
            </a:ext>
          </a:extLst>
        </xdr:cNvPr>
        <xdr:cNvSpPr/>
      </xdr:nvSpPr>
      <xdr:spPr>
        <a:xfrm>
          <a:off x="9588500" y="14819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125295</xdr:rowOff>
    </xdr:from>
    <xdr:to>
      <xdr:col>55</xdr:col>
      <xdr:colOff>0</xdr:colOff>
      <xdr:row>86</xdr:row>
      <xdr:rowOff>125947</xdr:rowOff>
    </xdr:to>
    <xdr:cxnSp macro="">
      <xdr:nvCxnSpPr>
        <xdr:cNvPr id="368" name="直線コネクタ 367">
          <a:extLst>
            <a:ext uri="{FF2B5EF4-FFF2-40B4-BE49-F238E27FC236}">
              <a16:creationId xmlns:a16="http://schemas.microsoft.com/office/drawing/2014/main" id="{FE9333B3-2FE7-471B-B274-244A142764BD}"/>
            </a:ext>
          </a:extLst>
        </xdr:cNvPr>
        <xdr:cNvCxnSpPr/>
      </xdr:nvCxnSpPr>
      <xdr:spPr>
        <a:xfrm flipV="1">
          <a:off x="9639300" y="14869995"/>
          <a:ext cx="838200" cy="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76454</xdr:rowOff>
    </xdr:from>
    <xdr:to>
      <xdr:col>46</xdr:col>
      <xdr:colOff>38100</xdr:colOff>
      <xdr:row>87</xdr:row>
      <xdr:rowOff>6604</xdr:rowOff>
    </xdr:to>
    <xdr:sp macro="" textlink="">
      <xdr:nvSpPr>
        <xdr:cNvPr id="369" name="楕円 368">
          <a:extLst>
            <a:ext uri="{FF2B5EF4-FFF2-40B4-BE49-F238E27FC236}">
              <a16:creationId xmlns:a16="http://schemas.microsoft.com/office/drawing/2014/main" id="{21B34215-E82B-4B92-87C2-EB7381C040AC}"/>
            </a:ext>
          </a:extLst>
        </xdr:cNvPr>
        <xdr:cNvSpPr/>
      </xdr:nvSpPr>
      <xdr:spPr>
        <a:xfrm>
          <a:off x="8699500" y="14821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125947</xdr:rowOff>
    </xdr:from>
    <xdr:to>
      <xdr:col>50</xdr:col>
      <xdr:colOff>114300</xdr:colOff>
      <xdr:row>86</xdr:row>
      <xdr:rowOff>127254</xdr:rowOff>
    </xdr:to>
    <xdr:cxnSp macro="">
      <xdr:nvCxnSpPr>
        <xdr:cNvPr id="370" name="直線コネクタ 369">
          <a:extLst>
            <a:ext uri="{FF2B5EF4-FFF2-40B4-BE49-F238E27FC236}">
              <a16:creationId xmlns:a16="http://schemas.microsoft.com/office/drawing/2014/main" id="{DC6718F6-1BAC-407D-B50D-D04B39A4FCE5}"/>
            </a:ext>
          </a:extLst>
        </xdr:cNvPr>
        <xdr:cNvCxnSpPr/>
      </xdr:nvCxnSpPr>
      <xdr:spPr>
        <a:xfrm flipV="1">
          <a:off x="8750300" y="14870647"/>
          <a:ext cx="889000" cy="1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77107</xdr:rowOff>
    </xdr:from>
    <xdr:to>
      <xdr:col>41</xdr:col>
      <xdr:colOff>101600</xdr:colOff>
      <xdr:row>87</xdr:row>
      <xdr:rowOff>7257</xdr:rowOff>
    </xdr:to>
    <xdr:sp macro="" textlink="">
      <xdr:nvSpPr>
        <xdr:cNvPr id="371" name="楕円 370">
          <a:extLst>
            <a:ext uri="{FF2B5EF4-FFF2-40B4-BE49-F238E27FC236}">
              <a16:creationId xmlns:a16="http://schemas.microsoft.com/office/drawing/2014/main" id="{42142120-8F83-40C1-8F5A-9216B40A1E81}"/>
            </a:ext>
          </a:extLst>
        </xdr:cNvPr>
        <xdr:cNvSpPr/>
      </xdr:nvSpPr>
      <xdr:spPr>
        <a:xfrm>
          <a:off x="7810500" y="14821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127254</xdr:rowOff>
    </xdr:from>
    <xdr:to>
      <xdr:col>45</xdr:col>
      <xdr:colOff>177800</xdr:colOff>
      <xdr:row>86</xdr:row>
      <xdr:rowOff>127907</xdr:rowOff>
    </xdr:to>
    <xdr:cxnSp macro="">
      <xdr:nvCxnSpPr>
        <xdr:cNvPr id="372" name="直線コネクタ 371">
          <a:extLst>
            <a:ext uri="{FF2B5EF4-FFF2-40B4-BE49-F238E27FC236}">
              <a16:creationId xmlns:a16="http://schemas.microsoft.com/office/drawing/2014/main" id="{9242D435-FFF1-47B9-B54D-04D75A058E5A}"/>
            </a:ext>
          </a:extLst>
        </xdr:cNvPr>
        <xdr:cNvCxnSpPr/>
      </xdr:nvCxnSpPr>
      <xdr:spPr>
        <a:xfrm flipV="1">
          <a:off x="7861300" y="14871954"/>
          <a:ext cx="889000" cy="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78087</xdr:rowOff>
    </xdr:from>
    <xdr:to>
      <xdr:col>36</xdr:col>
      <xdr:colOff>165100</xdr:colOff>
      <xdr:row>87</xdr:row>
      <xdr:rowOff>8237</xdr:rowOff>
    </xdr:to>
    <xdr:sp macro="" textlink="">
      <xdr:nvSpPr>
        <xdr:cNvPr id="373" name="楕円 372">
          <a:extLst>
            <a:ext uri="{FF2B5EF4-FFF2-40B4-BE49-F238E27FC236}">
              <a16:creationId xmlns:a16="http://schemas.microsoft.com/office/drawing/2014/main" id="{E1BD51B6-986E-4D33-A1EA-E6ABC55EF403}"/>
            </a:ext>
          </a:extLst>
        </xdr:cNvPr>
        <xdr:cNvSpPr/>
      </xdr:nvSpPr>
      <xdr:spPr>
        <a:xfrm>
          <a:off x="6921500" y="14822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127907</xdr:rowOff>
    </xdr:from>
    <xdr:to>
      <xdr:col>41</xdr:col>
      <xdr:colOff>50800</xdr:colOff>
      <xdr:row>86</xdr:row>
      <xdr:rowOff>128887</xdr:rowOff>
    </xdr:to>
    <xdr:cxnSp macro="">
      <xdr:nvCxnSpPr>
        <xdr:cNvPr id="374" name="直線コネクタ 373">
          <a:extLst>
            <a:ext uri="{FF2B5EF4-FFF2-40B4-BE49-F238E27FC236}">
              <a16:creationId xmlns:a16="http://schemas.microsoft.com/office/drawing/2014/main" id="{AA2A5FB3-4E39-44CC-8CA8-ADA99C17327C}"/>
            </a:ext>
          </a:extLst>
        </xdr:cNvPr>
        <xdr:cNvCxnSpPr/>
      </xdr:nvCxnSpPr>
      <xdr:spPr>
        <a:xfrm flipV="1">
          <a:off x="6972300" y="14872607"/>
          <a:ext cx="889000" cy="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12354</xdr:rowOff>
    </xdr:from>
    <xdr:ext cx="469744" cy="259045"/>
    <xdr:sp macro="" textlink="">
      <xdr:nvSpPr>
        <xdr:cNvPr id="375" name="n_1aveValue【公営住宅】&#10;一人当たり面積">
          <a:extLst>
            <a:ext uri="{FF2B5EF4-FFF2-40B4-BE49-F238E27FC236}">
              <a16:creationId xmlns:a16="http://schemas.microsoft.com/office/drawing/2014/main" id="{41F0067C-D276-4052-950B-D77F1342DB37}"/>
            </a:ext>
          </a:extLst>
        </xdr:cNvPr>
        <xdr:cNvSpPr txBox="1"/>
      </xdr:nvSpPr>
      <xdr:spPr>
        <a:xfrm>
          <a:off x="9391727" y="14414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5497</xdr:rowOff>
    </xdr:from>
    <xdr:ext cx="469744" cy="259045"/>
    <xdr:sp macro="" textlink="">
      <xdr:nvSpPr>
        <xdr:cNvPr id="376" name="n_2aveValue【公営住宅】&#10;一人当たり面積">
          <a:extLst>
            <a:ext uri="{FF2B5EF4-FFF2-40B4-BE49-F238E27FC236}">
              <a16:creationId xmlns:a16="http://schemas.microsoft.com/office/drawing/2014/main" id="{5895D958-C3C4-40D3-B767-83B9AC52FDB5}"/>
            </a:ext>
          </a:extLst>
        </xdr:cNvPr>
        <xdr:cNvSpPr txBox="1"/>
      </xdr:nvSpPr>
      <xdr:spPr>
        <a:xfrm>
          <a:off x="8515427" y="14407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153433</xdr:rowOff>
    </xdr:from>
    <xdr:ext cx="469744" cy="259045"/>
    <xdr:sp macro="" textlink="">
      <xdr:nvSpPr>
        <xdr:cNvPr id="377" name="n_3aveValue【公営住宅】&#10;一人当たり面積">
          <a:extLst>
            <a:ext uri="{FF2B5EF4-FFF2-40B4-BE49-F238E27FC236}">
              <a16:creationId xmlns:a16="http://schemas.microsoft.com/office/drawing/2014/main" id="{0274A8D7-37D9-4550-AA0C-21F7DB23ADA0}"/>
            </a:ext>
          </a:extLst>
        </xdr:cNvPr>
        <xdr:cNvSpPr txBox="1"/>
      </xdr:nvSpPr>
      <xdr:spPr>
        <a:xfrm>
          <a:off x="7626427" y="14383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145595</xdr:rowOff>
    </xdr:from>
    <xdr:ext cx="469744" cy="259045"/>
    <xdr:sp macro="" textlink="">
      <xdr:nvSpPr>
        <xdr:cNvPr id="378" name="n_4aveValue【公営住宅】&#10;一人当たり面積">
          <a:extLst>
            <a:ext uri="{FF2B5EF4-FFF2-40B4-BE49-F238E27FC236}">
              <a16:creationId xmlns:a16="http://schemas.microsoft.com/office/drawing/2014/main" id="{0039CFE0-C56D-4D0A-BCB2-9C64347D6EE2}"/>
            </a:ext>
          </a:extLst>
        </xdr:cNvPr>
        <xdr:cNvSpPr txBox="1"/>
      </xdr:nvSpPr>
      <xdr:spPr>
        <a:xfrm>
          <a:off x="6737427" y="14375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167874</xdr:rowOff>
    </xdr:from>
    <xdr:ext cx="469744" cy="259045"/>
    <xdr:sp macro="" textlink="">
      <xdr:nvSpPr>
        <xdr:cNvPr id="379" name="n_1mainValue【公営住宅】&#10;一人当たり面積">
          <a:extLst>
            <a:ext uri="{FF2B5EF4-FFF2-40B4-BE49-F238E27FC236}">
              <a16:creationId xmlns:a16="http://schemas.microsoft.com/office/drawing/2014/main" id="{BDC89EB0-52BC-4C92-9515-208AF206557D}"/>
            </a:ext>
          </a:extLst>
        </xdr:cNvPr>
        <xdr:cNvSpPr txBox="1"/>
      </xdr:nvSpPr>
      <xdr:spPr>
        <a:xfrm>
          <a:off x="9391727" y="149125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169181</xdr:rowOff>
    </xdr:from>
    <xdr:ext cx="469744" cy="259045"/>
    <xdr:sp macro="" textlink="">
      <xdr:nvSpPr>
        <xdr:cNvPr id="380" name="n_2mainValue【公営住宅】&#10;一人当たり面積">
          <a:extLst>
            <a:ext uri="{FF2B5EF4-FFF2-40B4-BE49-F238E27FC236}">
              <a16:creationId xmlns:a16="http://schemas.microsoft.com/office/drawing/2014/main" id="{453D2CA3-1C53-495A-902C-90E8FFC7052A}"/>
            </a:ext>
          </a:extLst>
        </xdr:cNvPr>
        <xdr:cNvSpPr txBox="1"/>
      </xdr:nvSpPr>
      <xdr:spPr>
        <a:xfrm>
          <a:off x="8515427" y="14913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169834</xdr:rowOff>
    </xdr:from>
    <xdr:ext cx="469744" cy="259045"/>
    <xdr:sp macro="" textlink="">
      <xdr:nvSpPr>
        <xdr:cNvPr id="381" name="n_3mainValue【公営住宅】&#10;一人当たり面積">
          <a:extLst>
            <a:ext uri="{FF2B5EF4-FFF2-40B4-BE49-F238E27FC236}">
              <a16:creationId xmlns:a16="http://schemas.microsoft.com/office/drawing/2014/main" id="{66CE3337-3A16-41D9-999B-475DC5E90B95}"/>
            </a:ext>
          </a:extLst>
        </xdr:cNvPr>
        <xdr:cNvSpPr txBox="1"/>
      </xdr:nvSpPr>
      <xdr:spPr>
        <a:xfrm>
          <a:off x="7626427" y="14914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170814</xdr:rowOff>
    </xdr:from>
    <xdr:ext cx="469744" cy="259045"/>
    <xdr:sp macro="" textlink="">
      <xdr:nvSpPr>
        <xdr:cNvPr id="382" name="n_4mainValue【公営住宅】&#10;一人当たり面積">
          <a:extLst>
            <a:ext uri="{FF2B5EF4-FFF2-40B4-BE49-F238E27FC236}">
              <a16:creationId xmlns:a16="http://schemas.microsoft.com/office/drawing/2014/main" id="{CBB8109B-6C81-4300-837A-1D7A61C1B096}"/>
            </a:ext>
          </a:extLst>
        </xdr:cNvPr>
        <xdr:cNvSpPr txBox="1"/>
      </xdr:nvSpPr>
      <xdr:spPr>
        <a:xfrm>
          <a:off x="6737427" y="149155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3" name="正方形/長方形 382">
          <a:extLst>
            <a:ext uri="{FF2B5EF4-FFF2-40B4-BE49-F238E27FC236}">
              <a16:creationId xmlns:a16="http://schemas.microsoft.com/office/drawing/2014/main" id="{BBFC6B2A-B5F8-4613-967F-0FCC465F5154}"/>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4" name="正方形/長方形 383">
          <a:extLst>
            <a:ext uri="{FF2B5EF4-FFF2-40B4-BE49-F238E27FC236}">
              <a16:creationId xmlns:a16="http://schemas.microsoft.com/office/drawing/2014/main" id="{9D17DFE1-7F45-451A-8E8A-22CB49087278}"/>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5" name="正方形/長方形 384">
          <a:extLst>
            <a:ext uri="{FF2B5EF4-FFF2-40B4-BE49-F238E27FC236}">
              <a16:creationId xmlns:a16="http://schemas.microsoft.com/office/drawing/2014/main" id="{1DE5D9FE-3298-451A-A59B-0E3FA0868154}"/>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6" name="正方形/長方形 385">
          <a:extLst>
            <a:ext uri="{FF2B5EF4-FFF2-40B4-BE49-F238E27FC236}">
              <a16:creationId xmlns:a16="http://schemas.microsoft.com/office/drawing/2014/main" id="{954D8206-22DC-4A22-9A48-5B2139F3D292}"/>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7" name="正方形/長方形 386">
          <a:extLst>
            <a:ext uri="{FF2B5EF4-FFF2-40B4-BE49-F238E27FC236}">
              <a16:creationId xmlns:a16="http://schemas.microsoft.com/office/drawing/2014/main" id="{0ED3A545-8AB5-485B-9BA1-07EF9679B3BF}"/>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8" name="正方形/長方形 387">
          <a:extLst>
            <a:ext uri="{FF2B5EF4-FFF2-40B4-BE49-F238E27FC236}">
              <a16:creationId xmlns:a16="http://schemas.microsoft.com/office/drawing/2014/main" id="{F8C16D80-4001-488B-B90C-57D49F7F693A}"/>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9" name="正方形/長方形 388">
          <a:extLst>
            <a:ext uri="{FF2B5EF4-FFF2-40B4-BE49-F238E27FC236}">
              <a16:creationId xmlns:a16="http://schemas.microsoft.com/office/drawing/2014/main" id="{A0B975FE-C553-4182-8B8E-B9FAA1E9596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0" name="正方形/長方形 389">
          <a:extLst>
            <a:ext uri="{FF2B5EF4-FFF2-40B4-BE49-F238E27FC236}">
              <a16:creationId xmlns:a16="http://schemas.microsoft.com/office/drawing/2014/main" id="{20E69F95-D305-4C1D-B99E-B86B1CDF53C3}"/>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91" name="テキスト ボックス 390">
          <a:extLst>
            <a:ext uri="{FF2B5EF4-FFF2-40B4-BE49-F238E27FC236}">
              <a16:creationId xmlns:a16="http://schemas.microsoft.com/office/drawing/2014/main" id="{1B626CDC-B25A-4A05-88CD-A37F1DD28023}"/>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2" name="直線コネクタ 391">
          <a:extLst>
            <a:ext uri="{FF2B5EF4-FFF2-40B4-BE49-F238E27FC236}">
              <a16:creationId xmlns:a16="http://schemas.microsoft.com/office/drawing/2014/main" id="{D64AB7D8-1AB5-4ECF-BACD-B79F8BA7F501}"/>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3" name="テキスト ボックス 392">
          <a:extLst>
            <a:ext uri="{FF2B5EF4-FFF2-40B4-BE49-F238E27FC236}">
              <a16:creationId xmlns:a16="http://schemas.microsoft.com/office/drawing/2014/main" id="{E3E4BAF6-ED87-4E13-A19F-0DE3D473761E}"/>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4" name="直線コネクタ 393">
          <a:extLst>
            <a:ext uri="{FF2B5EF4-FFF2-40B4-BE49-F238E27FC236}">
              <a16:creationId xmlns:a16="http://schemas.microsoft.com/office/drawing/2014/main" id="{64A49E10-B425-46BB-848D-06FF5C3CC07B}"/>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5" name="テキスト ボックス 394">
          <a:extLst>
            <a:ext uri="{FF2B5EF4-FFF2-40B4-BE49-F238E27FC236}">
              <a16:creationId xmlns:a16="http://schemas.microsoft.com/office/drawing/2014/main" id="{F3DDBB93-EBBB-4760-9488-790A716499F6}"/>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6" name="直線コネクタ 395">
          <a:extLst>
            <a:ext uri="{FF2B5EF4-FFF2-40B4-BE49-F238E27FC236}">
              <a16:creationId xmlns:a16="http://schemas.microsoft.com/office/drawing/2014/main" id="{2CF88779-69D4-4454-B9B1-A2F9F1BF4B4D}"/>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7" name="テキスト ボックス 396">
          <a:extLst>
            <a:ext uri="{FF2B5EF4-FFF2-40B4-BE49-F238E27FC236}">
              <a16:creationId xmlns:a16="http://schemas.microsoft.com/office/drawing/2014/main" id="{530357D3-F4EB-4F2E-9B65-01F6229B44CB}"/>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8" name="直線コネクタ 397">
          <a:extLst>
            <a:ext uri="{FF2B5EF4-FFF2-40B4-BE49-F238E27FC236}">
              <a16:creationId xmlns:a16="http://schemas.microsoft.com/office/drawing/2014/main" id="{A5A60581-F649-455F-93BC-A5061F4D130A}"/>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9" name="テキスト ボックス 398">
          <a:extLst>
            <a:ext uri="{FF2B5EF4-FFF2-40B4-BE49-F238E27FC236}">
              <a16:creationId xmlns:a16="http://schemas.microsoft.com/office/drawing/2014/main" id="{4FD79FF0-94C5-48BF-AB8C-5979B2AEAD1B}"/>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400" name="直線コネクタ 399">
          <a:extLst>
            <a:ext uri="{FF2B5EF4-FFF2-40B4-BE49-F238E27FC236}">
              <a16:creationId xmlns:a16="http://schemas.microsoft.com/office/drawing/2014/main" id="{F4D4C2E9-20FE-4592-A0D7-B294471B7D36}"/>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401" name="テキスト ボックス 400">
          <a:extLst>
            <a:ext uri="{FF2B5EF4-FFF2-40B4-BE49-F238E27FC236}">
              <a16:creationId xmlns:a16="http://schemas.microsoft.com/office/drawing/2014/main" id="{961A74C9-D425-4674-B0D0-2D1E3F5B5E53}"/>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402" name="直線コネクタ 401">
          <a:extLst>
            <a:ext uri="{FF2B5EF4-FFF2-40B4-BE49-F238E27FC236}">
              <a16:creationId xmlns:a16="http://schemas.microsoft.com/office/drawing/2014/main" id="{EB270BD5-A04C-4DB8-B9D8-6B7F51855379}"/>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403" name="テキスト ボックス 402">
          <a:extLst>
            <a:ext uri="{FF2B5EF4-FFF2-40B4-BE49-F238E27FC236}">
              <a16:creationId xmlns:a16="http://schemas.microsoft.com/office/drawing/2014/main" id="{22CC8C24-5DCE-41B2-86AD-6B5DE58AC60D}"/>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4" name="直線コネクタ 403">
          <a:extLst>
            <a:ext uri="{FF2B5EF4-FFF2-40B4-BE49-F238E27FC236}">
              <a16:creationId xmlns:a16="http://schemas.microsoft.com/office/drawing/2014/main" id="{AFD436D0-AEF4-47F9-A643-923A311BF1DB}"/>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5" name="テキスト ボックス 404">
          <a:extLst>
            <a:ext uri="{FF2B5EF4-FFF2-40B4-BE49-F238E27FC236}">
              <a16:creationId xmlns:a16="http://schemas.microsoft.com/office/drawing/2014/main" id="{6D8B61BC-3153-4BA4-A86D-8C52952C28A1}"/>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6" name="【港湾・漁港】&#10;有形固定資産減価償却率グラフ枠">
          <a:extLst>
            <a:ext uri="{FF2B5EF4-FFF2-40B4-BE49-F238E27FC236}">
              <a16:creationId xmlns:a16="http://schemas.microsoft.com/office/drawing/2014/main" id="{92F7FC05-C0B0-4AE2-96BA-032EBA502229}"/>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101</xdr:row>
      <xdr:rowOff>13336</xdr:rowOff>
    </xdr:from>
    <xdr:to>
      <xdr:col>24</xdr:col>
      <xdr:colOff>62865</xdr:colOff>
      <xdr:row>108</xdr:row>
      <xdr:rowOff>131445</xdr:rowOff>
    </xdr:to>
    <xdr:cxnSp macro="">
      <xdr:nvCxnSpPr>
        <xdr:cNvPr id="407" name="直線コネクタ 406">
          <a:extLst>
            <a:ext uri="{FF2B5EF4-FFF2-40B4-BE49-F238E27FC236}">
              <a16:creationId xmlns:a16="http://schemas.microsoft.com/office/drawing/2014/main" id="{5985496C-2D3F-431D-9684-962C34191008}"/>
            </a:ext>
          </a:extLst>
        </xdr:cNvPr>
        <xdr:cNvCxnSpPr/>
      </xdr:nvCxnSpPr>
      <xdr:spPr>
        <a:xfrm flipV="1">
          <a:off x="4634865" y="17329786"/>
          <a:ext cx="0" cy="13182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135272</xdr:rowOff>
    </xdr:from>
    <xdr:ext cx="405111" cy="259045"/>
    <xdr:sp macro="" textlink="">
      <xdr:nvSpPr>
        <xdr:cNvPr id="408" name="【港湾・漁港】&#10;有形固定資産減価償却率最小値テキスト">
          <a:extLst>
            <a:ext uri="{FF2B5EF4-FFF2-40B4-BE49-F238E27FC236}">
              <a16:creationId xmlns:a16="http://schemas.microsoft.com/office/drawing/2014/main" id="{EF443723-654A-461E-9090-1B28310270DC}"/>
            </a:ext>
          </a:extLst>
        </xdr:cNvPr>
        <xdr:cNvSpPr txBox="1"/>
      </xdr:nvSpPr>
      <xdr:spPr>
        <a:xfrm>
          <a:off x="4673600" y="18651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131445</xdr:rowOff>
    </xdr:from>
    <xdr:to>
      <xdr:col>24</xdr:col>
      <xdr:colOff>152400</xdr:colOff>
      <xdr:row>108</xdr:row>
      <xdr:rowOff>131445</xdr:rowOff>
    </xdr:to>
    <xdr:cxnSp macro="">
      <xdr:nvCxnSpPr>
        <xdr:cNvPr id="409" name="直線コネクタ 408">
          <a:extLst>
            <a:ext uri="{FF2B5EF4-FFF2-40B4-BE49-F238E27FC236}">
              <a16:creationId xmlns:a16="http://schemas.microsoft.com/office/drawing/2014/main" id="{684301D4-EE7F-4F05-ACF7-36ED277D8A13}"/>
            </a:ext>
          </a:extLst>
        </xdr:cNvPr>
        <xdr:cNvCxnSpPr/>
      </xdr:nvCxnSpPr>
      <xdr:spPr>
        <a:xfrm>
          <a:off x="4546600" y="186480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131463</xdr:rowOff>
    </xdr:from>
    <xdr:ext cx="405111" cy="259045"/>
    <xdr:sp macro="" textlink="">
      <xdr:nvSpPr>
        <xdr:cNvPr id="410" name="【港湾・漁港】&#10;有形固定資産減価償却率最大値テキスト">
          <a:extLst>
            <a:ext uri="{FF2B5EF4-FFF2-40B4-BE49-F238E27FC236}">
              <a16:creationId xmlns:a16="http://schemas.microsoft.com/office/drawing/2014/main" id="{33709843-38AC-48CF-BE88-DA366419F5E0}"/>
            </a:ext>
          </a:extLst>
        </xdr:cNvPr>
        <xdr:cNvSpPr txBox="1"/>
      </xdr:nvSpPr>
      <xdr:spPr>
        <a:xfrm>
          <a:off x="4673600" y="17105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101</xdr:row>
      <xdr:rowOff>13336</xdr:rowOff>
    </xdr:from>
    <xdr:to>
      <xdr:col>24</xdr:col>
      <xdr:colOff>152400</xdr:colOff>
      <xdr:row>101</xdr:row>
      <xdr:rowOff>13336</xdr:rowOff>
    </xdr:to>
    <xdr:cxnSp macro="">
      <xdr:nvCxnSpPr>
        <xdr:cNvPr id="411" name="直線コネクタ 410">
          <a:extLst>
            <a:ext uri="{FF2B5EF4-FFF2-40B4-BE49-F238E27FC236}">
              <a16:creationId xmlns:a16="http://schemas.microsoft.com/office/drawing/2014/main" id="{92D1A40C-8556-47C2-9813-72A577D3E41B}"/>
            </a:ext>
          </a:extLst>
        </xdr:cNvPr>
        <xdr:cNvCxnSpPr/>
      </xdr:nvCxnSpPr>
      <xdr:spPr>
        <a:xfrm>
          <a:off x="4546600" y="17329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50182</xdr:rowOff>
    </xdr:from>
    <xdr:ext cx="405111" cy="259045"/>
    <xdr:sp macro="" textlink="">
      <xdr:nvSpPr>
        <xdr:cNvPr id="412" name="【港湾・漁港】&#10;有形固定資産減価償却率平均値テキスト">
          <a:extLst>
            <a:ext uri="{FF2B5EF4-FFF2-40B4-BE49-F238E27FC236}">
              <a16:creationId xmlns:a16="http://schemas.microsoft.com/office/drawing/2014/main" id="{9EEED57B-D4F0-4650-B622-BCE0FBC267F2}"/>
            </a:ext>
          </a:extLst>
        </xdr:cNvPr>
        <xdr:cNvSpPr txBox="1"/>
      </xdr:nvSpPr>
      <xdr:spPr>
        <a:xfrm>
          <a:off x="4673600" y="178809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27305</xdr:rowOff>
    </xdr:from>
    <xdr:to>
      <xdr:col>24</xdr:col>
      <xdr:colOff>114300</xdr:colOff>
      <xdr:row>105</xdr:row>
      <xdr:rowOff>128905</xdr:rowOff>
    </xdr:to>
    <xdr:sp macro="" textlink="">
      <xdr:nvSpPr>
        <xdr:cNvPr id="413" name="フローチャート: 判断 412">
          <a:extLst>
            <a:ext uri="{FF2B5EF4-FFF2-40B4-BE49-F238E27FC236}">
              <a16:creationId xmlns:a16="http://schemas.microsoft.com/office/drawing/2014/main" id="{B678C4B5-6326-41FE-8279-7096BB54DC18}"/>
            </a:ext>
          </a:extLst>
        </xdr:cNvPr>
        <xdr:cNvSpPr/>
      </xdr:nvSpPr>
      <xdr:spPr>
        <a:xfrm>
          <a:off x="4584700" y="18029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113030</xdr:rowOff>
    </xdr:from>
    <xdr:to>
      <xdr:col>20</xdr:col>
      <xdr:colOff>38100</xdr:colOff>
      <xdr:row>105</xdr:row>
      <xdr:rowOff>43180</xdr:rowOff>
    </xdr:to>
    <xdr:sp macro="" textlink="">
      <xdr:nvSpPr>
        <xdr:cNvPr id="414" name="フローチャート: 判断 413">
          <a:extLst>
            <a:ext uri="{FF2B5EF4-FFF2-40B4-BE49-F238E27FC236}">
              <a16:creationId xmlns:a16="http://schemas.microsoft.com/office/drawing/2014/main" id="{AE8DE8C4-8B3D-4444-90F6-2920A9D44B2B}"/>
            </a:ext>
          </a:extLst>
        </xdr:cNvPr>
        <xdr:cNvSpPr/>
      </xdr:nvSpPr>
      <xdr:spPr>
        <a:xfrm>
          <a:off x="3746500" y="1794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82550</xdr:rowOff>
    </xdr:from>
    <xdr:to>
      <xdr:col>15</xdr:col>
      <xdr:colOff>101600</xdr:colOff>
      <xdr:row>105</xdr:row>
      <xdr:rowOff>12700</xdr:rowOff>
    </xdr:to>
    <xdr:sp macro="" textlink="">
      <xdr:nvSpPr>
        <xdr:cNvPr id="415" name="フローチャート: 判断 414">
          <a:extLst>
            <a:ext uri="{FF2B5EF4-FFF2-40B4-BE49-F238E27FC236}">
              <a16:creationId xmlns:a16="http://schemas.microsoft.com/office/drawing/2014/main" id="{5A412A8F-2A4B-4982-832E-E6C25F89BDA0}"/>
            </a:ext>
          </a:extLst>
        </xdr:cNvPr>
        <xdr:cNvSpPr/>
      </xdr:nvSpPr>
      <xdr:spPr>
        <a:xfrm>
          <a:off x="2857500" y="1791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38736</xdr:rowOff>
    </xdr:from>
    <xdr:to>
      <xdr:col>10</xdr:col>
      <xdr:colOff>165100</xdr:colOff>
      <xdr:row>104</xdr:row>
      <xdr:rowOff>140336</xdr:rowOff>
    </xdr:to>
    <xdr:sp macro="" textlink="">
      <xdr:nvSpPr>
        <xdr:cNvPr id="416" name="フローチャート: 判断 415">
          <a:extLst>
            <a:ext uri="{FF2B5EF4-FFF2-40B4-BE49-F238E27FC236}">
              <a16:creationId xmlns:a16="http://schemas.microsoft.com/office/drawing/2014/main" id="{AE489D6A-988A-4553-A424-F8D02FBBD85C}"/>
            </a:ext>
          </a:extLst>
        </xdr:cNvPr>
        <xdr:cNvSpPr/>
      </xdr:nvSpPr>
      <xdr:spPr>
        <a:xfrm>
          <a:off x="1968500" y="17869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147320</xdr:rowOff>
    </xdr:from>
    <xdr:to>
      <xdr:col>6</xdr:col>
      <xdr:colOff>38100</xdr:colOff>
      <xdr:row>104</xdr:row>
      <xdr:rowOff>77470</xdr:rowOff>
    </xdr:to>
    <xdr:sp macro="" textlink="">
      <xdr:nvSpPr>
        <xdr:cNvPr id="417" name="フローチャート: 判断 416">
          <a:extLst>
            <a:ext uri="{FF2B5EF4-FFF2-40B4-BE49-F238E27FC236}">
              <a16:creationId xmlns:a16="http://schemas.microsoft.com/office/drawing/2014/main" id="{91E20F74-66F3-4941-92E6-24311C921968}"/>
            </a:ext>
          </a:extLst>
        </xdr:cNvPr>
        <xdr:cNvSpPr/>
      </xdr:nvSpPr>
      <xdr:spPr>
        <a:xfrm>
          <a:off x="1079500" y="1780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42CA96A8-A00D-406D-A064-6E3D92E6C45C}"/>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FB02E220-DFED-4984-B542-C492C79449A3}"/>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20" name="テキスト ボックス 419">
          <a:extLst>
            <a:ext uri="{FF2B5EF4-FFF2-40B4-BE49-F238E27FC236}">
              <a16:creationId xmlns:a16="http://schemas.microsoft.com/office/drawing/2014/main" id="{3FAC75CA-1E71-4350-995F-D7C72936124A}"/>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21" name="テキスト ボックス 420">
          <a:extLst>
            <a:ext uri="{FF2B5EF4-FFF2-40B4-BE49-F238E27FC236}">
              <a16:creationId xmlns:a16="http://schemas.microsoft.com/office/drawing/2014/main" id="{172BCC14-A886-4C56-998F-C82C2B6C387C}"/>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2" name="テキスト ボックス 421">
          <a:extLst>
            <a:ext uri="{FF2B5EF4-FFF2-40B4-BE49-F238E27FC236}">
              <a16:creationId xmlns:a16="http://schemas.microsoft.com/office/drawing/2014/main" id="{ECAF133C-E494-46D9-AF7E-25F5E3866B33}"/>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108</xdr:row>
      <xdr:rowOff>80645</xdr:rowOff>
    </xdr:from>
    <xdr:to>
      <xdr:col>24</xdr:col>
      <xdr:colOff>114300</xdr:colOff>
      <xdr:row>109</xdr:row>
      <xdr:rowOff>10795</xdr:rowOff>
    </xdr:to>
    <xdr:sp macro="" textlink="">
      <xdr:nvSpPr>
        <xdr:cNvPr id="423" name="楕円 422">
          <a:extLst>
            <a:ext uri="{FF2B5EF4-FFF2-40B4-BE49-F238E27FC236}">
              <a16:creationId xmlns:a16="http://schemas.microsoft.com/office/drawing/2014/main" id="{93270668-0D8D-4505-B38A-E7F8B271B6F7}"/>
            </a:ext>
          </a:extLst>
        </xdr:cNvPr>
        <xdr:cNvSpPr/>
      </xdr:nvSpPr>
      <xdr:spPr>
        <a:xfrm>
          <a:off x="4584700" y="18597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107</xdr:row>
      <xdr:rowOff>167022</xdr:rowOff>
    </xdr:from>
    <xdr:ext cx="405111" cy="259045"/>
    <xdr:sp macro="" textlink="">
      <xdr:nvSpPr>
        <xdr:cNvPr id="424" name="【港湾・漁港】&#10;有形固定資産減価償却率該当値テキスト">
          <a:extLst>
            <a:ext uri="{FF2B5EF4-FFF2-40B4-BE49-F238E27FC236}">
              <a16:creationId xmlns:a16="http://schemas.microsoft.com/office/drawing/2014/main" id="{FC765DBB-ACA3-4B19-B981-D138A4F0938B}"/>
            </a:ext>
          </a:extLst>
        </xdr:cNvPr>
        <xdr:cNvSpPr txBox="1"/>
      </xdr:nvSpPr>
      <xdr:spPr>
        <a:xfrm>
          <a:off x="4673600" y="18512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108</xdr:row>
      <xdr:rowOff>74930</xdr:rowOff>
    </xdr:from>
    <xdr:to>
      <xdr:col>20</xdr:col>
      <xdr:colOff>38100</xdr:colOff>
      <xdr:row>109</xdr:row>
      <xdr:rowOff>5080</xdr:rowOff>
    </xdr:to>
    <xdr:sp macro="" textlink="">
      <xdr:nvSpPr>
        <xdr:cNvPr id="425" name="楕円 424">
          <a:extLst>
            <a:ext uri="{FF2B5EF4-FFF2-40B4-BE49-F238E27FC236}">
              <a16:creationId xmlns:a16="http://schemas.microsoft.com/office/drawing/2014/main" id="{41BA7CD1-7C2E-49CB-92F7-B5CD1564F2E0}"/>
            </a:ext>
          </a:extLst>
        </xdr:cNvPr>
        <xdr:cNvSpPr/>
      </xdr:nvSpPr>
      <xdr:spPr>
        <a:xfrm>
          <a:off x="3746500" y="18591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108</xdr:row>
      <xdr:rowOff>125730</xdr:rowOff>
    </xdr:from>
    <xdr:to>
      <xdr:col>24</xdr:col>
      <xdr:colOff>63500</xdr:colOff>
      <xdr:row>108</xdr:row>
      <xdr:rowOff>131445</xdr:rowOff>
    </xdr:to>
    <xdr:cxnSp macro="">
      <xdr:nvCxnSpPr>
        <xdr:cNvPr id="426" name="直線コネクタ 425">
          <a:extLst>
            <a:ext uri="{FF2B5EF4-FFF2-40B4-BE49-F238E27FC236}">
              <a16:creationId xmlns:a16="http://schemas.microsoft.com/office/drawing/2014/main" id="{48453F1C-14CE-41E0-B4AD-86E38B3E9657}"/>
            </a:ext>
          </a:extLst>
        </xdr:cNvPr>
        <xdr:cNvCxnSpPr/>
      </xdr:nvCxnSpPr>
      <xdr:spPr>
        <a:xfrm>
          <a:off x="3797300" y="18642330"/>
          <a:ext cx="8382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108</xdr:row>
      <xdr:rowOff>67311</xdr:rowOff>
    </xdr:from>
    <xdr:to>
      <xdr:col>15</xdr:col>
      <xdr:colOff>101600</xdr:colOff>
      <xdr:row>108</xdr:row>
      <xdr:rowOff>168911</xdr:rowOff>
    </xdr:to>
    <xdr:sp macro="" textlink="">
      <xdr:nvSpPr>
        <xdr:cNvPr id="427" name="楕円 426">
          <a:extLst>
            <a:ext uri="{FF2B5EF4-FFF2-40B4-BE49-F238E27FC236}">
              <a16:creationId xmlns:a16="http://schemas.microsoft.com/office/drawing/2014/main" id="{92F2CABC-C112-476F-B3BE-CD1CF46B8F16}"/>
            </a:ext>
          </a:extLst>
        </xdr:cNvPr>
        <xdr:cNvSpPr/>
      </xdr:nvSpPr>
      <xdr:spPr>
        <a:xfrm>
          <a:off x="2857500" y="18583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108</xdr:row>
      <xdr:rowOff>118111</xdr:rowOff>
    </xdr:from>
    <xdr:to>
      <xdr:col>19</xdr:col>
      <xdr:colOff>177800</xdr:colOff>
      <xdr:row>108</xdr:row>
      <xdr:rowOff>125730</xdr:rowOff>
    </xdr:to>
    <xdr:cxnSp macro="">
      <xdr:nvCxnSpPr>
        <xdr:cNvPr id="428" name="直線コネクタ 427">
          <a:extLst>
            <a:ext uri="{FF2B5EF4-FFF2-40B4-BE49-F238E27FC236}">
              <a16:creationId xmlns:a16="http://schemas.microsoft.com/office/drawing/2014/main" id="{4951FF1C-39DA-4652-9896-BEF904756F4C}"/>
            </a:ext>
          </a:extLst>
        </xdr:cNvPr>
        <xdr:cNvCxnSpPr/>
      </xdr:nvCxnSpPr>
      <xdr:spPr>
        <a:xfrm>
          <a:off x="2908300" y="18634711"/>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108</xdr:row>
      <xdr:rowOff>55880</xdr:rowOff>
    </xdr:from>
    <xdr:to>
      <xdr:col>10</xdr:col>
      <xdr:colOff>165100</xdr:colOff>
      <xdr:row>108</xdr:row>
      <xdr:rowOff>157480</xdr:rowOff>
    </xdr:to>
    <xdr:sp macro="" textlink="">
      <xdr:nvSpPr>
        <xdr:cNvPr id="429" name="楕円 428">
          <a:extLst>
            <a:ext uri="{FF2B5EF4-FFF2-40B4-BE49-F238E27FC236}">
              <a16:creationId xmlns:a16="http://schemas.microsoft.com/office/drawing/2014/main" id="{CD4AD20F-0187-4706-950B-8C1A300F266F}"/>
            </a:ext>
          </a:extLst>
        </xdr:cNvPr>
        <xdr:cNvSpPr/>
      </xdr:nvSpPr>
      <xdr:spPr>
        <a:xfrm>
          <a:off x="1968500" y="18572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108</xdr:row>
      <xdr:rowOff>106680</xdr:rowOff>
    </xdr:from>
    <xdr:to>
      <xdr:col>15</xdr:col>
      <xdr:colOff>50800</xdr:colOff>
      <xdr:row>108</xdr:row>
      <xdr:rowOff>118111</xdr:rowOff>
    </xdr:to>
    <xdr:cxnSp macro="">
      <xdr:nvCxnSpPr>
        <xdr:cNvPr id="430" name="直線コネクタ 429">
          <a:extLst>
            <a:ext uri="{FF2B5EF4-FFF2-40B4-BE49-F238E27FC236}">
              <a16:creationId xmlns:a16="http://schemas.microsoft.com/office/drawing/2014/main" id="{D904331B-3BAF-4832-9882-8C13F993A8AA}"/>
            </a:ext>
          </a:extLst>
        </xdr:cNvPr>
        <xdr:cNvCxnSpPr/>
      </xdr:nvCxnSpPr>
      <xdr:spPr>
        <a:xfrm>
          <a:off x="2019300" y="18623280"/>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108</xdr:row>
      <xdr:rowOff>33020</xdr:rowOff>
    </xdr:from>
    <xdr:to>
      <xdr:col>6</xdr:col>
      <xdr:colOff>38100</xdr:colOff>
      <xdr:row>108</xdr:row>
      <xdr:rowOff>134620</xdr:rowOff>
    </xdr:to>
    <xdr:sp macro="" textlink="">
      <xdr:nvSpPr>
        <xdr:cNvPr id="431" name="楕円 430">
          <a:extLst>
            <a:ext uri="{FF2B5EF4-FFF2-40B4-BE49-F238E27FC236}">
              <a16:creationId xmlns:a16="http://schemas.microsoft.com/office/drawing/2014/main" id="{3BA0CDF0-F1CB-4460-84F2-5C98216A849F}"/>
            </a:ext>
          </a:extLst>
        </xdr:cNvPr>
        <xdr:cNvSpPr/>
      </xdr:nvSpPr>
      <xdr:spPr>
        <a:xfrm>
          <a:off x="1079500" y="18549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108</xdr:row>
      <xdr:rowOff>83820</xdr:rowOff>
    </xdr:from>
    <xdr:to>
      <xdr:col>10</xdr:col>
      <xdr:colOff>114300</xdr:colOff>
      <xdr:row>108</xdr:row>
      <xdr:rowOff>106680</xdr:rowOff>
    </xdr:to>
    <xdr:cxnSp macro="">
      <xdr:nvCxnSpPr>
        <xdr:cNvPr id="432" name="直線コネクタ 431">
          <a:extLst>
            <a:ext uri="{FF2B5EF4-FFF2-40B4-BE49-F238E27FC236}">
              <a16:creationId xmlns:a16="http://schemas.microsoft.com/office/drawing/2014/main" id="{7D778BF3-F1D9-46CF-B062-2A08E0AA46E0}"/>
            </a:ext>
          </a:extLst>
        </xdr:cNvPr>
        <xdr:cNvCxnSpPr/>
      </xdr:nvCxnSpPr>
      <xdr:spPr>
        <a:xfrm>
          <a:off x="1130300" y="1860042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59707</xdr:rowOff>
    </xdr:from>
    <xdr:ext cx="405111" cy="259045"/>
    <xdr:sp macro="" textlink="">
      <xdr:nvSpPr>
        <xdr:cNvPr id="433" name="n_1aveValue【港湾・漁港】&#10;有形固定資産減価償却率">
          <a:extLst>
            <a:ext uri="{FF2B5EF4-FFF2-40B4-BE49-F238E27FC236}">
              <a16:creationId xmlns:a16="http://schemas.microsoft.com/office/drawing/2014/main" id="{0FD39266-6B73-4131-86DB-FF76FF90FC4A}"/>
            </a:ext>
          </a:extLst>
        </xdr:cNvPr>
        <xdr:cNvSpPr txBox="1"/>
      </xdr:nvSpPr>
      <xdr:spPr>
        <a:xfrm>
          <a:off x="3582044" y="17719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29227</xdr:rowOff>
    </xdr:from>
    <xdr:ext cx="405111" cy="259045"/>
    <xdr:sp macro="" textlink="">
      <xdr:nvSpPr>
        <xdr:cNvPr id="434" name="n_2aveValue【港湾・漁港】&#10;有形固定資産減価償却率">
          <a:extLst>
            <a:ext uri="{FF2B5EF4-FFF2-40B4-BE49-F238E27FC236}">
              <a16:creationId xmlns:a16="http://schemas.microsoft.com/office/drawing/2014/main" id="{C2B1F872-03A1-4055-ADAA-6D4F2506CCC5}"/>
            </a:ext>
          </a:extLst>
        </xdr:cNvPr>
        <xdr:cNvSpPr txBox="1"/>
      </xdr:nvSpPr>
      <xdr:spPr>
        <a:xfrm>
          <a:off x="2705744" y="1768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156863</xdr:rowOff>
    </xdr:from>
    <xdr:ext cx="405111" cy="259045"/>
    <xdr:sp macro="" textlink="">
      <xdr:nvSpPr>
        <xdr:cNvPr id="435" name="n_3aveValue【港湾・漁港】&#10;有形固定資産減価償却率">
          <a:extLst>
            <a:ext uri="{FF2B5EF4-FFF2-40B4-BE49-F238E27FC236}">
              <a16:creationId xmlns:a16="http://schemas.microsoft.com/office/drawing/2014/main" id="{76BC99E4-07BD-411F-BB3D-27D73DB9E59F}"/>
            </a:ext>
          </a:extLst>
        </xdr:cNvPr>
        <xdr:cNvSpPr txBox="1"/>
      </xdr:nvSpPr>
      <xdr:spPr>
        <a:xfrm>
          <a:off x="1816744" y="17644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93997</xdr:rowOff>
    </xdr:from>
    <xdr:ext cx="405111" cy="259045"/>
    <xdr:sp macro="" textlink="">
      <xdr:nvSpPr>
        <xdr:cNvPr id="436" name="n_4aveValue【港湾・漁港】&#10;有形固定資産減価償却率">
          <a:extLst>
            <a:ext uri="{FF2B5EF4-FFF2-40B4-BE49-F238E27FC236}">
              <a16:creationId xmlns:a16="http://schemas.microsoft.com/office/drawing/2014/main" id="{78669187-0A65-4325-86D1-D646C80E8F5E}"/>
            </a:ext>
          </a:extLst>
        </xdr:cNvPr>
        <xdr:cNvSpPr txBox="1"/>
      </xdr:nvSpPr>
      <xdr:spPr>
        <a:xfrm>
          <a:off x="927744" y="17581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108</xdr:row>
      <xdr:rowOff>167657</xdr:rowOff>
    </xdr:from>
    <xdr:ext cx="405111" cy="259045"/>
    <xdr:sp macro="" textlink="">
      <xdr:nvSpPr>
        <xdr:cNvPr id="437" name="n_1mainValue【港湾・漁港】&#10;有形固定資産減価償却率">
          <a:extLst>
            <a:ext uri="{FF2B5EF4-FFF2-40B4-BE49-F238E27FC236}">
              <a16:creationId xmlns:a16="http://schemas.microsoft.com/office/drawing/2014/main" id="{4933677D-655B-417A-83D3-AEA2D664117D}"/>
            </a:ext>
          </a:extLst>
        </xdr:cNvPr>
        <xdr:cNvSpPr txBox="1"/>
      </xdr:nvSpPr>
      <xdr:spPr>
        <a:xfrm>
          <a:off x="3582044" y="18684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108</xdr:row>
      <xdr:rowOff>160038</xdr:rowOff>
    </xdr:from>
    <xdr:ext cx="405111" cy="259045"/>
    <xdr:sp macro="" textlink="">
      <xdr:nvSpPr>
        <xdr:cNvPr id="438" name="n_2mainValue【港湾・漁港】&#10;有形固定資産減価償却率">
          <a:extLst>
            <a:ext uri="{FF2B5EF4-FFF2-40B4-BE49-F238E27FC236}">
              <a16:creationId xmlns:a16="http://schemas.microsoft.com/office/drawing/2014/main" id="{C48087DA-0D9F-44D4-9B19-A36CDA0EF4B8}"/>
            </a:ext>
          </a:extLst>
        </xdr:cNvPr>
        <xdr:cNvSpPr txBox="1"/>
      </xdr:nvSpPr>
      <xdr:spPr>
        <a:xfrm>
          <a:off x="2705744" y="18676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108</xdr:row>
      <xdr:rowOff>148607</xdr:rowOff>
    </xdr:from>
    <xdr:ext cx="405111" cy="259045"/>
    <xdr:sp macro="" textlink="">
      <xdr:nvSpPr>
        <xdr:cNvPr id="439" name="n_3mainValue【港湾・漁港】&#10;有形固定資産減価償却率">
          <a:extLst>
            <a:ext uri="{FF2B5EF4-FFF2-40B4-BE49-F238E27FC236}">
              <a16:creationId xmlns:a16="http://schemas.microsoft.com/office/drawing/2014/main" id="{55F837D9-0862-476B-8FCA-79371170EEC9}"/>
            </a:ext>
          </a:extLst>
        </xdr:cNvPr>
        <xdr:cNvSpPr txBox="1"/>
      </xdr:nvSpPr>
      <xdr:spPr>
        <a:xfrm>
          <a:off x="1816744" y="1866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108</xdr:row>
      <xdr:rowOff>125747</xdr:rowOff>
    </xdr:from>
    <xdr:ext cx="405111" cy="259045"/>
    <xdr:sp macro="" textlink="">
      <xdr:nvSpPr>
        <xdr:cNvPr id="440" name="n_4mainValue【港湾・漁港】&#10;有形固定資産減価償却率">
          <a:extLst>
            <a:ext uri="{FF2B5EF4-FFF2-40B4-BE49-F238E27FC236}">
              <a16:creationId xmlns:a16="http://schemas.microsoft.com/office/drawing/2014/main" id="{C012B499-030A-4BF5-B9EA-41068D4931F7}"/>
            </a:ext>
          </a:extLst>
        </xdr:cNvPr>
        <xdr:cNvSpPr txBox="1"/>
      </xdr:nvSpPr>
      <xdr:spPr>
        <a:xfrm>
          <a:off x="927744" y="18642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41" name="正方形/長方形 440">
          <a:extLst>
            <a:ext uri="{FF2B5EF4-FFF2-40B4-BE49-F238E27FC236}">
              <a16:creationId xmlns:a16="http://schemas.microsoft.com/office/drawing/2014/main" id="{CD3477D5-7455-405E-8219-686B6FDDFEB5}"/>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2" name="正方形/長方形 441">
          <a:extLst>
            <a:ext uri="{FF2B5EF4-FFF2-40B4-BE49-F238E27FC236}">
              <a16:creationId xmlns:a16="http://schemas.microsoft.com/office/drawing/2014/main" id="{9E39A362-5ADD-4D6D-924B-39B8DA97299F}"/>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3" name="正方形/長方形 442">
          <a:extLst>
            <a:ext uri="{FF2B5EF4-FFF2-40B4-BE49-F238E27FC236}">
              <a16:creationId xmlns:a16="http://schemas.microsoft.com/office/drawing/2014/main" id="{1EEFB260-F8C4-4E76-A4E4-E4B29FB4ECFF}"/>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4" name="正方形/長方形 443">
          <a:extLst>
            <a:ext uri="{FF2B5EF4-FFF2-40B4-BE49-F238E27FC236}">
              <a16:creationId xmlns:a16="http://schemas.microsoft.com/office/drawing/2014/main" id="{63CAE52D-5374-456F-B93B-1FCA5C1DECA8}"/>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5" name="正方形/長方形 444">
          <a:extLst>
            <a:ext uri="{FF2B5EF4-FFF2-40B4-BE49-F238E27FC236}">
              <a16:creationId xmlns:a16="http://schemas.microsoft.com/office/drawing/2014/main" id="{4BC7FDA6-3B91-453F-9FFC-7D772649F66C}"/>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6" name="正方形/長方形 445">
          <a:extLst>
            <a:ext uri="{FF2B5EF4-FFF2-40B4-BE49-F238E27FC236}">
              <a16:creationId xmlns:a16="http://schemas.microsoft.com/office/drawing/2014/main" id="{6B57135B-4A82-4615-8D27-677718C3DDCA}"/>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7" name="正方形/長方形 446">
          <a:extLst>
            <a:ext uri="{FF2B5EF4-FFF2-40B4-BE49-F238E27FC236}">
              <a16:creationId xmlns:a16="http://schemas.microsoft.com/office/drawing/2014/main" id="{578A6000-384A-436C-B1D6-650128E2F6B6}"/>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8" name="正方形/長方形 447">
          <a:extLst>
            <a:ext uri="{FF2B5EF4-FFF2-40B4-BE49-F238E27FC236}">
              <a16:creationId xmlns:a16="http://schemas.microsoft.com/office/drawing/2014/main" id="{FB5BEA45-8B6E-4FCF-9B61-FB14B726C53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9" name="テキスト ボックス 448">
          <a:extLst>
            <a:ext uri="{FF2B5EF4-FFF2-40B4-BE49-F238E27FC236}">
              <a16:creationId xmlns:a16="http://schemas.microsoft.com/office/drawing/2014/main" id="{254879AD-98EC-4B88-84DE-95E67D04A8CE}"/>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50" name="直線コネクタ 449">
          <a:extLst>
            <a:ext uri="{FF2B5EF4-FFF2-40B4-BE49-F238E27FC236}">
              <a16:creationId xmlns:a16="http://schemas.microsoft.com/office/drawing/2014/main" id="{9440EC6A-81C3-4E76-ABD3-30CEB50BDD37}"/>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109</xdr:row>
      <xdr:rowOff>35379</xdr:rowOff>
    </xdr:from>
    <xdr:to>
      <xdr:col>59</xdr:col>
      <xdr:colOff>50800</xdr:colOff>
      <xdr:row>109</xdr:row>
      <xdr:rowOff>35379</xdr:rowOff>
    </xdr:to>
    <xdr:cxnSp macro="">
      <xdr:nvCxnSpPr>
        <xdr:cNvPr id="451" name="直線コネクタ 450">
          <a:extLst>
            <a:ext uri="{FF2B5EF4-FFF2-40B4-BE49-F238E27FC236}">
              <a16:creationId xmlns:a16="http://schemas.microsoft.com/office/drawing/2014/main" id="{EAEC64C9-61BF-48AE-9920-E1E8123B5C0A}"/>
            </a:ext>
          </a:extLst>
        </xdr:cNvPr>
        <xdr:cNvCxnSpPr/>
      </xdr:nvCxnSpPr>
      <xdr:spPr>
        <a:xfrm>
          <a:off x="6604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64606</xdr:rowOff>
    </xdr:from>
    <xdr:ext cx="248786" cy="259045"/>
    <xdr:sp macro="" textlink="">
      <xdr:nvSpPr>
        <xdr:cNvPr id="452" name="テキスト ボックス 451">
          <a:extLst>
            <a:ext uri="{FF2B5EF4-FFF2-40B4-BE49-F238E27FC236}">
              <a16:creationId xmlns:a16="http://schemas.microsoft.com/office/drawing/2014/main" id="{8ED5C34D-E970-48EB-80FF-536B72BAF0CF}"/>
            </a:ext>
          </a:extLst>
        </xdr:cNvPr>
        <xdr:cNvSpPr txBox="1"/>
      </xdr:nvSpPr>
      <xdr:spPr>
        <a:xfrm>
          <a:off x="6355214" y="1858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107</xdr:row>
      <xdr:rowOff>51707</xdr:rowOff>
    </xdr:from>
    <xdr:to>
      <xdr:col>59</xdr:col>
      <xdr:colOff>50800</xdr:colOff>
      <xdr:row>107</xdr:row>
      <xdr:rowOff>51707</xdr:rowOff>
    </xdr:to>
    <xdr:cxnSp macro="">
      <xdr:nvCxnSpPr>
        <xdr:cNvPr id="453" name="直線コネクタ 452">
          <a:extLst>
            <a:ext uri="{FF2B5EF4-FFF2-40B4-BE49-F238E27FC236}">
              <a16:creationId xmlns:a16="http://schemas.microsoft.com/office/drawing/2014/main" id="{7EA6F8AD-679E-4CA3-9048-BBB2CF694807}"/>
            </a:ext>
          </a:extLst>
        </xdr:cNvPr>
        <xdr:cNvCxnSpPr/>
      </xdr:nvCxnSpPr>
      <xdr:spPr>
        <a:xfrm>
          <a:off x="6604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106</xdr:row>
      <xdr:rowOff>80934</xdr:rowOff>
    </xdr:from>
    <xdr:ext cx="595419" cy="259045"/>
    <xdr:sp macro="" textlink="">
      <xdr:nvSpPr>
        <xdr:cNvPr id="454" name="テキスト ボックス 453">
          <a:extLst>
            <a:ext uri="{FF2B5EF4-FFF2-40B4-BE49-F238E27FC236}">
              <a16:creationId xmlns:a16="http://schemas.microsoft.com/office/drawing/2014/main" id="{F2617E92-1085-45FC-BDC0-0E4A87675805}"/>
            </a:ext>
          </a:extLst>
        </xdr:cNvPr>
        <xdr:cNvSpPr txBox="1"/>
      </xdr:nvSpPr>
      <xdr:spPr>
        <a:xfrm>
          <a:off x="6008581" y="1825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68036</xdr:rowOff>
    </xdr:from>
    <xdr:to>
      <xdr:col>59</xdr:col>
      <xdr:colOff>50800</xdr:colOff>
      <xdr:row>105</xdr:row>
      <xdr:rowOff>68036</xdr:rowOff>
    </xdr:to>
    <xdr:cxnSp macro="">
      <xdr:nvCxnSpPr>
        <xdr:cNvPr id="455" name="直線コネクタ 454">
          <a:extLst>
            <a:ext uri="{FF2B5EF4-FFF2-40B4-BE49-F238E27FC236}">
              <a16:creationId xmlns:a16="http://schemas.microsoft.com/office/drawing/2014/main" id="{4ED97DCF-3996-4B40-80F8-405C535584FB}"/>
            </a:ext>
          </a:extLst>
        </xdr:cNvPr>
        <xdr:cNvCxnSpPr/>
      </xdr:nvCxnSpPr>
      <xdr:spPr>
        <a:xfrm>
          <a:off x="6604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104</xdr:row>
      <xdr:rowOff>97263</xdr:rowOff>
    </xdr:from>
    <xdr:ext cx="595419" cy="259045"/>
    <xdr:sp macro="" textlink="">
      <xdr:nvSpPr>
        <xdr:cNvPr id="456" name="テキスト ボックス 455">
          <a:extLst>
            <a:ext uri="{FF2B5EF4-FFF2-40B4-BE49-F238E27FC236}">
              <a16:creationId xmlns:a16="http://schemas.microsoft.com/office/drawing/2014/main" id="{E54DF0FB-2D49-4BF3-9665-D2D4AA570675}"/>
            </a:ext>
          </a:extLst>
        </xdr:cNvPr>
        <xdr:cNvSpPr txBox="1"/>
      </xdr:nvSpPr>
      <xdr:spPr>
        <a:xfrm>
          <a:off x="6008581" y="17928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84364</xdr:rowOff>
    </xdr:from>
    <xdr:to>
      <xdr:col>59</xdr:col>
      <xdr:colOff>50800</xdr:colOff>
      <xdr:row>103</xdr:row>
      <xdr:rowOff>84364</xdr:rowOff>
    </xdr:to>
    <xdr:cxnSp macro="">
      <xdr:nvCxnSpPr>
        <xdr:cNvPr id="457" name="直線コネクタ 456">
          <a:extLst>
            <a:ext uri="{FF2B5EF4-FFF2-40B4-BE49-F238E27FC236}">
              <a16:creationId xmlns:a16="http://schemas.microsoft.com/office/drawing/2014/main" id="{0A047688-058C-404C-BBC5-0924088BA419}"/>
            </a:ext>
          </a:extLst>
        </xdr:cNvPr>
        <xdr:cNvCxnSpPr/>
      </xdr:nvCxnSpPr>
      <xdr:spPr>
        <a:xfrm>
          <a:off x="6604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102</xdr:row>
      <xdr:rowOff>113591</xdr:rowOff>
    </xdr:from>
    <xdr:ext cx="595419" cy="259045"/>
    <xdr:sp macro="" textlink="">
      <xdr:nvSpPr>
        <xdr:cNvPr id="458" name="テキスト ボックス 457">
          <a:extLst>
            <a:ext uri="{FF2B5EF4-FFF2-40B4-BE49-F238E27FC236}">
              <a16:creationId xmlns:a16="http://schemas.microsoft.com/office/drawing/2014/main" id="{9B571344-3E74-46D9-8AF5-039683C73822}"/>
            </a:ext>
          </a:extLst>
        </xdr:cNvPr>
        <xdr:cNvSpPr txBox="1"/>
      </xdr:nvSpPr>
      <xdr:spPr>
        <a:xfrm>
          <a:off x="6008581" y="17601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100693</xdr:rowOff>
    </xdr:from>
    <xdr:to>
      <xdr:col>59</xdr:col>
      <xdr:colOff>50800</xdr:colOff>
      <xdr:row>101</xdr:row>
      <xdr:rowOff>100693</xdr:rowOff>
    </xdr:to>
    <xdr:cxnSp macro="">
      <xdr:nvCxnSpPr>
        <xdr:cNvPr id="459" name="直線コネクタ 458">
          <a:extLst>
            <a:ext uri="{FF2B5EF4-FFF2-40B4-BE49-F238E27FC236}">
              <a16:creationId xmlns:a16="http://schemas.microsoft.com/office/drawing/2014/main" id="{20340C17-A502-4600-8295-CE21EB3560BA}"/>
            </a:ext>
          </a:extLst>
        </xdr:cNvPr>
        <xdr:cNvCxnSpPr/>
      </xdr:nvCxnSpPr>
      <xdr:spPr>
        <a:xfrm>
          <a:off x="6604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100</xdr:row>
      <xdr:rowOff>129920</xdr:rowOff>
    </xdr:from>
    <xdr:ext cx="685572" cy="259045"/>
    <xdr:sp macro="" textlink="">
      <xdr:nvSpPr>
        <xdr:cNvPr id="460" name="テキスト ボックス 459">
          <a:extLst>
            <a:ext uri="{FF2B5EF4-FFF2-40B4-BE49-F238E27FC236}">
              <a16:creationId xmlns:a16="http://schemas.microsoft.com/office/drawing/2014/main" id="{2B159C28-F1A0-4C56-B966-4088E541C153}"/>
            </a:ext>
          </a:extLst>
        </xdr:cNvPr>
        <xdr:cNvSpPr txBox="1"/>
      </xdr:nvSpPr>
      <xdr:spPr>
        <a:xfrm>
          <a:off x="5918428" y="1727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117021</xdr:rowOff>
    </xdr:from>
    <xdr:to>
      <xdr:col>59</xdr:col>
      <xdr:colOff>50800</xdr:colOff>
      <xdr:row>99</xdr:row>
      <xdr:rowOff>117021</xdr:rowOff>
    </xdr:to>
    <xdr:cxnSp macro="">
      <xdr:nvCxnSpPr>
        <xdr:cNvPr id="461" name="直線コネクタ 460">
          <a:extLst>
            <a:ext uri="{FF2B5EF4-FFF2-40B4-BE49-F238E27FC236}">
              <a16:creationId xmlns:a16="http://schemas.microsoft.com/office/drawing/2014/main" id="{BD257556-549B-4723-BC19-397D01DE0D54}"/>
            </a:ext>
          </a:extLst>
        </xdr:cNvPr>
        <xdr:cNvCxnSpPr/>
      </xdr:nvCxnSpPr>
      <xdr:spPr>
        <a:xfrm>
          <a:off x="6604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98</xdr:row>
      <xdr:rowOff>146248</xdr:rowOff>
    </xdr:from>
    <xdr:ext cx="685572" cy="259045"/>
    <xdr:sp macro="" textlink="">
      <xdr:nvSpPr>
        <xdr:cNvPr id="462" name="テキスト ボックス 461">
          <a:extLst>
            <a:ext uri="{FF2B5EF4-FFF2-40B4-BE49-F238E27FC236}">
              <a16:creationId xmlns:a16="http://schemas.microsoft.com/office/drawing/2014/main" id="{414113EA-0200-4901-A6E3-CB83ECF42FDA}"/>
            </a:ext>
          </a:extLst>
        </xdr:cNvPr>
        <xdr:cNvSpPr txBox="1"/>
      </xdr:nvSpPr>
      <xdr:spPr>
        <a:xfrm>
          <a:off x="5918428" y="16948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63" name="直線コネクタ 462">
          <a:extLst>
            <a:ext uri="{FF2B5EF4-FFF2-40B4-BE49-F238E27FC236}">
              <a16:creationId xmlns:a16="http://schemas.microsoft.com/office/drawing/2014/main" id="{B18E2B56-EB83-4794-8A8A-8F189511B912}"/>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64" name="テキスト ボックス 463">
          <a:extLst>
            <a:ext uri="{FF2B5EF4-FFF2-40B4-BE49-F238E27FC236}">
              <a16:creationId xmlns:a16="http://schemas.microsoft.com/office/drawing/2014/main" id="{FAE55322-6BF5-421B-A545-3F68FC639425}"/>
            </a:ext>
          </a:extLst>
        </xdr:cNvPr>
        <xdr:cNvSpPr txBox="1"/>
      </xdr:nvSpPr>
      <xdr:spPr>
        <a:xfrm>
          <a:off x="5918428" y="1662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65" name="【港湾・漁港】&#10;一人当たり有形固定資産（償却資産）額グラフ枠">
          <a:extLst>
            <a:ext uri="{FF2B5EF4-FFF2-40B4-BE49-F238E27FC236}">
              <a16:creationId xmlns:a16="http://schemas.microsoft.com/office/drawing/2014/main" id="{19CC8685-B9A0-48CE-9D26-C3A4E46F32A7}"/>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157697</xdr:rowOff>
    </xdr:from>
    <xdr:to>
      <xdr:col>54</xdr:col>
      <xdr:colOff>189865</xdr:colOff>
      <xdr:row>109</xdr:row>
      <xdr:rowOff>28687</xdr:rowOff>
    </xdr:to>
    <xdr:cxnSp macro="">
      <xdr:nvCxnSpPr>
        <xdr:cNvPr id="466" name="直線コネクタ 465">
          <a:extLst>
            <a:ext uri="{FF2B5EF4-FFF2-40B4-BE49-F238E27FC236}">
              <a16:creationId xmlns:a16="http://schemas.microsoft.com/office/drawing/2014/main" id="{C1EFFF02-7C85-4914-981F-25C5D9BC74B5}"/>
            </a:ext>
          </a:extLst>
        </xdr:cNvPr>
        <xdr:cNvCxnSpPr/>
      </xdr:nvCxnSpPr>
      <xdr:spPr>
        <a:xfrm flipV="1">
          <a:off x="10476865" y="17131247"/>
          <a:ext cx="0" cy="1585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109</xdr:row>
      <xdr:rowOff>32514</xdr:rowOff>
    </xdr:from>
    <xdr:ext cx="469744" cy="259045"/>
    <xdr:sp macro="" textlink="">
      <xdr:nvSpPr>
        <xdr:cNvPr id="467" name="【港湾・漁港】&#10;一人当たり有形固定資産（償却資産）額最小値テキスト">
          <a:extLst>
            <a:ext uri="{FF2B5EF4-FFF2-40B4-BE49-F238E27FC236}">
              <a16:creationId xmlns:a16="http://schemas.microsoft.com/office/drawing/2014/main" id="{4436C93C-21E9-4FB6-8449-62A05FF1C1E3}"/>
            </a:ext>
          </a:extLst>
        </xdr:cNvPr>
        <xdr:cNvSpPr txBox="1"/>
      </xdr:nvSpPr>
      <xdr:spPr>
        <a:xfrm>
          <a:off x="10515600" y="18720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109</xdr:row>
      <xdr:rowOff>28687</xdr:rowOff>
    </xdr:from>
    <xdr:to>
      <xdr:col>55</xdr:col>
      <xdr:colOff>88900</xdr:colOff>
      <xdr:row>109</xdr:row>
      <xdr:rowOff>28687</xdr:rowOff>
    </xdr:to>
    <xdr:cxnSp macro="">
      <xdr:nvCxnSpPr>
        <xdr:cNvPr id="468" name="直線コネクタ 467">
          <a:extLst>
            <a:ext uri="{FF2B5EF4-FFF2-40B4-BE49-F238E27FC236}">
              <a16:creationId xmlns:a16="http://schemas.microsoft.com/office/drawing/2014/main" id="{4881E5B3-D625-4978-BB47-30E1F368E290}"/>
            </a:ext>
          </a:extLst>
        </xdr:cNvPr>
        <xdr:cNvCxnSpPr/>
      </xdr:nvCxnSpPr>
      <xdr:spPr>
        <a:xfrm>
          <a:off x="10388600" y="187167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104374</xdr:rowOff>
    </xdr:from>
    <xdr:ext cx="690189" cy="259045"/>
    <xdr:sp macro="" textlink="">
      <xdr:nvSpPr>
        <xdr:cNvPr id="469" name="【港湾・漁港】&#10;一人当たり有形固定資産（償却資産）額最大値テキスト">
          <a:extLst>
            <a:ext uri="{FF2B5EF4-FFF2-40B4-BE49-F238E27FC236}">
              <a16:creationId xmlns:a16="http://schemas.microsoft.com/office/drawing/2014/main" id="{B6EA7662-78A8-48B9-89A5-3E33D8313E7F}"/>
            </a:ext>
          </a:extLst>
        </xdr:cNvPr>
        <xdr:cNvSpPr txBox="1"/>
      </xdr:nvSpPr>
      <xdr:spPr>
        <a:xfrm>
          <a:off x="10515600" y="1690647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1,462,633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157697</xdr:rowOff>
    </xdr:from>
    <xdr:to>
      <xdr:col>55</xdr:col>
      <xdr:colOff>88900</xdr:colOff>
      <xdr:row>99</xdr:row>
      <xdr:rowOff>157697</xdr:rowOff>
    </xdr:to>
    <xdr:cxnSp macro="">
      <xdr:nvCxnSpPr>
        <xdr:cNvPr id="470" name="直線コネクタ 469">
          <a:extLst>
            <a:ext uri="{FF2B5EF4-FFF2-40B4-BE49-F238E27FC236}">
              <a16:creationId xmlns:a16="http://schemas.microsoft.com/office/drawing/2014/main" id="{A6FC38A8-74B7-4564-95C9-A986DBD56727}"/>
            </a:ext>
          </a:extLst>
        </xdr:cNvPr>
        <xdr:cNvCxnSpPr/>
      </xdr:nvCxnSpPr>
      <xdr:spPr>
        <a:xfrm>
          <a:off x="10388600" y="171312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116535</xdr:rowOff>
    </xdr:from>
    <xdr:ext cx="599010" cy="259045"/>
    <xdr:sp macro="" textlink="">
      <xdr:nvSpPr>
        <xdr:cNvPr id="471" name="【港湾・漁港】&#10;一人当たり有形固定資産（償却資産）額平均値テキスト">
          <a:extLst>
            <a:ext uri="{FF2B5EF4-FFF2-40B4-BE49-F238E27FC236}">
              <a16:creationId xmlns:a16="http://schemas.microsoft.com/office/drawing/2014/main" id="{60FBBF84-AADA-4BE9-AB29-AB5EBA989AA4}"/>
            </a:ext>
          </a:extLst>
        </xdr:cNvPr>
        <xdr:cNvSpPr txBox="1"/>
      </xdr:nvSpPr>
      <xdr:spPr>
        <a:xfrm>
          <a:off x="10515600" y="181187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372,296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93658</xdr:rowOff>
    </xdr:from>
    <xdr:to>
      <xdr:col>55</xdr:col>
      <xdr:colOff>50800</xdr:colOff>
      <xdr:row>107</xdr:row>
      <xdr:rowOff>23808</xdr:rowOff>
    </xdr:to>
    <xdr:sp macro="" textlink="">
      <xdr:nvSpPr>
        <xdr:cNvPr id="472" name="フローチャート: 判断 471">
          <a:extLst>
            <a:ext uri="{FF2B5EF4-FFF2-40B4-BE49-F238E27FC236}">
              <a16:creationId xmlns:a16="http://schemas.microsoft.com/office/drawing/2014/main" id="{83CB9DB1-CAF6-4328-B9F4-694F6F4ECE5C}"/>
            </a:ext>
          </a:extLst>
        </xdr:cNvPr>
        <xdr:cNvSpPr/>
      </xdr:nvSpPr>
      <xdr:spPr>
        <a:xfrm>
          <a:off x="10426700" y="18267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75026</xdr:rowOff>
    </xdr:from>
    <xdr:to>
      <xdr:col>50</xdr:col>
      <xdr:colOff>165100</xdr:colOff>
      <xdr:row>107</xdr:row>
      <xdr:rowOff>5176</xdr:rowOff>
    </xdr:to>
    <xdr:sp macro="" textlink="">
      <xdr:nvSpPr>
        <xdr:cNvPr id="473" name="フローチャート: 判断 472">
          <a:extLst>
            <a:ext uri="{FF2B5EF4-FFF2-40B4-BE49-F238E27FC236}">
              <a16:creationId xmlns:a16="http://schemas.microsoft.com/office/drawing/2014/main" id="{348D443B-7831-4916-9A2F-834619BD4789}"/>
            </a:ext>
          </a:extLst>
        </xdr:cNvPr>
        <xdr:cNvSpPr/>
      </xdr:nvSpPr>
      <xdr:spPr>
        <a:xfrm>
          <a:off x="9588500" y="18248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133865</xdr:rowOff>
    </xdr:from>
    <xdr:to>
      <xdr:col>46</xdr:col>
      <xdr:colOff>38100</xdr:colOff>
      <xdr:row>107</xdr:row>
      <xdr:rowOff>64015</xdr:rowOff>
    </xdr:to>
    <xdr:sp macro="" textlink="">
      <xdr:nvSpPr>
        <xdr:cNvPr id="474" name="フローチャート: 判断 473">
          <a:extLst>
            <a:ext uri="{FF2B5EF4-FFF2-40B4-BE49-F238E27FC236}">
              <a16:creationId xmlns:a16="http://schemas.microsoft.com/office/drawing/2014/main" id="{0F5A69B0-015B-4ACD-A4ED-728B8B6CD107}"/>
            </a:ext>
          </a:extLst>
        </xdr:cNvPr>
        <xdr:cNvSpPr/>
      </xdr:nvSpPr>
      <xdr:spPr>
        <a:xfrm>
          <a:off x="8699500" y="18307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100840</xdr:rowOff>
    </xdr:from>
    <xdr:to>
      <xdr:col>41</xdr:col>
      <xdr:colOff>101600</xdr:colOff>
      <xdr:row>107</xdr:row>
      <xdr:rowOff>30990</xdr:rowOff>
    </xdr:to>
    <xdr:sp macro="" textlink="">
      <xdr:nvSpPr>
        <xdr:cNvPr id="475" name="フローチャート: 判断 474">
          <a:extLst>
            <a:ext uri="{FF2B5EF4-FFF2-40B4-BE49-F238E27FC236}">
              <a16:creationId xmlns:a16="http://schemas.microsoft.com/office/drawing/2014/main" id="{2539D850-893D-4BFA-8562-9405BA2893E2}"/>
            </a:ext>
          </a:extLst>
        </xdr:cNvPr>
        <xdr:cNvSpPr/>
      </xdr:nvSpPr>
      <xdr:spPr>
        <a:xfrm>
          <a:off x="7810500" y="18274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22484</xdr:rowOff>
    </xdr:from>
    <xdr:to>
      <xdr:col>36</xdr:col>
      <xdr:colOff>165100</xdr:colOff>
      <xdr:row>106</xdr:row>
      <xdr:rowOff>124084</xdr:rowOff>
    </xdr:to>
    <xdr:sp macro="" textlink="">
      <xdr:nvSpPr>
        <xdr:cNvPr id="476" name="フローチャート: 判断 475">
          <a:extLst>
            <a:ext uri="{FF2B5EF4-FFF2-40B4-BE49-F238E27FC236}">
              <a16:creationId xmlns:a16="http://schemas.microsoft.com/office/drawing/2014/main" id="{DCEB8E61-72D0-4F82-8ED4-81A351BF72CB}"/>
            </a:ext>
          </a:extLst>
        </xdr:cNvPr>
        <xdr:cNvSpPr/>
      </xdr:nvSpPr>
      <xdr:spPr>
        <a:xfrm>
          <a:off x="6921500" y="18196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7" name="テキスト ボックス 476">
          <a:extLst>
            <a:ext uri="{FF2B5EF4-FFF2-40B4-BE49-F238E27FC236}">
              <a16:creationId xmlns:a16="http://schemas.microsoft.com/office/drawing/2014/main" id="{FEAB58EE-4821-4D76-9E11-E552C3AA2BE9}"/>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8" name="テキスト ボックス 477">
          <a:extLst>
            <a:ext uri="{FF2B5EF4-FFF2-40B4-BE49-F238E27FC236}">
              <a16:creationId xmlns:a16="http://schemas.microsoft.com/office/drawing/2014/main" id="{A89365C9-5FB7-401A-A1ED-63AC41157F59}"/>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9" name="テキスト ボックス 478">
          <a:extLst>
            <a:ext uri="{FF2B5EF4-FFF2-40B4-BE49-F238E27FC236}">
              <a16:creationId xmlns:a16="http://schemas.microsoft.com/office/drawing/2014/main" id="{D5641906-6AD6-4572-8947-41A962DB38F2}"/>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80" name="テキスト ボックス 479">
          <a:extLst>
            <a:ext uri="{FF2B5EF4-FFF2-40B4-BE49-F238E27FC236}">
              <a16:creationId xmlns:a16="http://schemas.microsoft.com/office/drawing/2014/main" id="{E9B82CE9-BAE5-4D3A-957B-47548ACB2FAA}"/>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81" name="テキスト ボックス 480">
          <a:extLst>
            <a:ext uri="{FF2B5EF4-FFF2-40B4-BE49-F238E27FC236}">
              <a16:creationId xmlns:a16="http://schemas.microsoft.com/office/drawing/2014/main" id="{2532D9B7-1662-452E-A0B8-6AB25F9E130A}"/>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141979</xdr:rowOff>
    </xdr:from>
    <xdr:to>
      <xdr:col>55</xdr:col>
      <xdr:colOff>50800</xdr:colOff>
      <xdr:row>109</xdr:row>
      <xdr:rowOff>72129</xdr:rowOff>
    </xdr:to>
    <xdr:sp macro="" textlink="">
      <xdr:nvSpPr>
        <xdr:cNvPr id="482" name="楕円 481">
          <a:extLst>
            <a:ext uri="{FF2B5EF4-FFF2-40B4-BE49-F238E27FC236}">
              <a16:creationId xmlns:a16="http://schemas.microsoft.com/office/drawing/2014/main" id="{27E48A29-FE97-49CF-AD2D-CE3FCC1D67AB}"/>
            </a:ext>
          </a:extLst>
        </xdr:cNvPr>
        <xdr:cNvSpPr/>
      </xdr:nvSpPr>
      <xdr:spPr>
        <a:xfrm>
          <a:off x="10426700" y="18658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108</xdr:row>
      <xdr:rowOff>56906</xdr:rowOff>
    </xdr:from>
    <xdr:ext cx="534377" cy="259045"/>
    <xdr:sp macro="" textlink="">
      <xdr:nvSpPr>
        <xdr:cNvPr id="483" name="【港湾・漁港】&#10;一人当たり有形固定資産（償却資産）額該当値テキスト">
          <a:extLst>
            <a:ext uri="{FF2B5EF4-FFF2-40B4-BE49-F238E27FC236}">
              <a16:creationId xmlns:a16="http://schemas.microsoft.com/office/drawing/2014/main" id="{20695F34-ACC9-4336-B5D4-B2056E4B027C}"/>
            </a:ext>
          </a:extLst>
        </xdr:cNvPr>
        <xdr:cNvSpPr txBox="1"/>
      </xdr:nvSpPr>
      <xdr:spPr>
        <a:xfrm>
          <a:off x="10515600" y="18573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142263</xdr:rowOff>
    </xdr:from>
    <xdr:to>
      <xdr:col>50</xdr:col>
      <xdr:colOff>165100</xdr:colOff>
      <xdr:row>109</xdr:row>
      <xdr:rowOff>72413</xdr:rowOff>
    </xdr:to>
    <xdr:sp macro="" textlink="">
      <xdr:nvSpPr>
        <xdr:cNvPr id="484" name="楕円 483">
          <a:extLst>
            <a:ext uri="{FF2B5EF4-FFF2-40B4-BE49-F238E27FC236}">
              <a16:creationId xmlns:a16="http://schemas.microsoft.com/office/drawing/2014/main" id="{3BC04F7A-197E-47FF-B265-545EEE3C5ACC}"/>
            </a:ext>
          </a:extLst>
        </xdr:cNvPr>
        <xdr:cNvSpPr/>
      </xdr:nvSpPr>
      <xdr:spPr>
        <a:xfrm>
          <a:off x="9588500" y="18658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109</xdr:row>
      <xdr:rowOff>21329</xdr:rowOff>
    </xdr:from>
    <xdr:to>
      <xdr:col>55</xdr:col>
      <xdr:colOff>0</xdr:colOff>
      <xdr:row>109</xdr:row>
      <xdr:rowOff>21613</xdr:rowOff>
    </xdr:to>
    <xdr:cxnSp macro="">
      <xdr:nvCxnSpPr>
        <xdr:cNvPr id="485" name="直線コネクタ 484">
          <a:extLst>
            <a:ext uri="{FF2B5EF4-FFF2-40B4-BE49-F238E27FC236}">
              <a16:creationId xmlns:a16="http://schemas.microsoft.com/office/drawing/2014/main" id="{893E496E-B79C-45CC-B573-71B148F9CF67}"/>
            </a:ext>
          </a:extLst>
        </xdr:cNvPr>
        <xdr:cNvCxnSpPr/>
      </xdr:nvCxnSpPr>
      <xdr:spPr>
        <a:xfrm flipV="1">
          <a:off x="9639300" y="18709379"/>
          <a:ext cx="838200" cy="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142608</xdr:rowOff>
    </xdr:from>
    <xdr:to>
      <xdr:col>46</xdr:col>
      <xdr:colOff>38100</xdr:colOff>
      <xdr:row>109</xdr:row>
      <xdr:rowOff>72758</xdr:rowOff>
    </xdr:to>
    <xdr:sp macro="" textlink="">
      <xdr:nvSpPr>
        <xdr:cNvPr id="486" name="楕円 485">
          <a:extLst>
            <a:ext uri="{FF2B5EF4-FFF2-40B4-BE49-F238E27FC236}">
              <a16:creationId xmlns:a16="http://schemas.microsoft.com/office/drawing/2014/main" id="{EEB62165-0F7D-4444-8A19-759E84F9D93D}"/>
            </a:ext>
          </a:extLst>
        </xdr:cNvPr>
        <xdr:cNvSpPr/>
      </xdr:nvSpPr>
      <xdr:spPr>
        <a:xfrm>
          <a:off x="8699500" y="18659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109</xdr:row>
      <xdr:rowOff>21613</xdr:rowOff>
    </xdr:from>
    <xdr:to>
      <xdr:col>50</xdr:col>
      <xdr:colOff>114300</xdr:colOff>
      <xdr:row>109</xdr:row>
      <xdr:rowOff>21958</xdr:rowOff>
    </xdr:to>
    <xdr:cxnSp macro="">
      <xdr:nvCxnSpPr>
        <xdr:cNvPr id="487" name="直線コネクタ 486">
          <a:extLst>
            <a:ext uri="{FF2B5EF4-FFF2-40B4-BE49-F238E27FC236}">
              <a16:creationId xmlns:a16="http://schemas.microsoft.com/office/drawing/2014/main" id="{35D00F9D-D7ED-4DD6-8E9F-4331C4C51108}"/>
            </a:ext>
          </a:extLst>
        </xdr:cNvPr>
        <xdr:cNvCxnSpPr/>
      </xdr:nvCxnSpPr>
      <xdr:spPr>
        <a:xfrm flipV="1">
          <a:off x="8750300" y="18709663"/>
          <a:ext cx="889000" cy="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142864</xdr:rowOff>
    </xdr:from>
    <xdr:to>
      <xdr:col>41</xdr:col>
      <xdr:colOff>101600</xdr:colOff>
      <xdr:row>109</xdr:row>
      <xdr:rowOff>73014</xdr:rowOff>
    </xdr:to>
    <xdr:sp macro="" textlink="">
      <xdr:nvSpPr>
        <xdr:cNvPr id="488" name="楕円 487">
          <a:extLst>
            <a:ext uri="{FF2B5EF4-FFF2-40B4-BE49-F238E27FC236}">
              <a16:creationId xmlns:a16="http://schemas.microsoft.com/office/drawing/2014/main" id="{12F80574-B001-4B0F-AE60-63D48D45EFDF}"/>
            </a:ext>
          </a:extLst>
        </xdr:cNvPr>
        <xdr:cNvSpPr/>
      </xdr:nvSpPr>
      <xdr:spPr>
        <a:xfrm>
          <a:off x="7810500" y="18659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109</xdr:row>
      <xdr:rowOff>21958</xdr:rowOff>
    </xdr:from>
    <xdr:to>
      <xdr:col>45</xdr:col>
      <xdr:colOff>177800</xdr:colOff>
      <xdr:row>109</xdr:row>
      <xdr:rowOff>22214</xdr:rowOff>
    </xdr:to>
    <xdr:cxnSp macro="">
      <xdr:nvCxnSpPr>
        <xdr:cNvPr id="489" name="直線コネクタ 488">
          <a:extLst>
            <a:ext uri="{FF2B5EF4-FFF2-40B4-BE49-F238E27FC236}">
              <a16:creationId xmlns:a16="http://schemas.microsoft.com/office/drawing/2014/main" id="{0426A059-C83E-4F6D-A70C-59F3E33B1913}"/>
            </a:ext>
          </a:extLst>
        </xdr:cNvPr>
        <xdr:cNvCxnSpPr/>
      </xdr:nvCxnSpPr>
      <xdr:spPr>
        <a:xfrm flipV="1">
          <a:off x="7861300" y="18710008"/>
          <a:ext cx="889000" cy="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143115</xdr:rowOff>
    </xdr:from>
    <xdr:to>
      <xdr:col>36</xdr:col>
      <xdr:colOff>165100</xdr:colOff>
      <xdr:row>109</xdr:row>
      <xdr:rowOff>73265</xdr:rowOff>
    </xdr:to>
    <xdr:sp macro="" textlink="">
      <xdr:nvSpPr>
        <xdr:cNvPr id="490" name="楕円 489">
          <a:extLst>
            <a:ext uri="{FF2B5EF4-FFF2-40B4-BE49-F238E27FC236}">
              <a16:creationId xmlns:a16="http://schemas.microsoft.com/office/drawing/2014/main" id="{EC1A6497-6D87-41C3-B337-19EDF146E1DF}"/>
            </a:ext>
          </a:extLst>
        </xdr:cNvPr>
        <xdr:cNvSpPr/>
      </xdr:nvSpPr>
      <xdr:spPr>
        <a:xfrm>
          <a:off x="6921500" y="18659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109</xdr:row>
      <xdr:rowOff>22214</xdr:rowOff>
    </xdr:from>
    <xdr:to>
      <xdr:col>41</xdr:col>
      <xdr:colOff>50800</xdr:colOff>
      <xdr:row>109</xdr:row>
      <xdr:rowOff>22465</xdr:rowOff>
    </xdr:to>
    <xdr:cxnSp macro="">
      <xdr:nvCxnSpPr>
        <xdr:cNvPr id="491" name="直線コネクタ 490">
          <a:extLst>
            <a:ext uri="{FF2B5EF4-FFF2-40B4-BE49-F238E27FC236}">
              <a16:creationId xmlns:a16="http://schemas.microsoft.com/office/drawing/2014/main" id="{603E1739-890D-4971-B7A2-CC171D6AD3DC}"/>
            </a:ext>
          </a:extLst>
        </xdr:cNvPr>
        <xdr:cNvCxnSpPr/>
      </xdr:nvCxnSpPr>
      <xdr:spPr>
        <a:xfrm flipV="1">
          <a:off x="6972300" y="18710264"/>
          <a:ext cx="889000" cy="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105</xdr:row>
      <xdr:rowOff>21703</xdr:rowOff>
    </xdr:from>
    <xdr:ext cx="599010" cy="259045"/>
    <xdr:sp macro="" textlink="">
      <xdr:nvSpPr>
        <xdr:cNvPr id="492" name="n_1aveValue【港湾・漁港】&#10;一人当たり有形固定資産（償却資産）額">
          <a:extLst>
            <a:ext uri="{FF2B5EF4-FFF2-40B4-BE49-F238E27FC236}">
              <a16:creationId xmlns:a16="http://schemas.microsoft.com/office/drawing/2014/main" id="{A5962EE7-403A-417B-852F-14837F160C43}"/>
            </a:ext>
          </a:extLst>
        </xdr:cNvPr>
        <xdr:cNvSpPr txBox="1"/>
      </xdr:nvSpPr>
      <xdr:spPr>
        <a:xfrm>
          <a:off x="9327095" y="180239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105</xdr:row>
      <xdr:rowOff>80542</xdr:rowOff>
    </xdr:from>
    <xdr:ext cx="599010" cy="259045"/>
    <xdr:sp macro="" textlink="">
      <xdr:nvSpPr>
        <xdr:cNvPr id="493" name="n_2aveValue【港湾・漁港】&#10;一人当たり有形固定資産（償却資産）額">
          <a:extLst>
            <a:ext uri="{FF2B5EF4-FFF2-40B4-BE49-F238E27FC236}">
              <a16:creationId xmlns:a16="http://schemas.microsoft.com/office/drawing/2014/main" id="{94CE8691-764B-4AB8-9936-1C39D7F5CF67}"/>
            </a:ext>
          </a:extLst>
        </xdr:cNvPr>
        <xdr:cNvSpPr txBox="1"/>
      </xdr:nvSpPr>
      <xdr:spPr>
        <a:xfrm>
          <a:off x="8450795" y="180827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105</xdr:row>
      <xdr:rowOff>47517</xdr:rowOff>
    </xdr:from>
    <xdr:ext cx="599010" cy="259045"/>
    <xdr:sp macro="" textlink="">
      <xdr:nvSpPr>
        <xdr:cNvPr id="494" name="n_3aveValue【港湾・漁港】&#10;一人当たり有形固定資産（償却資産）額">
          <a:extLst>
            <a:ext uri="{FF2B5EF4-FFF2-40B4-BE49-F238E27FC236}">
              <a16:creationId xmlns:a16="http://schemas.microsoft.com/office/drawing/2014/main" id="{B8FF3986-8B00-48E9-9D5C-8D6A40892A83}"/>
            </a:ext>
          </a:extLst>
        </xdr:cNvPr>
        <xdr:cNvSpPr txBox="1"/>
      </xdr:nvSpPr>
      <xdr:spPr>
        <a:xfrm>
          <a:off x="7561795" y="18049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104</xdr:row>
      <xdr:rowOff>140611</xdr:rowOff>
    </xdr:from>
    <xdr:ext cx="599010" cy="259045"/>
    <xdr:sp macro="" textlink="">
      <xdr:nvSpPr>
        <xdr:cNvPr id="495" name="n_4aveValue【港湾・漁港】&#10;一人当たり有形固定資産（償却資産）額">
          <a:extLst>
            <a:ext uri="{FF2B5EF4-FFF2-40B4-BE49-F238E27FC236}">
              <a16:creationId xmlns:a16="http://schemas.microsoft.com/office/drawing/2014/main" id="{B1CD2F6A-FC88-46A5-8FBA-9F4D52EDE5DB}"/>
            </a:ext>
          </a:extLst>
        </xdr:cNvPr>
        <xdr:cNvSpPr txBox="1"/>
      </xdr:nvSpPr>
      <xdr:spPr>
        <a:xfrm>
          <a:off x="6672795" y="179714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109</xdr:row>
      <xdr:rowOff>63540</xdr:rowOff>
    </xdr:from>
    <xdr:ext cx="534377" cy="259045"/>
    <xdr:sp macro="" textlink="">
      <xdr:nvSpPr>
        <xdr:cNvPr id="496" name="n_1mainValue【港湾・漁港】&#10;一人当たり有形固定資産（償却資産）額">
          <a:extLst>
            <a:ext uri="{FF2B5EF4-FFF2-40B4-BE49-F238E27FC236}">
              <a16:creationId xmlns:a16="http://schemas.microsoft.com/office/drawing/2014/main" id="{B410BEDA-5656-412C-AD7E-50449DD072C2}"/>
            </a:ext>
          </a:extLst>
        </xdr:cNvPr>
        <xdr:cNvSpPr txBox="1"/>
      </xdr:nvSpPr>
      <xdr:spPr>
        <a:xfrm>
          <a:off x="9359411" y="187515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109</xdr:row>
      <xdr:rowOff>63885</xdr:rowOff>
    </xdr:from>
    <xdr:ext cx="534377" cy="259045"/>
    <xdr:sp macro="" textlink="">
      <xdr:nvSpPr>
        <xdr:cNvPr id="497" name="n_2mainValue【港湾・漁港】&#10;一人当たり有形固定資産（償却資産）額">
          <a:extLst>
            <a:ext uri="{FF2B5EF4-FFF2-40B4-BE49-F238E27FC236}">
              <a16:creationId xmlns:a16="http://schemas.microsoft.com/office/drawing/2014/main" id="{2E821C0D-EF4E-46D9-81BB-E1FBFF9D79D9}"/>
            </a:ext>
          </a:extLst>
        </xdr:cNvPr>
        <xdr:cNvSpPr txBox="1"/>
      </xdr:nvSpPr>
      <xdr:spPr>
        <a:xfrm>
          <a:off x="8483111" y="18751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109</xdr:row>
      <xdr:rowOff>64141</xdr:rowOff>
    </xdr:from>
    <xdr:ext cx="534377" cy="259045"/>
    <xdr:sp macro="" textlink="">
      <xdr:nvSpPr>
        <xdr:cNvPr id="498" name="n_3mainValue【港湾・漁港】&#10;一人当たり有形固定資産（償却資産）額">
          <a:extLst>
            <a:ext uri="{FF2B5EF4-FFF2-40B4-BE49-F238E27FC236}">
              <a16:creationId xmlns:a16="http://schemas.microsoft.com/office/drawing/2014/main" id="{58796F74-8137-4DBD-AE59-D925B8B33B33}"/>
            </a:ext>
          </a:extLst>
        </xdr:cNvPr>
        <xdr:cNvSpPr txBox="1"/>
      </xdr:nvSpPr>
      <xdr:spPr>
        <a:xfrm>
          <a:off x="7594111" y="18752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109</xdr:row>
      <xdr:rowOff>64392</xdr:rowOff>
    </xdr:from>
    <xdr:ext cx="534377" cy="259045"/>
    <xdr:sp macro="" textlink="">
      <xdr:nvSpPr>
        <xdr:cNvPr id="499" name="n_4mainValue【港湾・漁港】&#10;一人当たり有形固定資産（償却資産）額">
          <a:extLst>
            <a:ext uri="{FF2B5EF4-FFF2-40B4-BE49-F238E27FC236}">
              <a16:creationId xmlns:a16="http://schemas.microsoft.com/office/drawing/2014/main" id="{736A1FE5-CED8-4647-AD09-C29B76BA0C45}"/>
            </a:ext>
          </a:extLst>
        </xdr:cNvPr>
        <xdr:cNvSpPr txBox="1"/>
      </xdr:nvSpPr>
      <xdr:spPr>
        <a:xfrm>
          <a:off x="6705111" y="18752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500" name="正方形/長方形 499">
          <a:extLst>
            <a:ext uri="{FF2B5EF4-FFF2-40B4-BE49-F238E27FC236}">
              <a16:creationId xmlns:a16="http://schemas.microsoft.com/office/drawing/2014/main" id="{1FCB0D31-2D87-4301-A379-4BD902BFA293}"/>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501" name="正方形/長方形 500">
          <a:extLst>
            <a:ext uri="{FF2B5EF4-FFF2-40B4-BE49-F238E27FC236}">
              <a16:creationId xmlns:a16="http://schemas.microsoft.com/office/drawing/2014/main" id="{F6484343-30D3-488D-A6C3-7A4B43E57B6D}"/>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502" name="正方形/長方形 501">
          <a:extLst>
            <a:ext uri="{FF2B5EF4-FFF2-40B4-BE49-F238E27FC236}">
              <a16:creationId xmlns:a16="http://schemas.microsoft.com/office/drawing/2014/main" id="{B92F6FD0-B75B-491E-88D7-33925C069593}"/>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503" name="正方形/長方形 502">
          <a:extLst>
            <a:ext uri="{FF2B5EF4-FFF2-40B4-BE49-F238E27FC236}">
              <a16:creationId xmlns:a16="http://schemas.microsoft.com/office/drawing/2014/main" id="{68668D69-FE25-47F4-A33C-A484B9FA3F4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504" name="正方形/長方形 503">
          <a:extLst>
            <a:ext uri="{FF2B5EF4-FFF2-40B4-BE49-F238E27FC236}">
              <a16:creationId xmlns:a16="http://schemas.microsoft.com/office/drawing/2014/main" id="{FCE35490-110F-4EE6-83A7-30601AEDD77D}"/>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505" name="正方形/長方形 504">
          <a:extLst>
            <a:ext uri="{FF2B5EF4-FFF2-40B4-BE49-F238E27FC236}">
              <a16:creationId xmlns:a16="http://schemas.microsoft.com/office/drawing/2014/main" id="{2FB9DA65-E642-4867-9392-EF8616C9599A}"/>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6" name="正方形/長方形 505">
          <a:extLst>
            <a:ext uri="{FF2B5EF4-FFF2-40B4-BE49-F238E27FC236}">
              <a16:creationId xmlns:a16="http://schemas.microsoft.com/office/drawing/2014/main" id="{A51F9E02-8D93-478A-ACC5-33C78676DF55}"/>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7" name="正方形/長方形 506">
          <a:extLst>
            <a:ext uri="{FF2B5EF4-FFF2-40B4-BE49-F238E27FC236}">
              <a16:creationId xmlns:a16="http://schemas.microsoft.com/office/drawing/2014/main" id="{9C3FA0B5-272A-4B41-8C11-2B76FCA69B78}"/>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8" name="テキスト ボックス 507">
          <a:extLst>
            <a:ext uri="{FF2B5EF4-FFF2-40B4-BE49-F238E27FC236}">
              <a16:creationId xmlns:a16="http://schemas.microsoft.com/office/drawing/2014/main" id="{02DCE0CF-7FBC-44AA-AB4A-40CA8C8FCC66}"/>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9" name="直線コネクタ 508">
          <a:extLst>
            <a:ext uri="{FF2B5EF4-FFF2-40B4-BE49-F238E27FC236}">
              <a16:creationId xmlns:a16="http://schemas.microsoft.com/office/drawing/2014/main" id="{C4ECA8C7-EFA9-49DC-A2BA-A68C89E4EDD8}"/>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10" name="テキスト ボックス 509">
          <a:extLst>
            <a:ext uri="{FF2B5EF4-FFF2-40B4-BE49-F238E27FC236}">
              <a16:creationId xmlns:a16="http://schemas.microsoft.com/office/drawing/2014/main" id="{118C1F71-ED54-4FEC-815D-CE6EB75FFA38}"/>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11" name="直線コネクタ 510">
          <a:extLst>
            <a:ext uri="{FF2B5EF4-FFF2-40B4-BE49-F238E27FC236}">
              <a16:creationId xmlns:a16="http://schemas.microsoft.com/office/drawing/2014/main" id="{65B3F9C5-32D0-4E63-BCBC-E66C31AD14C7}"/>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12" name="テキスト ボックス 511">
          <a:extLst>
            <a:ext uri="{FF2B5EF4-FFF2-40B4-BE49-F238E27FC236}">
              <a16:creationId xmlns:a16="http://schemas.microsoft.com/office/drawing/2014/main" id="{48CE842A-E05F-4420-A720-A0F0A0F95353}"/>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13" name="直線コネクタ 512">
          <a:extLst>
            <a:ext uri="{FF2B5EF4-FFF2-40B4-BE49-F238E27FC236}">
              <a16:creationId xmlns:a16="http://schemas.microsoft.com/office/drawing/2014/main" id="{46E708F8-EC08-4F98-BCAA-E10E4853317B}"/>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14" name="テキスト ボックス 513">
          <a:extLst>
            <a:ext uri="{FF2B5EF4-FFF2-40B4-BE49-F238E27FC236}">
              <a16:creationId xmlns:a16="http://schemas.microsoft.com/office/drawing/2014/main" id="{4D148AA9-2EB8-45C2-91E1-D206E8B9BE39}"/>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15" name="直線コネクタ 514">
          <a:extLst>
            <a:ext uri="{FF2B5EF4-FFF2-40B4-BE49-F238E27FC236}">
              <a16:creationId xmlns:a16="http://schemas.microsoft.com/office/drawing/2014/main" id="{CEE1F34D-03BB-444F-BF3A-6C23C54DAB29}"/>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16" name="テキスト ボックス 515">
          <a:extLst>
            <a:ext uri="{FF2B5EF4-FFF2-40B4-BE49-F238E27FC236}">
              <a16:creationId xmlns:a16="http://schemas.microsoft.com/office/drawing/2014/main" id="{8DFAAC4E-3893-4A09-97DF-0A4AC3112F1A}"/>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7" name="直線コネクタ 516">
          <a:extLst>
            <a:ext uri="{FF2B5EF4-FFF2-40B4-BE49-F238E27FC236}">
              <a16:creationId xmlns:a16="http://schemas.microsoft.com/office/drawing/2014/main" id="{F2DC931F-CA7A-4336-8E06-151F78214EDF}"/>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8" name="テキスト ボックス 517">
          <a:extLst>
            <a:ext uri="{FF2B5EF4-FFF2-40B4-BE49-F238E27FC236}">
              <a16:creationId xmlns:a16="http://schemas.microsoft.com/office/drawing/2014/main" id="{23DA461E-E22A-491C-9B53-A1ECC0F3AFB6}"/>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9" name="直線コネクタ 518">
          <a:extLst>
            <a:ext uri="{FF2B5EF4-FFF2-40B4-BE49-F238E27FC236}">
              <a16:creationId xmlns:a16="http://schemas.microsoft.com/office/drawing/2014/main" id="{38FDAFF7-383D-4397-B48D-535C0F626403}"/>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20" name="テキスト ボックス 519">
          <a:extLst>
            <a:ext uri="{FF2B5EF4-FFF2-40B4-BE49-F238E27FC236}">
              <a16:creationId xmlns:a16="http://schemas.microsoft.com/office/drawing/2014/main" id="{DC54877F-C0B0-4E18-8CF1-3750A801C7DB}"/>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21" name="直線コネクタ 520">
          <a:extLst>
            <a:ext uri="{FF2B5EF4-FFF2-40B4-BE49-F238E27FC236}">
              <a16:creationId xmlns:a16="http://schemas.microsoft.com/office/drawing/2014/main" id="{12AD8E07-5A5E-4365-A2B6-697165E90924}"/>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22" name="テキスト ボックス 521">
          <a:extLst>
            <a:ext uri="{FF2B5EF4-FFF2-40B4-BE49-F238E27FC236}">
              <a16:creationId xmlns:a16="http://schemas.microsoft.com/office/drawing/2014/main" id="{96FBDC56-5D16-4D86-85D9-70943C468939}"/>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23" name="直線コネクタ 522">
          <a:extLst>
            <a:ext uri="{FF2B5EF4-FFF2-40B4-BE49-F238E27FC236}">
              <a16:creationId xmlns:a16="http://schemas.microsoft.com/office/drawing/2014/main" id="{94FC82A7-6F16-43E3-A4A1-763E2EB09009}"/>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24" name="【認定こども園・幼稚園・保育所】&#10;有形固定資産減価償却率グラフ枠">
          <a:extLst>
            <a:ext uri="{FF2B5EF4-FFF2-40B4-BE49-F238E27FC236}">
              <a16:creationId xmlns:a16="http://schemas.microsoft.com/office/drawing/2014/main" id="{8CF8B719-ED93-40E2-8A45-7E34F7BACEC7}"/>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117022</xdr:rowOff>
    </xdr:from>
    <xdr:to>
      <xdr:col>85</xdr:col>
      <xdr:colOff>126364</xdr:colOff>
      <xdr:row>42</xdr:row>
      <xdr:rowOff>92528</xdr:rowOff>
    </xdr:to>
    <xdr:cxnSp macro="">
      <xdr:nvCxnSpPr>
        <xdr:cNvPr id="525" name="直線コネクタ 524">
          <a:extLst>
            <a:ext uri="{FF2B5EF4-FFF2-40B4-BE49-F238E27FC236}">
              <a16:creationId xmlns:a16="http://schemas.microsoft.com/office/drawing/2014/main" id="{61FE5A7B-5EF8-4BD8-909F-C0200FF59374}"/>
            </a:ext>
          </a:extLst>
        </xdr:cNvPr>
        <xdr:cNvCxnSpPr/>
      </xdr:nvCxnSpPr>
      <xdr:spPr>
        <a:xfrm flipV="1">
          <a:off x="16318864" y="5774872"/>
          <a:ext cx="0" cy="15185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526" name="【認定こども園・幼稚園・保育所】&#10;有形固定資産減価償却率最小値テキスト">
          <a:extLst>
            <a:ext uri="{FF2B5EF4-FFF2-40B4-BE49-F238E27FC236}">
              <a16:creationId xmlns:a16="http://schemas.microsoft.com/office/drawing/2014/main" id="{48BECD29-ECAF-44FA-9DD1-2C10DAEEE7AD}"/>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527" name="直線コネクタ 526">
          <a:extLst>
            <a:ext uri="{FF2B5EF4-FFF2-40B4-BE49-F238E27FC236}">
              <a16:creationId xmlns:a16="http://schemas.microsoft.com/office/drawing/2014/main" id="{9029AE54-FE76-45F5-9A18-6A405022C817}"/>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63699</xdr:rowOff>
    </xdr:from>
    <xdr:ext cx="340478" cy="259045"/>
    <xdr:sp macro="" textlink="">
      <xdr:nvSpPr>
        <xdr:cNvPr id="528" name="【認定こども園・幼稚園・保育所】&#10;有形固定資産減価償却率最大値テキスト">
          <a:extLst>
            <a:ext uri="{FF2B5EF4-FFF2-40B4-BE49-F238E27FC236}">
              <a16:creationId xmlns:a16="http://schemas.microsoft.com/office/drawing/2014/main" id="{A6F114F6-C5D8-4170-B583-2FA7A239248C}"/>
            </a:ext>
          </a:extLst>
        </xdr:cNvPr>
        <xdr:cNvSpPr txBox="1"/>
      </xdr:nvSpPr>
      <xdr:spPr>
        <a:xfrm>
          <a:off x="16357600" y="55500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117022</xdr:rowOff>
    </xdr:from>
    <xdr:to>
      <xdr:col>86</xdr:col>
      <xdr:colOff>25400</xdr:colOff>
      <xdr:row>33</xdr:row>
      <xdr:rowOff>117022</xdr:rowOff>
    </xdr:to>
    <xdr:cxnSp macro="">
      <xdr:nvCxnSpPr>
        <xdr:cNvPr id="529" name="直線コネクタ 528">
          <a:extLst>
            <a:ext uri="{FF2B5EF4-FFF2-40B4-BE49-F238E27FC236}">
              <a16:creationId xmlns:a16="http://schemas.microsoft.com/office/drawing/2014/main" id="{4862144D-8F92-4CF1-8BC8-311E9EDEF963}"/>
            </a:ext>
          </a:extLst>
        </xdr:cNvPr>
        <xdr:cNvCxnSpPr/>
      </xdr:nvCxnSpPr>
      <xdr:spPr>
        <a:xfrm>
          <a:off x="16230600" y="57748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95630</xdr:rowOff>
    </xdr:from>
    <xdr:ext cx="405111" cy="259045"/>
    <xdr:sp macro="" textlink="">
      <xdr:nvSpPr>
        <xdr:cNvPr id="530" name="【認定こども園・幼稚園・保育所】&#10;有形固定資産減価償却率平均値テキスト">
          <a:extLst>
            <a:ext uri="{FF2B5EF4-FFF2-40B4-BE49-F238E27FC236}">
              <a16:creationId xmlns:a16="http://schemas.microsoft.com/office/drawing/2014/main" id="{92305C35-5EC9-4CFB-B5E9-64AA8371BB35}"/>
            </a:ext>
          </a:extLst>
        </xdr:cNvPr>
        <xdr:cNvSpPr txBox="1"/>
      </xdr:nvSpPr>
      <xdr:spPr>
        <a:xfrm>
          <a:off x="16357600" y="643928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72753</xdr:rowOff>
    </xdr:from>
    <xdr:to>
      <xdr:col>85</xdr:col>
      <xdr:colOff>177800</xdr:colOff>
      <xdr:row>39</xdr:row>
      <xdr:rowOff>2903</xdr:rowOff>
    </xdr:to>
    <xdr:sp macro="" textlink="">
      <xdr:nvSpPr>
        <xdr:cNvPr id="531" name="フローチャート: 判断 530">
          <a:extLst>
            <a:ext uri="{FF2B5EF4-FFF2-40B4-BE49-F238E27FC236}">
              <a16:creationId xmlns:a16="http://schemas.microsoft.com/office/drawing/2014/main" id="{A88469D7-7518-47AB-B136-C87B9F5E716F}"/>
            </a:ext>
          </a:extLst>
        </xdr:cNvPr>
        <xdr:cNvSpPr/>
      </xdr:nvSpPr>
      <xdr:spPr>
        <a:xfrm>
          <a:off x="16268700" y="6587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67854</xdr:rowOff>
    </xdr:from>
    <xdr:to>
      <xdr:col>81</xdr:col>
      <xdr:colOff>101600</xdr:colOff>
      <xdr:row>38</xdr:row>
      <xdr:rowOff>169454</xdr:rowOff>
    </xdr:to>
    <xdr:sp macro="" textlink="">
      <xdr:nvSpPr>
        <xdr:cNvPr id="532" name="フローチャート: 判断 531">
          <a:extLst>
            <a:ext uri="{FF2B5EF4-FFF2-40B4-BE49-F238E27FC236}">
              <a16:creationId xmlns:a16="http://schemas.microsoft.com/office/drawing/2014/main" id="{DD7E2265-08A8-4573-A358-AD09A5616D64}"/>
            </a:ext>
          </a:extLst>
        </xdr:cNvPr>
        <xdr:cNvSpPr/>
      </xdr:nvSpPr>
      <xdr:spPr>
        <a:xfrm>
          <a:off x="15430500" y="6582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102144</xdr:rowOff>
    </xdr:from>
    <xdr:to>
      <xdr:col>76</xdr:col>
      <xdr:colOff>165100</xdr:colOff>
      <xdr:row>39</xdr:row>
      <xdr:rowOff>32294</xdr:rowOff>
    </xdr:to>
    <xdr:sp macro="" textlink="">
      <xdr:nvSpPr>
        <xdr:cNvPr id="533" name="フローチャート: 判断 532">
          <a:extLst>
            <a:ext uri="{FF2B5EF4-FFF2-40B4-BE49-F238E27FC236}">
              <a16:creationId xmlns:a16="http://schemas.microsoft.com/office/drawing/2014/main" id="{165F9D05-F386-4C3C-AB23-E8E90A57D989}"/>
            </a:ext>
          </a:extLst>
        </xdr:cNvPr>
        <xdr:cNvSpPr/>
      </xdr:nvSpPr>
      <xdr:spPr>
        <a:xfrm>
          <a:off x="14541500" y="661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25400</xdr:rowOff>
    </xdr:from>
    <xdr:to>
      <xdr:col>72</xdr:col>
      <xdr:colOff>38100</xdr:colOff>
      <xdr:row>38</xdr:row>
      <xdr:rowOff>127000</xdr:rowOff>
    </xdr:to>
    <xdr:sp macro="" textlink="">
      <xdr:nvSpPr>
        <xdr:cNvPr id="534" name="フローチャート: 判断 533">
          <a:extLst>
            <a:ext uri="{FF2B5EF4-FFF2-40B4-BE49-F238E27FC236}">
              <a16:creationId xmlns:a16="http://schemas.microsoft.com/office/drawing/2014/main" id="{5712B65B-B017-4C9A-8992-EE158B967E72}"/>
            </a:ext>
          </a:extLst>
        </xdr:cNvPr>
        <xdr:cNvSpPr/>
      </xdr:nvSpPr>
      <xdr:spPr>
        <a:xfrm>
          <a:off x="13652500" y="654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12337</xdr:rowOff>
    </xdr:from>
    <xdr:to>
      <xdr:col>67</xdr:col>
      <xdr:colOff>101600</xdr:colOff>
      <xdr:row>38</xdr:row>
      <xdr:rowOff>113937</xdr:rowOff>
    </xdr:to>
    <xdr:sp macro="" textlink="">
      <xdr:nvSpPr>
        <xdr:cNvPr id="535" name="フローチャート: 判断 534">
          <a:extLst>
            <a:ext uri="{FF2B5EF4-FFF2-40B4-BE49-F238E27FC236}">
              <a16:creationId xmlns:a16="http://schemas.microsoft.com/office/drawing/2014/main" id="{0E69A527-02A1-4AD6-9025-699EC4590381}"/>
            </a:ext>
          </a:extLst>
        </xdr:cNvPr>
        <xdr:cNvSpPr/>
      </xdr:nvSpPr>
      <xdr:spPr>
        <a:xfrm>
          <a:off x="12763500" y="652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6" name="テキスト ボックス 535">
          <a:extLst>
            <a:ext uri="{FF2B5EF4-FFF2-40B4-BE49-F238E27FC236}">
              <a16:creationId xmlns:a16="http://schemas.microsoft.com/office/drawing/2014/main" id="{240CD085-DC23-4902-A2FB-F20B7CE39178}"/>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7" name="テキスト ボックス 536">
          <a:extLst>
            <a:ext uri="{FF2B5EF4-FFF2-40B4-BE49-F238E27FC236}">
              <a16:creationId xmlns:a16="http://schemas.microsoft.com/office/drawing/2014/main" id="{0CAECD43-5810-474D-AF33-1E5776BA02F8}"/>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8" name="テキスト ボックス 537">
          <a:extLst>
            <a:ext uri="{FF2B5EF4-FFF2-40B4-BE49-F238E27FC236}">
              <a16:creationId xmlns:a16="http://schemas.microsoft.com/office/drawing/2014/main" id="{A33D0C41-A1ED-4C76-AB0D-E33211809235}"/>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9" name="テキスト ボックス 538">
          <a:extLst>
            <a:ext uri="{FF2B5EF4-FFF2-40B4-BE49-F238E27FC236}">
              <a16:creationId xmlns:a16="http://schemas.microsoft.com/office/drawing/2014/main" id="{373186E2-BE37-40EC-914D-361D5B37C71E}"/>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40" name="テキスト ボックス 539">
          <a:extLst>
            <a:ext uri="{FF2B5EF4-FFF2-40B4-BE49-F238E27FC236}">
              <a16:creationId xmlns:a16="http://schemas.microsoft.com/office/drawing/2014/main" id="{4F355CFA-99A1-4602-91BB-50E6338F047F}"/>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144599</xdr:rowOff>
    </xdr:from>
    <xdr:to>
      <xdr:col>85</xdr:col>
      <xdr:colOff>177800</xdr:colOff>
      <xdr:row>41</xdr:row>
      <xdr:rowOff>74749</xdr:rowOff>
    </xdr:to>
    <xdr:sp macro="" textlink="">
      <xdr:nvSpPr>
        <xdr:cNvPr id="541" name="楕円 540">
          <a:extLst>
            <a:ext uri="{FF2B5EF4-FFF2-40B4-BE49-F238E27FC236}">
              <a16:creationId xmlns:a16="http://schemas.microsoft.com/office/drawing/2014/main" id="{2330E183-3716-4B7F-BE8F-705F5296D6AA}"/>
            </a:ext>
          </a:extLst>
        </xdr:cNvPr>
        <xdr:cNvSpPr/>
      </xdr:nvSpPr>
      <xdr:spPr>
        <a:xfrm>
          <a:off x="16268700" y="7002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123026</xdr:rowOff>
    </xdr:from>
    <xdr:ext cx="405111" cy="259045"/>
    <xdr:sp macro="" textlink="">
      <xdr:nvSpPr>
        <xdr:cNvPr id="542" name="【認定こども園・幼稚園・保育所】&#10;有形固定資産減価償却率該当値テキスト">
          <a:extLst>
            <a:ext uri="{FF2B5EF4-FFF2-40B4-BE49-F238E27FC236}">
              <a16:creationId xmlns:a16="http://schemas.microsoft.com/office/drawing/2014/main" id="{E8417340-A7BA-4D55-BD2F-CEBD1498B453}"/>
            </a:ext>
          </a:extLst>
        </xdr:cNvPr>
        <xdr:cNvSpPr txBox="1"/>
      </xdr:nvSpPr>
      <xdr:spPr>
        <a:xfrm>
          <a:off x="16357600" y="69810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93980</xdr:rowOff>
    </xdr:from>
    <xdr:to>
      <xdr:col>81</xdr:col>
      <xdr:colOff>101600</xdr:colOff>
      <xdr:row>41</xdr:row>
      <xdr:rowOff>24130</xdr:rowOff>
    </xdr:to>
    <xdr:sp macro="" textlink="">
      <xdr:nvSpPr>
        <xdr:cNvPr id="543" name="楕円 542">
          <a:extLst>
            <a:ext uri="{FF2B5EF4-FFF2-40B4-BE49-F238E27FC236}">
              <a16:creationId xmlns:a16="http://schemas.microsoft.com/office/drawing/2014/main" id="{194F375A-FE7B-4E43-BAA6-BDBF84227997}"/>
            </a:ext>
          </a:extLst>
        </xdr:cNvPr>
        <xdr:cNvSpPr/>
      </xdr:nvSpPr>
      <xdr:spPr>
        <a:xfrm>
          <a:off x="15430500" y="695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144780</xdr:rowOff>
    </xdr:from>
    <xdr:to>
      <xdr:col>85</xdr:col>
      <xdr:colOff>127000</xdr:colOff>
      <xdr:row>41</xdr:row>
      <xdr:rowOff>23949</xdr:rowOff>
    </xdr:to>
    <xdr:cxnSp macro="">
      <xdr:nvCxnSpPr>
        <xdr:cNvPr id="544" name="直線コネクタ 543">
          <a:extLst>
            <a:ext uri="{FF2B5EF4-FFF2-40B4-BE49-F238E27FC236}">
              <a16:creationId xmlns:a16="http://schemas.microsoft.com/office/drawing/2014/main" id="{70D60915-EE9C-4307-A98B-CB57CBA6122A}"/>
            </a:ext>
          </a:extLst>
        </xdr:cNvPr>
        <xdr:cNvCxnSpPr/>
      </xdr:nvCxnSpPr>
      <xdr:spPr>
        <a:xfrm>
          <a:off x="15481300" y="7002780"/>
          <a:ext cx="838200" cy="50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33565</xdr:rowOff>
    </xdr:from>
    <xdr:to>
      <xdr:col>76</xdr:col>
      <xdr:colOff>165100</xdr:colOff>
      <xdr:row>40</xdr:row>
      <xdr:rowOff>135165</xdr:rowOff>
    </xdr:to>
    <xdr:sp macro="" textlink="">
      <xdr:nvSpPr>
        <xdr:cNvPr id="545" name="楕円 544">
          <a:extLst>
            <a:ext uri="{FF2B5EF4-FFF2-40B4-BE49-F238E27FC236}">
              <a16:creationId xmlns:a16="http://schemas.microsoft.com/office/drawing/2014/main" id="{E621A69D-5748-4177-856A-05ADBEE4E1A3}"/>
            </a:ext>
          </a:extLst>
        </xdr:cNvPr>
        <xdr:cNvSpPr/>
      </xdr:nvSpPr>
      <xdr:spPr>
        <a:xfrm>
          <a:off x="14541500" y="6891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84365</xdr:rowOff>
    </xdr:from>
    <xdr:to>
      <xdr:col>81</xdr:col>
      <xdr:colOff>50800</xdr:colOff>
      <xdr:row>40</xdr:row>
      <xdr:rowOff>144780</xdr:rowOff>
    </xdr:to>
    <xdr:cxnSp macro="">
      <xdr:nvCxnSpPr>
        <xdr:cNvPr id="546" name="直線コネクタ 545">
          <a:extLst>
            <a:ext uri="{FF2B5EF4-FFF2-40B4-BE49-F238E27FC236}">
              <a16:creationId xmlns:a16="http://schemas.microsoft.com/office/drawing/2014/main" id="{4C702045-AE86-403D-9161-D1038FDDF97C}"/>
            </a:ext>
          </a:extLst>
        </xdr:cNvPr>
        <xdr:cNvCxnSpPr/>
      </xdr:nvCxnSpPr>
      <xdr:spPr>
        <a:xfrm>
          <a:off x="14592300" y="6942365"/>
          <a:ext cx="889000" cy="60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146231</xdr:rowOff>
    </xdr:from>
    <xdr:to>
      <xdr:col>72</xdr:col>
      <xdr:colOff>38100</xdr:colOff>
      <xdr:row>40</xdr:row>
      <xdr:rowOff>76381</xdr:rowOff>
    </xdr:to>
    <xdr:sp macro="" textlink="">
      <xdr:nvSpPr>
        <xdr:cNvPr id="547" name="楕円 546">
          <a:extLst>
            <a:ext uri="{FF2B5EF4-FFF2-40B4-BE49-F238E27FC236}">
              <a16:creationId xmlns:a16="http://schemas.microsoft.com/office/drawing/2014/main" id="{28C5BC76-CA6D-4A2C-9E88-33E2B25C7A74}"/>
            </a:ext>
          </a:extLst>
        </xdr:cNvPr>
        <xdr:cNvSpPr/>
      </xdr:nvSpPr>
      <xdr:spPr>
        <a:xfrm>
          <a:off x="13652500" y="6832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25581</xdr:rowOff>
    </xdr:from>
    <xdr:to>
      <xdr:col>76</xdr:col>
      <xdr:colOff>114300</xdr:colOff>
      <xdr:row>40</xdr:row>
      <xdr:rowOff>84365</xdr:rowOff>
    </xdr:to>
    <xdr:cxnSp macro="">
      <xdr:nvCxnSpPr>
        <xdr:cNvPr id="548" name="直線コネクタ 547">
          <a:extLst>
            <a:ext uri="{FF2B5EF4-FFF2-40B4-BE49-F238E27FC236}">
              <a16:creationId xmlns:a16="http://schemas.microsoft.com/office/drawing/2014/main" id="{00DB9A3D-9F96-4251-8228-C6F62624419B}"/>
            </a:ext>
          </a:extLst>
        </xdr:cNvPr>
        <xdr:cNvCxnSpPr/>
      </xdr:nvCxnSpPr>
      <xdr:spPr>
        <a:xfrm>
          <a:off x="13703300" y="6883581"/>
          <a:ext cx="889000" cy="58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108676</xdr:rowOff>
    </xdr:from>
    <xdr:to>
      <xdr:col>67</xdr:col>
      <xdr:colOff>101600</xdr:colOff>
      <xdr:row>40</xdr:row>
      <xdr:rowOff>38826</xdr:rowOff>
    </xdr:to>
    <xdr:sp macro="" textlink="">
      <xdr:nvSpPr>
        <xdr:cNvPr id="549" name="楕円 548">
          <a:extLst>
            <a:ext uri="{FF2B5EF4-FFF2-40B4-BE49-F238E27FC236}">
              <a16:creationId xmlns:a16="http://schemas.microsoft.com/office/drawing/2014/main" id="{A6826ABA-DBEF-49AE-B587-6DB45E7B3BD6}"/>
            </a:ext>
          </a:extLst>
        </xdr:cNvPr>
        <xdr:cNvSpPr/>
      </xdr:nvSpPr>
      <xdr:spPr>
        <a:xfrm>
          <a:off x="12763500" y="6795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159476</xdr:rowOff>
    </xdr:from>
    <xdr:to>
      <xdr:col>71</xdr:col>
      <xdr:colOff>177800</xdr:colOff>
      <xdr:row>40</xdr:row>
      <xdr:rowOff>25581</xdr:rowOff>
    </xdr:to>
    <xdr:cxnSp macro="">
      <xdr:nvCxnSpPr>
        <xdr:cNvPr id="550" name="直線コネクタ 549">
          <a:extLst>
            <a:ext uri="{FF2B5EF4-FFF2-40B4-BE49-F238E27FC236}">
              <a16:creationId xmlns:a16="http://schemas.microsoft.com/office/drawing/2014/main" id="{20AD9CB4-3F30-466C-A3EB-56FF7DCEF605}"/>
            </a:ext>
          </a:extLst>
        </xdr:cNvPr>
        <xdr:cNvCxnSpPr/>
      </xdr:nvCxnSpPr>
      <xdr:spPr>
        <a:xfrm>
          <a:off x="12814300" y="6846026"/>
          <a:ext cx="8890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14531</xdr:rowOff>
    </xdr:from>
    <xdr:ext cx="405111" cy="259045"/>
    <xdr:sp macro="" textlink="">
      <xdr:nvSpPr>
        <xdr:cNvPr id="551" name="n_1aveValue【認定こども園・幼稚園・保育所】&#10;有形固定資産減価償却率">
          <a:extLst>
            <a:ext uri="{FF2B5EF4-FFF2-40B4-BE49-F238E27FC236}">
              <a16:creationId xmlns:a16="http://schemas.microsoft.com/office/drawing/2014/main" id="{520BBCBE-04A7-4588-99EF-665BB80064AC}"/>
            </a:ext>
          </a:extLst>
        </xdr:cNvPr>
        <xdr:cNvSpPr txBox="1"/>
      </xdr:nvSpPr>
      <xdr:spPr>
        <a:xfrm>
          <a:off x="15266044" y="63581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48821</xdr:rowOff>
    </xdr:from>
    <xdr:ext cx="405111" cy="259045"/>
    <xdr:sp macro="" textlink="">
      <xdr:nvSpPr>
        <xdr:cNvPr id="552" name="n_2aveValue【認定こども園・幼稚園・保育所】&#10;有形固定資産減価償却率">
          <a:extLst>
            <a:ext uri="{FF2B5EF4-FFF2-40B4-BE49-F238E27FC236}">
              <a16:creationId xmlns:a16="http://schemas.microsoft.com/office/drawing/2014/main" id="{4516C06A-6D4A-4F93-82F7-B9954FAE92D7}"/>
            </a:ext>
          </a:extLst>
        </xdr:cNvPr>
        <xdr:cNvSpPr txBox="1"/>
      </xdr:nvSpPr>
      <xdr:spPr>
        <a:xfrm>
          <a:off x="14389744" y="6392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143527</xdr:rowOff>
    </xdr:from>
    <xdr:ext cx="405111" cy="259045"/>
    <xdr:sp macro="" textlink="">
      <xdr:nvSpPr>
        <xdr:cNvPr id="553" name="n_3aveValue【認定こども園・幼稚園・保育所】&#10;有形固定資産減価償却率">
          <a:extLst>
            <a:ext uri="{FF2B5EF4-FFF2-40B4-BE49-F238E27FC236}">
              <a16:creationId xmlns:a16="http://schemas.microsoft.com/office/drawing/2014/main" id="{91D1DCDF-A266-4EF4-8848-CDD94CB5D1C9}"/>
            </a:ext>
          </a:extLst>
        </xdr:cNvPr>
        <xdr:cNvSpPr txBox="1"/>
      </xdr:nvSpPr>
      <xdr:spPr>
        <a:xfrm>
          <a:off x="13500744" y="631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130464</xdr:rowOff>
    </xdr:from>
    <xdr:ext cx="405111" cy="259045"/>
    <xdr:sp macro="" textlink="">
      <xdr:nvSpPr>
        <xdr:cNvPr id="554" name="n_4aveValue【認定こども園・幼稚園・保育所】&#10;有形固定資産減価償却率">
          <a:extLst>
            <a:ext uri="{FF2B5EF4-FFF2-40B4-BE49-F238E27FC236}">
              <a16:creationId xmlns:a16="http://schemas.microsoft.com/office/drawing/2014/main" id="{A8EBAB06-E63C-46CD-A380-CB62F2EDDA31}"/>
            </a:ext>
          </a:extLst>
        </xdr:cNvPr>
        <xdr:cNvSpPr txBox="1"/>
      </xdr:nvSpPr>
      <xdr:spPr>
        <a:xfrm>
          <a:off x="12611744" y="63026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15257</xdr:rowOff>
    </xdr:from>
    <xdr:ext cx="405111" cy="259045"/>
    <xdr:sp macro="" textlink="">
      <xdr:nvSpPr>
        <xdr:cNvPr id="555" name="n_1mainValue【認定こども園・幼稚園・保育所】&#10;有形固定資産減価償却率">
          <a:extLst>
            <a:ext uri="{FF2B5EF4-FFF2-40B4-BE49-F238E27FC236}">
              <a16:creationId xmlns:a16="http://schemas.microsoft.com/office/drawing/2014/main" id="{5A94F102-3A49-4C73-A6BD-FB2E0A0928AE}"/>
            </a:ext>
          </a:extLst>
        </xdr:cNvPr>
        <xdr:cNvSpPr txBox="1"/>
      </xdr:nvSpPr>
      <xdr:spPr>
        <a:xfrm>
          <a:off x="15266044" y="7044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126292</xdr:rowOff>
    </xdr:from>
    <xdr:ext cx="405111" cy="259045"/>
    <xdr:sp macro="" textlink="">
      <xdr:nvSpPr>
        <xdr:cNvPr id="556" name="n_2mainValue【認定こども園・幼稚園・保育所】&#10;有形固定資産減価償却率">
          <a:extLst>
            <a:ext uri="{FF2B5EF4-FFF2-40B4-BE49-F238E27FC236}">
              <a16:creationId xmlns:a16="http://schemas.microsoft.com/office/drawing/2014/main" id="{519510C6-3E05-4578-A03C-0BB26D968FBC}"/>
            </a:ext>
          </a:extLst>
        </xdr:cNvPr>
        <xdr:cNvSpPr txBox="1"/>
      </xdr:nvSpPr>
      <xdr:spPr>
        <a:xfrm>
          <a:off x="14389744" y="6984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67508</xdr:rowOff>
    </xdr:from>
    <xdr:ext cx="405111" cy="259045"/>
    <xdr:sp macro="" textlink="">
      <xdr:nvSpPr>
        <xdr:cNvPr id="557" name="n_3mainValue【認定こども園・幼稚園・保育所】&#10;有形固定資産減価償却率">
          <a:extLst>
            <a:ext uri="{FF2B5EF4-FFF2-40B4-BE49-F238E27FC236}">
              <a16:creationId xmlns:a16="http://schemas.microsoft.com/office/drawing/2014/main" id="{F66DA7EE-2796-4B8A-97C8-C6D5C857431B}"/>
            </a:ext>
          </a:extLst>
        </xdr:cNvPr>
        <xdr:cNvSpPr txBox="1"/>
      </xdr:nvSpPr>
      <xdr:spPr>
        <a:xfrm>
          <a:off x="13500744" y="69255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29953</xdr:rowOff>
    </xdr:from>
    <xdr:ext cx="405111" cy="259045"/>
    <xdr:sp macro="" textlink="">
      <xdr:nvSpPr>
        <xdr:cNvPr id="558" name="n_4mainValue【認定こども園・幼稚園・保育所】&#10;有形固定資産減価償却率">
          <a:extLst>
            <a:ext uri="{FF2B5EF4-FFF2-40B4-BE49-F238E27FC236}">
              <a16:creationId xmlns:a16="http://schemas.microsoft.com/office/drawing/2014/main" id="{4CCF7212-D8B4-4B77-B552-9FA57C147D6B}"/>
            </a:ext>
          </a:extLst>
        </xdr:cNvPr>
        <xdr:cNvSpPr txBox="1"/>
      </xdr:nvSpPr>
      <xdr:spPr>
        <a:xfrm>
          <a:off x="12611744" y="68879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9" name="正方形/長方形 558">
          <a:extLst>
            <a:ext uri="{FF2B5EF4-FFF2-40B4-BE49-F238E27FC236}">
              <a16:creationId xmlns:a16="http://schemas.microsoft.com/office/drawing/2014/main" id="{750ECA7B-4FF7-47FF-A44E-BE30A1C88D34}"/>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60" name="正方形/長方形 559">
          <a:extLst>
            <a:ext uri="{FF2B5EF4-FFF2-40B4-BE49-F238E27FC236}">
              <a16:creationId xmlns:a16="http://schemas.microsoft.com/office/drawing/2014/main" id="{2FEE4453-0EBC-4DCB-B85B-786C788BD28C}"/>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61" name="正方形/長方形 560">
          <a:extLst>
            <a:ext uri="{FF2B5EF4-FFF2-40B4-BE49-F238E27FC236}">
              <a16:creationId xmlns:a16="http://schemas.microsoft.com/office/drawing/2014/main" id="{36DA4AA4-A4D5-4554-9966-46380B638E1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62" name="正方形/長方形 561">
          <a:extLst>
            <a:ext uri="{FF2B5EF4-FFF2-40B4-BE49-F238E27FC236}">
              <a16:creationId xmlns:a16="http://schemas.microsoft.com/office/drawing/2014/main" id="{E7969DA0-0198-4C22-A3B4-B14525593B93}"/>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63" name="正方形/長方形 562">
          <a:extLst>
            <a:ext uri="{FF2B5EF4-FFF2-40B4-BE49-F238E27FC236}">
              <a16:creationId xmlns:a16="http://schemas.microsoft.com/office/drawing/2014/main" id="{1DB3157A-2237-4145-AF99-0AE0BC1E6A26}"/>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64" name="正方形/長方形 563">
          <a:extLst>
            <a:ext uri="{FF2B5EF4-FFF2-40B4-BE49-F238E27FC236}">
              <a16:creationId xmlns:a16="http://schemas.microsoft.com/office/drawing/2014/main" id="{7380B5F5-2D4B-4FB7-8624-A0E26D8DE051}"/>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65" name="正方形/長方形 564">
          <a:extLst>
            <a:ext uri="{FF2B5EF4-FFF2-40B4-BE49-F238E27FC236}">
              <a16:creationId xmlns:a16="http://schemas.microsoft.com/office/drawing/2014/main" id="{8E0D71DB-E4B5-458A-9489-6A082553D792}"/>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6" name="正方形/長方形 565">
          <a:extLst>
            <a:ext uri="{FF2B5EF4-FFF2-40B4-BE49-F238E27FC236}">
              <a16:creationId xmlns:a16="http://schemas.microsoft.com/office/drawing/2014/main" id="{D994AAA2-AD9E-4C26-B17D-22865CDE3B2C}"/>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7" name="テキスト ボックス 566">
          <a:extLst>
            <a:ext uri="{FF2B5EF4-FFF2-40B4-BE49-F238E27FC236}">
              <a16:creationId xmlns:a16="http://schemas.microsoft.com/office/drawing/2014/main" id="{3E11E04C-8C64-45E3-8D69-2AB1BD2030DD}"/>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8" name="直線コネクタ 567">
          <a:extLst>
            <a:ext uri="{FF2B5EF4-FFF2-40B4-BE49-F238E27FC236}">
              <a16:creationId xmlns:a16="http://schemas.microsoft.com/office/drawing/2014/main" id="{963CEB3E-9E33-4248-9B25-A7346F025DB8}"/>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9" name="直線コネクタ 568">
          <a:extLst>
            <a:ext uri="{FF2B5EF4-FFF2-40B4-BE49-F238E27FC236}">
              <a16:creationId xmlns:a16="http://schemas.microsoft.com/office/drawing/2014/main" id="{4F8B73EB-E9B8-4286-BC54-3C2D97386FA0}"/>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570" name="テキスト ボックス 569">
          <a:extLst>
            <a:ext uri="{FF2B5EF4-FFF2-40B4-BE49-F238E27FC236}">
              <a16:creationId xmlns:a16="http://schemas.microsoft.com/office/drawing/2014/main" id="{7C8A4889-5E7E-4804-9C9F-EC9D76BDFB95}"/>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71" name="直線コネクタ 570">
          <a:extLst>
            <a:ext uri="{FF2B5EF4-FFF2-40B4-BE49-F238E27FC236}">
              <a16:creationId xmlns:a16="http://schemas.microsoft.com/office/drawing/2014/main" id="{DD400008-2BF5-4C6F-9FA3-4ACAE5B4691F}"/>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572" name="テキスト ボックス 571">
          <a:extLst>
            <a:ext uri="{FF2B5EF4-FFF2-40B4-BE49-F238E27FC236}">
              <a16:creationId xmlns:a16="http://schemas.microsoft.com/office/drawing/2014/main" id="{249D08D7-0A5F-4D9A-8EA7-6215CB79DBD2}"/>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73" name="直線コネクタ 572">
          <a:extLst>
            <a:ext uri="{FF2B5EF4-FFF2-40B4-BE49-F238E27FC236}">
              <a16:creationId xmlns:a16="http://schemas.microsoft.com/office/drawing/2014/main" id="{F7896697-1744-4770-A3AE-ACB00DCFA575}"/>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574" name="テキスト ボックス 573">
          <a:extLst>
            <a:ext uri="{FF2B5EF4-FFF2-40B4-BE49-F238E27FC236}">
              <a16:creationId xmlns:a16="http://schemas.microsoft.com/office/drawing/2014/main" id="{2A0FAF32-802C-4961-9F18-F3E2A78525E1}"/>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75" name="直線コネクタ 574">
          <a:extLst>
            <a:ext uri="{FF2B5EF4-FFF2-40B4-BE49-F238E27FC236}">
              <a16:creationId xmlns:a16="http://schemas.microsoft.com/office/drawing/2014/main" id="{FADDF7BB-2881-4791-B6D6-A34F062FFBA1}"/>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576" name="テキスト ボックス 575">
          <a:extLst>
            <a:ext uri="{FF2B5EF4-FFF2-40B4-BE49-F238E27FC236}">
              <a16:creationId xmlns:a16="http://schemas.microsoft.com/office/drawing/2014/main" id="{D4488EA8-8A74-4E0C-936C-F3D297571C87}"/>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77" name="直線コネクタ 576">
          <a:extLst>
            <a:ext uri="{FF2B5EF4-FFF2-40B4-BE49-F238E27FC236}">
              <a16:creationId xmlns:a16="http://schemas.microsoft.com/office/drawing/2014/main" id="{603B02F2-F0C5-43FF-A1A6-AA647CC47993}"/>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578" name="テキスト ボックス 577">
          <a:extLst>
            <a:ext uri="{FF2B5EF4-FFF2-40B4-BE49-F238E27FC236}">
              <a16:creationId xmlns:a16="http://schemas.microsoft.com/office/drawing/2014/main" id="{0228761C-E276-4801-A68E-67D927899D6A}"/>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9" name="直線コネクタ 578">
          <a:extLst>
            <a:ext uri="{FF2B5EF4-FFF2-40B4-BE49-F238E27FC236}">
              <a16:creationId xmlns:a16="http://schemas.microsoft.com/office/drawing/2014/main" id="{83A2B462-80A1-4CD7-B0EC-F0C848571A79}"/>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80" name="テキスト ボックス 579">
          <a:extLst>
            <a:ext uri="{FF2B5EF4-FFF2-40B4-BE49-F238E27FC236}">
              <a16:creationId xmlns:a16="http://schemas.microsoft.com/office/drawing/2014/main" id="{8D128CF5-1A04-4426-85EF-BBA29C649F3C}"/>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81" name="【認定こども園・幼稚園・保育所】&#10;一人当たり面積グラフ枠">
          <a:extLst>
            <a:ext uri="{FF2B5EF4-FFF2-40B4-BE49-F238E27FC236}">
              <a16:creationId xmlns:a16="http://schemas.microsoft.com/office/drawing/2014/main" id="{A756809D-34CB-4BB6-96A7-270285D7E736}"/>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89535</xdr:rowOff>
    </xdr:from>
    <xdr:to>
      <xdr:col>116</xdr:col>
      <xdr:colOff>62864</xdr:colOff>
      <xdr:row>41</xdr:row>
      <xdr:rowOff>146685</xdr:rowOff>
    </xdr:to>
    <xdr:cxnSp macro="">
      <xdr:nvCxnSpPr>
        <xdr:cNvPr id="582" name="直線コネクタ 581">
          <a:extLst>
            <a:ext uri="{FF2B5EF4-FFF2-40B4-BE49-F238E27FC236}">
              <a16:creationId xmlns:a16="http://schemas.microsoft.com/office/drawing/2014/main" id="{2E42832B-3803-407D-921C-3EADA1D8FB10}"/>
            </a:ext>
          </a:extLst>
        </xdr:cNvPr>
        <xdr:cNvCxnSpPr/>
      </xdr:nvCxnSpPr>
      <xdr:spPr>
        <a:xfrm flipV="1">
          <a:off x="22160864" y="5918835"/>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150512</xdr:rowOff>
    </xdr:from>
    <xdr:ext cx="469744" cy="259045"/>
    <xdr:sp macro="" textlink="">
      <xdr:nvSpPr>
        <xdr:cNvPr id="583" name="【認定こども園・幼稚園・保育所】&#10;一人当たり面積最小値テキスト">
          <a:extLst>
            <a:ext uri="{FF2B5EF4-FFF2-40B4-BE49-F238E27FC236}">
              <a16:creationId xmlns:a16="http://schemas.microsoft.com/office/drawing/2014/main" id="{14489ECB-FED7-4ABA-8EAC-AF42EFAB67BF}"/>
            </a:ext>
          </a:extLst>
        </xdr:cNvPr>
        <xdr:cNvSpPr txBox="1"/>
      </xdr:nvSpPr>
      <xdr:spPr>
        <a:xfrm>
          <a:off x="22199600" y="7179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146685</xdr:rowOff>
    </xdr:from>
    <xdr:to>
      <xdr:col>116</xdr:col>
      <xdr:colOff>152400</xdr:colOff>
      <xdr:row>41</xdr:row>
      <xdr:rowOff>146685</xdr:rowOff>
    </xdr:to>
    <xdr:cxnSp macro="">
      <xdr:nvCxnSpPr>
        <xdr:cNvPr id="584" name="直線コネクタ 583">
          <a:extLst>
            <a:ext uri="{FF2B5EF4-FFF2-40B4-BE49-F238E27FC236}">
              <a16:creationId xmlns:a16="http://schemas.microsoft.com/office/drawing/2014/main" id="{B04ADC85-1C05-4391-B6C0-2C762A58EF7F}"/>
            </a:ext>
          </a:extLst>
        </xdr:cNvPr>
        <xdr:cNvCxnSpPr/>
      </xdr:nvCxnSpPr>
      <xdr:spPr>
        <a:xfrm>
          <a:off x="22072600" y="7176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36212</xdr:rowOff>
    </xdr:from>
    <xdr:ext cx="469744" cy="259045"/>
    <xdr:sp macro="" textlink="">
      <xdr:nvSpPr>
        <xdr:cNvPr id="585" name="【認定こども園・幼稚園・保育所】&#10;一人当たり面積最大値テキスト">
          <a:extLst>
            <a:ext uri="{FF2B5EF4-FFF2-40B4-BE49-F238E27FC236}">
              <a16:creationId xmlns:a16="http://schemas.microsoft.com/office/drawing/2014/main" id="{BC094B4C-3B19-4DB1-84D6-C65E29975A90}"/>
            </a:ext>
          </a:extLst>
        </xdr:cNvPr>
        <xdr:cNvSpPr txBox="1"/>
      </xdr:nvSpPr>
      <xdr:spPr>
        <a:xfrm>
          <a:off x="22199600" y="56940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89535</xdr:rowOff>
    </xdr:from>
    <xdr:to>
      <xdr:col>116</xdr:col>
      <xdr:colOff>152400</xdr:colOff>
      <xdr:row>34</xdr:row>
      <xdr:rowOff>89535</xdr:rowOff>
    </xdr:to>
    <xdr:cxnSp macro="">
      <xdr:nvCxnSpPr>
        <xdr:cNvPr id="586" name="直線コネクタ 585">
          <a:extLst>
            <a:ext uri="{FF2B5EF4-FFF2-40B4-BE49-F238E27FC236}">
              <a16:creationId xmlns:a16="http://schemas.microsoft.com/office/drawing/2014/main" id="{10E60203-24D6-4F21-B22C-2818A4FC6F25}"/>
            </a:ext>
          </a:extLst>
        </xdr:cNvPr>
        <xdr:cNvCxnSpPr/>
      </xdr:nvCxnSpPr>
      <xdr:spPr>
        <a:xfrm>
          <a:off x="22072600" y="5918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652</xdr:rowOff>
    </xdr:from>
    <xdr:ext cx="469744" cy="259045"/>
    <xdr:sp macro="" textlink="">
      <xdr:nvSpPr>
        <xdr:cNvPr id="587" name="【認定こども園・幼稚園・保育所】&#10;一人当たり面積平均値テキスト">
          <a:extLst>
            <a:ext uri="{FF2B5EF4-FFF2-40B4-BE49-F238E27FC236}">
              <a16:creationId xmlns:a16="http://schemas.microsoft.com/office/drawing/2014/main" id="{A3BFDAE9-001B-4A18-9E22-E43E353BC983}"/>
            </a:ext>
          </a:extLst>
        </xdr:cNvPr>
        <xdr:cNvSpPr txBox="1"/>
      </xdr:nvSpPr>
      <xdr:spPr>
        <a:xfrm>
          <a:off x="22199600" y="65157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149225</xdr:rowOff>
    </xdr:from>
    <xdr:to>
      <xdr:col>116</xdr:col>
      <xdr:colOff>114300</xdr:colOff>
      <xdr:row>39</xdr:row>
      <xdr:rowOff>79375</xdr:rowOff>
    </xdr:to>
    <xdr:sp macro="" textlink="">
      <xdr:nvSpPr>
        <xdr:cNvPr id="588" name="フローチャート: 判断 587">
          <a:extLst>
            <a:ext uri="{FF2B5EF4-FFF2-40B4-BE49-F238E27FC236}">
              <a16:creationId xmlns:a16="http://schemas.microsoft.com/office/drawing/2014/main" id="{43289B5A-C236-41A2-AFFF-B4D01C7011D9}"/>
            </a:ext>
          </a:extLst>
        </xdr:cNvPr>
        <xdr:cNvSpPr/>
      </xdr:nvSpPr>
      <xdr:spPr>
        <a:xfrm>
          <a:off x="22110700" y="6664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147320</xdr:rowOff>
    </xdr:from>
    <xdr:to>
      <xdr:col>112</xdr:col>
      <xdr:colOff>38100</xdr:colOff>
      <xdr:row>39</xdr:row>
      <xdr:rowOff>77470</xdr:rowOff>
    </xdr:to>
    <xdr:sp macro="" textlink="">
      <xdr:nvSpPr>
        <xdr:cNvPr id="589" name="フローチャート: 判断 588">
          <a:extLst>
            <a:ext uri="{FF2B5EF4-FFF2-40B4-BE49-F238E27FC236}">
              <a16:creationId xmlns:a16="http://schemas.microsoft.com/office/drawing/2014/main" id="{DC52DEF5-5532-4D00-8F95-11F516A09245}"/>
            </a:ext>
          </a:extLst>
        </xdr:cNvPr>
        <xdr:cNvSpPr/>
      </xdr:nvSpPr>
      <xdr:spPr>
        <a:xfrm>
          <a:off x="21272500" y="6662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116840</xdr:rowOff>
    </xdr:from>
    <xdr:to>
      <xdr:col>107</xdr:col>
      <xdr:colOff>101600</xdr:colOff>
      <xdr:row>39</xdr:row>
      <xdr:rowOff>46990</xdr:rowOff>
    </xdr:to>
    <xdr:sp macro="" textlink="">
      <xdr:nvSpPr>
        <xdr:cNvPr id="590" name="フローチャート: 判断 589">
          <a:extLst>
            <a:ext uri="{FF2B5EF4-FFF2-40B4-BE49-F238E27FC236}">
              <a16:creationId xmlns:a16="http://schemas.microsoft.com/office/drawing/2014/main" id="{6F3C3C08-6207-444D-BAAD-D11573935860}"/>
            </a:ext>
          </a:extLst>
        </xdr:cNvPr>
        <xdr:cNvSpPr/>
      </xdr:nvSpPr>
      <xdr:spPr>
        <a:xfrm>
          <a:off x="203835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80645</xdr:rowOff>
    </xdr:from>
    <xdr:to>
      <xdr:col>102</xdr:col>
      <xdr:colOff>165100</xdr:colOff>
      <xdr:row>39</xdr:row>
      <xdr:rowOff>10795</xdr:rowOff>
    </xdr:to>
    <xdr:sp macro="" textlink="">
      <xdr:nvSpPr>
        <xdr:cNvPr id="591" name="フローチャート: 判断 590">
          <a:extLst>
            <a:ext uri="{FF2B5EF4-FFF2-40B4-BE49-F238E27FC236}">
              <a16:creationId xmlns:a16="http://schemas.microsoft.com/office/drawing/2014/main" id="{BF4072C3-8A94-4774-B48A-B19A424AF90C}"/>
            </a:ext>
          </a:extLst>
        </xdr:cNvPr>
        <xdr:cNvSpPr/>
      </xdr:nvSpPr>
      <xdr:spPr>
        <a:xfrm>
          <a:off x="19494500" y="6595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124460</xdr:rowOff>
    </xdr:from>
    <xdr:to>
      <xdr:col>98</xdr:col>
      <xdr:colOff>38100</xdr:colOff>
      <xdr:row>39</xdr:row>
      <xdr:rowOff>54610</xdr:rowOff>
    </xdr:to>
    <xdr:sp macro="" textlink="">
      <xdr:nvSpPr>
        <xdr:cNvPr id="592" name="フローチャート: 判断 591">
          <a:extLst>
            <a:ext uri="{FF2B5EF4-FFF2-40B4-BE49-F238E27FC236}">
              <a16:creationId xmlns:a16="http://schemas.microsoft.com/office/drawing/2014/main" id="{0239A2D5-36E3-43BA-AFA2-3263D51363D5}"/>
            </a:ext>
          </a:extLst>
        </xdr:cNvPr>
        <xdr:cNvSpPr/>
      </xdr:nvSpPr>
      <xdr:spPr>
        <a:xfrm>
          <a:off x="18605500" y="6639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93" name="テキスト ボックス 592">
          <a:extLst>
            <a:ext uri="{FF2B5EF4-FFF2-40B4-BE49-F238E27FC236}">
              <a16:creationId xmlns:a16="http://schemas.microsoft.com/office/drawing/2014/main" id="{B749AC5A-AE6F-44EC-986D-82E57CE99689}"/>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94" name="テキスト ボックス 593">
          <a:extLst>
            <a:ext uri="{FF2B5EF4-FFF2-40B4-BE49-F238E27FC236}">
              <a16:creationId xmlns:a16="http://schemas.microsoft.com/office/drawing/2014/main" id="{91971BA1-97D8-4256-A126-EC9C817D474B}"/>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95" name="テキスト ボックス 594">
          <a:extLst>
            <a:ext uri="{FF2B5EF4-FFF2-40B4-BE49-F238E27FC236}">
              <a16:creationId xmlns:a16="http://schemas.microsoft.com/office/drawing/2014/main" id="{8C2F4D34-C7FD-4BE3-B419-B270BE94F799}"/>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6" name="テキスト ボックス 595">
          <a:extLst>
            <a:ext uri="{FF2B5EF4-FFF2-40B4-BE49-F238E27FC236}">
              <a16:creationId xmlns:a16="http://schemas.microsoft.com/office/drawing/2014/main" id="{7C23A04A-5B28-498E-B780-F404FBA28124}"/>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7" name="テキスト ボックス 596">
          <a:extLst>
            <a:ext uri="{FF2B5EF4-FFF2-40B4-BE49-F238E27FC236}">
              <a16:creationId xmlns:a16="http://schemas.microsoft.com/office/drawing/2014/main" id="{BB5FE332-D811-497A-BD4E-FFBE6A516FCB}"/>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6350</xdr:rowOff>
    </xdr:from>
    <xdr:to>
      <xdr:col>116</xdr:col>
      <xdr:colOff>114300</xdr:colOff>
      <xdr:row>40</xdr:row>
      <xdr:rowOff>107950</xdr:rowOff>
    </xdr:to>
    <xdr:sp macro="" textlink="">
      <xdr:nvSpPr>
        <xdr:cNvPr id="598" name="楕円 597">
          <a:extLst>
            <a:ext uri="{FF2B5EF4-FFF2-40B4-BE49-F238E27FC236}">
              <a16:creationId xmlns:a16="http://schemas.microsoft.com/office/drawing/2014/main" id="{68389B9E-B0C0-44B8-BB4B-6E0335FD71E6}"/>
            </a:ext>
          </a:extLst>
        </xdr:cNvPr>
        <xdr:cNvSpPr/>
      </xdr:nvSpPr>
      <xdr:spPr>
        <a:xfrm>
          <a:off x="22110700" y="6864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156227</xdr:rowOff>
    </xdr:from>
    <xdr:ext cx="469744" cy="259045"/>
    <xdr:sp macro="" textlink="">
      <xdr:nvSpPr>
        <xdr:cNvPr id="599" name="【認定こども園・幼稚園・保育所】&#10;一人当たり面積該当値テキスト">
          <a:extLst>
            <a:ext uri="{FF2B5EF4-FFF2-40B4-BE49-F238E27FC236}">
              <a16:creationId xmlns:a16="http://schemas.microsoft.com/office/drawing/2014/main" id="{03DF733D-44CF-481C-A65D-2D4668FED75C}"/>
            </a:ext>
          </a:extLst>
        </xdr:cNvPr>
        <xdr:cNvSpPr txBox="1"/>
      </xdr:nvSpPr>
      <xdr:spPr>
        <a:xfrm>
          <a:off x="22199600" y="6842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13970</xdr:rowOff>
    </xdr:from>
    <xdr:to>
      <xdr:col>112</xdr:col>
      <xdr:colOff>38100</xdr:colOff>
      <xdr:row>40</xdr:row>
      <xdr:rowOff>115570</xdr:rowOff>
    </xdr:to>
    <xdr:sp macro="" textlink="">
      <xdr:nvSpPr>
        <xdr:cNvPr id="600" name="楕円 599">
          <a:extLst>
            <a:ext uri="{FF2B5EF4-FFF2-40B4-BE49-F238E27FC236}">
              <a16:creationId xmlns:a16="http://schemas.microsoft.com/office/drawing/2014/main" id="{41E0AB76-3AA5-4D42-92DD-C8917D490C83}"/>
            </a:ext>
          </a:extLst>
        </xdr:cNvPr>
        <xdr:cNvSpPr/>
      </xdr:nvSpPr>
      <xdr:spPr>
        <a:xfrm>
          <a:off x="21272500" y="687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57150</xdr:rowOff>
    </xdr:from>
    <xdr:to>
      <xdr:col>116</xdr:col>
      <xdr:colOff>63500</xdr:colOff>
      <xdr:row>40</xdr:row>
      <xdr:rowOff>64770</xdr:rowOff>
    </xdr:to>
    <xdr:cxnSp macro="">
      <xdr:nvCxnSpPr>
        <xdr:cNvPr id="601" name="直線コネクタ 600">
          <a:extLst>
            <a:ext uri="{FF2B5EF4-FFF2-40B4-BE49-F238E27FC236}">
              <a16:creationId xmlns:a16="http://schemas.microsoft.com/office/drawing/2014/main" id="{0A28BDA1-3988-4CAB-9977-5D5D1569DF6E}"/>
            </a:ext>
          </a:extLst>
        </xdr:cNvPr>
        <xdr:cNvCxnSpPr/>
      </xdr:nvCxnSpPr>
      <xdr:spPr>
        <a:xfrm flipV="1">
          <a:off x="21323300" y="691515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21590</xdr:rowOff>
    </xdr:from>
    <xdr:to>
      <xdr:col>107</xdr:col>
      <xdr:colOff>101600</xdr:colOff>
      <xdr:row>40</xdr:row>
      <xdr:rowOff>123190</xdr:rowOff>
    </xdr:to>
    <xdr:sp macro="" textlink="">
      <xdr:nvSpPr>
        <xdr:cNvPr id="602" name="楕円 601">
          <a:extLst>
            <a:ext uri="{FF2B5EF4-FFF2-40B4-BE49-F238E27FC236}">
              <a16:creationId xmlns:a16="http://schemas.microsoft.com/office/drawing/2014/main" id="{5192C069-F9EB-4606-AFE9-024A44258A79}"/>
            </a:ext>
          </a:extLst>
        </xdr:cNvPr>
        <xdr:cNvSpPr/>
      </xdr:nvSpPr>
      <xdr:spPr>
        <a:xfrm>
          <a:off x="20383500" y="6879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64770</xdr:rowOff>
    </xdr:from>
    <xdr:to>
      <xdr:col>111</xdr:col>
      <xdr:colOff>177800</xdr:colOff>
      <xdr:row>40</xdr:row>
      <xdr:rowOff>72390</xdr:rowOff>
    </xdr:to>
    <xdr:cxnSp macro="">
      <xdr:nvCxnSpPr>
        <xdr:cNvPr id="603" name="直線コネクタ 602">
          <a:extLst>
            <a:ext uri="{FF2B5EF4-FFF2-40B4-BE49-F238E27FC236}">
              <a16:creationId xmlns:a16="http://schemas.microsoft.com/office/drawing/2014/main" id="{6929DEC0-490C-4196-B564-FFC59FE8F7BA}"/>
            </a:ext>
          </a:extLst>
        </xdr:cNvPr>
        <xdr:cNvCxnSpPr/>
      </xdr:nvCxnSpPr>
      <xdr:spPr>
        <a:xfrm flipV="1">
          <a:off x="20434300" y="692277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27305</xdr:rowOff>
    </xdr:from>
    <xdr:to>
      <xdr:col>102</xdr:col>
      <xdr:colOff>165100</xdr:colOff>
      <xdr:row>40</xdr:row>
      <xdr:rowOff>128905</xdr:rowOff>
    </xdr:to>
    <xdr:sp macro="" textlink="">
      <xdr:nvSpPr>
        <xdr:cNvPr id="604" name="楕円 603">
          <a:extLst>
            <a:ext uri="{FF2B5EF4-FFF2-40B4-BE49-F238E27FC236}">
              <a16:creationId xmlns:a16="http://schemas.microsoft.com/office/drawing/2014/main" id="{05FADD7A-E888-4C06-9A82-1A97267F17A3}"/>
            </a:ext>
          </a:extLst>
        </xdr:cNvPr>
        <xdr:cNvSpPr/>
      </xdr:nvSpPr>
      <xdr:spPr>
        <a:xfrm>
          <a:off x="19494500" y="6885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72390</xdr:rowOff>
    </xdr:from>
    <xdr:to>
      <xdr:col>107</xdr:col>
      <xdr:colOff>50800</xdr:colOff>
      <xdr:row>40</xdr:row>
      <xdr:rowOff>78105</xdr:rowOff>
    </xdr:to>
    <xdr:cxnSp macro="">
      <xdr:nvCxnSpPr>
        <xdr:cNvPr id="605" name="直線コネクタ 604">
          <a:extLst>
            <a:ext uri="{FF2B5EF4-FFF2-40B4-BE49-F238E27FC236}">
              <a16:creationId xmlns:a16="http://schemas.microsoft.com/office/drawing/2014/main" id="{3186623E-66EC-46BA-85CD-3DF0C0CC639A}"/>
            </a:ext>
          </a:extLst>
        </xdr:cNvPr>
        <xdr:cNvCxnSpPr/>
      </xdr:nvCxnSpPr>
      <xdr:spPr>
        <a:xfrm flipV="1">
          <a:off x="19545300" y="6930390"/>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33020</xdr:rowOff>
    </xdr:from>
    <xdr:to>
      <xdr:col>98</xdr:col>
      <xdr:colOff>38100</xdr:colOff>
      <xdr:row>40</xdr:row>
      <xdr:rowOff>134620</xdr:rowOff>
    </xdr:to>
    <xdr:sp macro="" textlink="">
      <xdr:nvSpPr>
        <xdr:cNvPr id="606" name="楕円 605">
          <a:extLst>
            <a:ext uri="{FF2B5EF4-FFF2-40B4-BE49-F238E27FC236}">
              <a16:creationId xmlns:a16="http://schemas.microsoft.com/office/drawing/2014/main" id="{33BDC503-57BD-47E0-90BE-9FDBFC914B71}"/>
            </a:ext>
          </a:extLst>
        </xdr:cNvPr>
        <xdr:cNvSpPr/>
      </xdr:nvSpPr>
      <xdr:spPr>
        <a:xfrm>
          <a:off x="18605500" y="6891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78105</xdr:rowOff>
    </xdr:from>
    <xdr:to>
      <xdr:col>102</xdr:col>
      <xdr:colOff>114300</xdr:colOff>
      <xdr:row>40</xdr:row>
      <xdr:rowOff>83820</xdr:rowOff>
    </xdr:to>
    <xdr:cxnSp macro="">
      <xdr:nvCxnSpPr>
        <xdr:cNvPr id="607" name="直線コネクタ 606">
          <a:extLst>
            <a:ext uri="{FF2B5EF4-FFF2-40B4-BE49-F238E27FC236}">
              <a16:creationId xmlns:a16="http://schemas.microsoft.com/office/drawing/2014/main" id="{C9E3F660-494B-4D27-8788-53796EE391CF}"/>
            </a:ext>
          </a:extLst>
        </xdr:cNvPr>
        <xdr:cNvCxnSpPr/>
      </xdr:nvCxnSpPr>
      <xdr:spPr>
        <a:xfrm flipV="1">
          <a:off x="18656300" y="693610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93997</xdr:rowOff>
    </xdr:from>
    <xdr:ext cx="469744" cy="259045"/>
    <xdr:sp macro="" textlink="">
      <xdr:nvSpPr>
        <xdr:cNvPr id="608" name="n_1aveValue【認定こども園・幼稚園・保育所】&#10;一人当たり面積">
          <a:extLst>
            <a:ext uri="{FF2B5EF4-FFF2-40B4-BE49-F238E27FC236}">
              <a16:creationId xmlns:a16="http://schemas.microsoft.com/office/drawing/2014/main" id="{A6972298-4C49-48FE-AE59-976EA49D597D}"/>
            </a:ext>
          </a:extLst>
        </xdr:cNvPr>
        <xdr:cNvSpPr txBox="1"/>
      </xdr:nvSpPr>
      <xdr:spPr>
        <a:xfrm>
          <a:off x="21075727" y="6437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63517</xdr:rowOff>
    </xdr:from>
    <xdr:ext cx="469744" cy="259045"/>
    <xdr:sp macro="" textlink="">
      <xdr:nvSpPr>
        <xdr:cNvPr id="609" name="n_2aveValue【認定こども園・幼稚園・保育所】&#10;一人当たり面積">
          <a:extLst>
            <a:ext uri="{FF2B5EF4-FFF2-40B4-BE49-F238E27FC236}">
              <a16:creationId xmlns:a16="http://schemas.microsoft.com/office/drawing/2014/main" id="{08058636-3D61-49D8-979B-1A02C5DC566C}"/>
            </a:ext>
          </a:extLst>
        </xdr:cNvPr>
        <xdr:cNvSpPr txBox="1"/>
      </xdr:nvSpPr>
      <xdr:spPr>
        <a:xfrm>
          <a:off x="20199427" y="6407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27322</xdr:rowOff>
    </xdr:from>
    <xdr:ext cx="469744" cy="259045"/>
    <xdr:sp macro="" textlink="">
      <xdr:nvSpPr>
        <xdr:cNvPr id="610" name="n_3aveValue【認定こども園・幼稚園・保育所】&#10;一人当たり面積">
          <a:extLst>
            <a:ext uri="{FF2B5EF4-FFF2-40B4-BE49-F238E27FC236}">
              <a16:creationId xmlns:a16="http://schemas.microsoft.com/office/drawing/2014/main" id="{B66D5FB0-B944-41E1-91D3-A4F0ECEE8FA3}"/>
            </a:ext>
          </a:extLst>
        </xdr:cNvPr>
        <xdr:cNvSpPr txBox="1"/>
      </xdr:nvSpPr>
      <xdr:spPr>
        <a:xfrm>
          <a:off x="19310427" y="6370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71137</xdr:rowOff>
    </xdr:from>
    <xdr:ext cx="469744" cy="259045"/>
    <xdr:sp macro="" textlink="">
      <xdr:nvSpPr>
        <xdr:cNvPr id="611" name="n_4aveValue【認定こども園・幼稚園・保育所】&#10;一人当たり面積">
          <a:extLst>
            <a:ext uri="{FF2B5EF4-FFF2-40B4-BE49-F238E27FC236}">
              <a16:creationId xmlns:a16="http://schemas.microsoft.com/office/drawing/2014/main" id="{23816743-6154-4B6C-B754-65FFD9748F93}"/>
            </a:ext>
          </a:extLst>
        </xdr:cNvPr>
        <xdr:cNvSpPr txBox="1"/>
      </xdr:nvSpPr>
      <xdr:spPr>
        <a:xfrm>
          <a:off x="18421427" y="6414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106697</xdr:rowOff>
    </xdr:from>
    <xdr:ext cx="469744" cy="259045"/>
    <xdr:sp macro="" textlink="">
      <xdr:nvSpPr>
        <xdr:cNvPr id="612" name="n_1mainValue【認定こども園・幼稚園・保育所】&#10;一人当たり面積">
          <a:extLst>
            <a:ext uri="{FF2B5EF4-FFF2-40B4-BE49-F238E27FC236}">
              <a16:creationId xmlns:a16="http://schemas.microsoft.com/office/drawing/2014/main" id="{1C594C73-57AF-4ED8-A79C-3413F5A85F7C}"/>
            </a:ext>
          </a:extLst>
        </xdr:cNvPr>
        <xdr:cNvSpPr txBox="1"/>
      </xdr:nvSpPr>
      <xdr:spPr>
        <a:xfrm>
          <a:off x="21075727" y="6964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114317</xdr:rowOff>
    </xdr:from>
    <xdr:ext cx="469744" cy="259045"/>
    <xdr:sp macro="" textlink="">
      <xdr:nvSpPr>
        <xdr:cNvPr id="613" name="n_2mainValue【認定こども園・幼稚園・保育所】&#10;一人当たり面積">
          <a:extLst>
            <a:ext uri="{FF2B5EF4-FFF2-40B4-BE49-F238E27FC236}">
              <a16:creationId xmlns:a16="http://schemas.microsoft.com/office/drawing/2014/main" id="{CFA8743F-426C-4A37-84EF-B254C9226458}"/>
            </a:ext>
          </a:extLst>
        </xdr:cNvPr>
        <xdr:cNvSpPr txBox="1"/>
      </xdr:nvSpPr>
      <xdr:spPr>
        <a:xfrm>
          <a:off x="20199427" y="6972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120032</xdr:rowOff>
    </xdr:from>
    <xdr:ext cx="469744" cy="259045"/>
    <xdr:sp macro="" textlink="">
      <xdr:nvSpPr>
        <xdr:cNvPr id="614" name="n_3mainValue【認定こども園・幼稚園・保育所】&#10;一人当たり面積">
          <a:extLst>
            <a:ext uri="{FF2B5EF4-FFF2-40B4-BE49-F238E27FC236}">
              <a16:creationId xmlns:a16="http://schemas.microsoft.com/office/drawing/2014/main" id="{6E3750C0-1508-4D25-BB99-C56D0149CC25}"/>
            </a:ext>
          </a:extLst>
        </xdr:cNvPr>
        <xdr:cNvSpPr txBox="1"/>
      </xdr:nvSpPr>
      <xdr:spPr>
        <a:xfrm>
          <a:off x="19310427" y="6978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125747</xdr:rowOff>
    </xdr:from>
    <xdr:ext cx="469744" cy="259045"/>
    <xdr:sp macro="" textlink="">
      <xdr:nvSpPr>
        <xdr:cNvPr id="615" name="n_4mainValue【認定こども園・幼稚園・保育所】&#10;一人当たり面積">
          <a:extLst>
            <a:ext uri="{FF2B5EF4-FFF2-40B4-BE49-F238E27FC236}">
              <a16:creationId xmlns:a16="http://schemas.microsoft.com/office/drawing/2014/main" id="{21D96C34-2E29-4839-BDFF-D5DC16AC4BEC}"/>
            </a:ext>
          </a:extLst>
        </xdr:cNvPr>
        <xdr:cNvSpPr txBox="1"/>
      </xdr:nvSpPr>
      <xdr:spPr>
        <a:xfrm>
          <a:off x="18421427" y="6983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6" name="正方形/長方形 615">
          <a:extLst>
            <a:ext uri="{FF2B5EF4-FFF2-40B4-BE49-F238E27FC236}">
              <a16:creationId xmlns:a16="http://schemas.microsoft.com/office/drawing/2014/main" id="{E5232902-DD91-4B4F-8D9E-9B26B3917251}"/>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7" name="正方形/長方形 616">
          <a:extLst>
            <a:ext uri="{FF2B5EF4-FFF2-40B4-BE49-F238E27FC236}">
              <a16:creationId xmlns:a16="http://schemas.microsoft.com/office/drawing/2014/main" id="{8A66D0C8-CFE3-4ADD-984F-A80C04DDEED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8" name="正方形/長方形 617">
          <a:extLst>
            <a:ext uri="{FF2B5EF4-FFF2-40B4-BE49-F238E27FC236}">
              <a16:creationId xmlns:a16="http://schemas.microsoft.com/office/drawing/2014/main" id="{3B5B5422-400E-447F-9C5D-A38DE5DEFAF1}"/>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9" name="正方形/長方形 618">
          <a:extLst>
            <a:ext uri="{FF2B5EF4-FFF2-40B4-BE49-F238E27FC236}">
              <a16:creationId xmlns:a16="http://schemas.microsoft.com/office/drawing/2014/main" id="{308AD497-71B3-42F8-80DE-C073E618D862}"/>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20" name="正方形/長方形 619">
          <a:extLst>
            <a:ext uri="{FF2B5EF4-FFF2-40B4-BE49-F238E27FC236}">
              <a16:creationId xmlns:a16="http://schemas.microsoft.com/office/drawing/2014/main" id="{0A4BBFA4-23DF-4761-8C01-1441D50C9A81}"/>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21" name="正方形/長方形 620">
          <a:extLst>
            <a:ext uri="{FF2B5EF4-FFF2-40B4-BE49-F238E27FC236}">
              <a16:creationId xmlns:a16="http://schemas.microsoft.com/office/drawing/2014/main" id="{2C9BDF78-E508-4EF2-8556-574404EDE456}"/>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22" name="正方形/長方形 621">
          <a:extLst>
            <a:ext uri="{FF2B5EF4-FFF2-40B4-BE49-F238E27FC236}">
              <a16:creationId xmlns:a16="http://schemas.microsoft.com/office/drawing/2014/main" id="{6BFBE4B1-5E22-4BC9-AFDB-121A9103D397}"/>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23" name="正方形/長方形 622">
          <a:extLst>
            <a:ext uri="{FF2B5EF4-FFF2-40B4-BE49-F238E27FC236}">
              <a16:creationId xmlns:a16="http://schemas.microsoft.com/office/drawing/2014/main" id="{2F973CBC-269A-4FC2-A33E-6F71EF327393}"/>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24" name="テキスト ボックス 623">
          <a:extLst>
            <a:ext uri="{FF2B5EF4-FFF2-40B4-BE49-F238E27FC236}">
              <a16:creationId xmlns:a16="http://schemas.microsoft.com/office/drawing/2014/main" id="{3F5F7260-5353-4104-B026-FDBF8C5A81B3}"/>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25" name="直線コネクタ 624">
          <a:extLst>
            <a:ext uri="{FF2B5EF4-FFF2-40B4-BE49-F238E27FC236}">
              <a16:creationId xmlns:a16="http://schemas.microsoft.com/office/drawing/2014/main" id="{F85050FF-349D-4030-A975-7C59024CC986}"/>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6" name="テキスト ボックス 625">
          <a:extLst>
            <a:ext uri="{FF2B5EF4-FFF2-40B4-BE49-F238E27FC236}">
              <a16:creationId xmlns:a16="http://schemas.microsoft.com/office/drawing/2014/main" id="{F341DB4E-F92B-40DB-8419-AEFA850C9E92}"/>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27" name="直線コネクタ 626">
          <a:extLst>
            <a:ext uri="{FF2B5EF4-FFF2-40B4-BE49-F238E27FC236}">
              <a16:creationId xmlns:a16="http://schemas.microsoft.com/office/drawing/2014/main" id="{0FA71EF1-32C0-4DC2-A111-A77DB88761B3}"/>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28" name="テキスト ボックス 627">
          <a:extLst>
            <a:ext uri="{FF2B5EF4-FFF2-40B4-BE49-F238E27FC236}">
              <a16:creationId xmlns:a16="http://schemas.microsoft.com/office/drawing/2014/main" id="{98FBC38B-8C7B-45A8-ABC0-C0D2E6E2973F}"/>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9" name="直線コネクタ 628">
          <a:extLst>
            <a:ext uri="{FF2B5EF4-FFF2-40B4-BE49-F238E27FC236}">
              <a16:creationId xmlns:a16="http://schemas.microsoft.com/office/drawing/2014/main" id="{A7DBE46E-87CA-4C9E-A559-8B8CEF3037DF}"/>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30" name="テキスト ボックス 629">
          <a:extLst>
            <a:ext uri="{FF2B5EF4-FFF2-40B4-BE49-F238E27FC236}">
              <a16:creationId xmlns:a16="http://schemas.microsoft.com/office/drawing/2014/main" id="{255B8A38-BBF4-4DF5-AECD-051345ED1EF2}"/>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31" name="直線コネクタ 630">
          <a:extLst>
            <a:ext uri="{FF2B5EF4-FFF2-40B4-BE49-F238E27FC236}">
              <a16:creationId xmlns:a16="http://schemas.microsoft.com/office/drawing/2014/main" id="{48A237E4-620B-4054-A438-5CF6F3D8270A}"/>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32" name="テキスト ボックス 631">
          <a:extLst>
            <a:ext uri="{FF2B5EF4-FFF2-40B4-BE49-F238E27FC236}">
              <a16:creationId xmlns:a16="http://schemas.microsoft.com/office/drawing/2014/main" id="{CC69DAD4-C6D9-4F57-B177-6AC399668262}"/>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33" name="直線コネクタ 632">
          <a:extLst>
            <a:ext uri="{FF2B5EF4-FFF2-40B4-BE49-F238E27FC236}">
              <a16:creationId xmlns:a16="http://schemas.microsoft.com/office/drawing/2014/main" id="{5BB44209-3995-4DAC-9D12-326ACD903A86}"/>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34" name="テキスト ボックス 633">
          <a:extLst>
            <a:ext uri="{FF2B5EF4-FFF2-40B4-BE49-F238E27FC236}">
              <a16:creationId xmlns:a16="http://schemas.microsoft.com/office/drawing/2014/main" id="{BB5C9E6F-5C08-4CE6-8AA1-24D75FB7FE34}"/>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35" name="直線コネクタ 634">
          <a:extLst>
            <a:ext uri="{FF2B5EF4-FFF2-40B4-BE49-F238E27FC236}">
              <a16:creationId xmlns:a16="http://schemas.microsoft.com/office/drawing/2014/main" id="{EE9FEFD0-110D-4AF9-99C3-FAA32361D2CA}"/>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36" name="テキスト ボックス 635">
          <a:extLst>
            <a:ext uri="{FF2B5EF4-FFF2-40B4-BE49-F238E27FC236}">
              <a16:creationId xmlns:a16="http://schemas.microsoft.com/office/drawing/2014/main" id="{417ECB82-B14A-40FA-976C-2EC85E26F3D2}"/>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7" name="直線コネクタ 636">
          <a:extLst>
            <a:ext uri="{FF2B5EF4-FFF2-40B4-BE49-F238E27FC236}">
              <a16:creationId xmlns:a16="http://schemas.microsoft.com/office/drawing/2014/main" id="{32698C76-5ABC-4D20-BD34-3A1260142681}"/>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38" name="テキスト ボックス 637">
          <a:extLst>
            <a:ext uri="{FF2B5EF4-FFF2-40B4-BE49-F238E27FC236}">
              <a16:creationId xmlns:a16="http://schemas.microsoft.com/office/drawing/2014/main" id="{06D8518C-DD5D-4198-85DE-EA25D226E7D3}"/>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9" name="【学校施設】&#10;有形固定資産減価償却率グラフ枠">
          <a:extLst>
            <a:ext uri="{FF2B5EF4-FFF2-40B4-BE49-F238E27FC236}">
              <a16:creationId xmlns:a16="http://schemas.microsoft.com/office/drawing/2014/main" id="{B483BE3B-1687-4C89-864E-9812A42F5788}"/>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57150</xdr:rowOff>
    </xdr:from>
    <xdr:to>
      <xdr:col>85</xdr:col>
      <xdr:colOff>126364</xdr:colOff>
      <xdr:row>63</xdr:row>
      <xdr:rowOff>118110</xdr:rowOff>
    </xdr:to>
    <xdr:cxnSp macro="">
      <xdr:nvCxnSpPr>
        <xdr:cNvPr id="640" name="直線コネクタ 639">
          <a:extLst>
            <a:ext uri="{FF2B5EF4-FFF2-40B4-BE49-F238E27FC236}">
              <a16:creationId xmlns:a16="http://schemas.microsoft.com/office/drawing/2014/main" id="{7E78FDF5-4CEF-4E55-A2A2-C48E548E43EE}"/>
            </a:ext>
          </a:extLst>
        </xdr:cNvPr>
        <xdr:cNvCxnSpPr/>
      </xdr:nvCxnSpPr>
      <xdr:spPr>
        <a:xfrm flipV="1">
          <a:off x="16318864" y="9486900"/>
          <a:ext cx="0" cy="1432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121937</xdr:rowOff>
    </xdr:from>
    <xdr:ext cx="405111" cy="259045"/>
    <xdr:sp macro="" textlink="">
      <xdr:nvSpPr>
        <xdr:cNvPr id="641" name="【学校施設】&#10;有形固定資産減価償却率最小値テキスト">
          <a:extLst>
            <a:ext uri="{FF2B5EF4-FFF2-40B4-BE49-F238E27FC236}">
              <a16:creationId xmlns:a16="http://schemas.microsoft.com/office/drawing/2014/main" id="{86AEE3A3-0B40-4409-9D50-25C0D6F540F9}"/>
            </a:ext>
          </a:extLst>
        </xdr:cNvPr>
        <xdr:cNvSpPr txBox="1"/>
      </xdr:nvSpPr>
      <xdr:spPr>
        <a:xfrm>
          <a:off x="16357600" y="10923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118110</xdr:rowOff>
    </xdr:from>
    <xdr:to>
      <xdr:col>86</xdr:col>
      <xdr:colOff>25400</xdr:colOff>
      <xdr:row>63</xdr:row>
      <xdr:rowOff>118110</xdr:rowOff>
    </xdr:to>
    <xdr:cxnSp macro="">
      <xdr:nvCxnSpPr>
        <xdr:cNvPr id="642" name="直線コネクタ 641">
          <a:extLst>
            <a:ext uri="{FF2B5EF4-FFF2-40B4-BE49-F238E27FC236}">
              <a16:creationId xmlns:a16="http://schemas.microsoft.com/office/drawing/2014/main" id="{03DF5A37-D85A-4A9B-88D7-61214559390B}"/>
            </a:ext>
          </a:extLst>
        </xdr:cNvPr>
        <xdr:cNvCxnSpPr/>
      </xdr:nvCxnSpPr>
      <xdr:spPr>
        <a:xfrm>
          <a:off x="16230600" y="10919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3827</xdr:rowOff>
    </xdr:from>
    <xdr:ext cx="405111" cy="259045"/>
    <xdr:sp macro="" textlink="">
      <xdr:nvSpPr>
        <xdr:cNvPr id="643" name="【学校施設】&#10;有形固定資産減価償却率最大値テキスト">
          <a:extLst>
            <a:ext uri="{FF2B5EF4-FFF2-40B4-BE49-F238E27FC236}">
              <a16:creationId xmlns:a16="http://schemas.microsoft.com/office/drawing/2014/main" id="{A0FE5476-E344-4659-9B2E-61D3574D091F}"/>
            </a:ext>
          </a:extLst>
        </xdr:cNvPr>
        <xdr:cNvSpPr txBox="1"/>
      </xdr:nvSpPr>
      <xdr:spPr>
        <a:xfrm>
          <a:off x="16357600" y="9262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57150</xdr:rowOff>
    </xdr:from>
    <xdr:to>
      <xdr:col>86</xdr:col>
      <xdr:colOff>25400</xdr:colOff>
      <xdr:row>55</xdr:row>
      <xdr:rowOff>57150</xdr:rowOff>
    </xdr:to>
    <xdr:cxnSp macro="">
      <xdr:nvCxnSpPr>
        <xdr:cNvPr id="644" name="直線コネクタ 643">
          <a:extLst>
            <a:ext uri="{FF2B5EF4-FFF2-40B4-BE49-F238E27FC236}">
              <a16:creationId xmlns:a16="http://schemas.microsoft.com/office/drawing/2014/main" id="{870FB4CB-21B5-4604-9D97-7E7BE0A6B8E1}"/>
            </a:ext>
          </a:extLst>
        </xdr:cNvPr>
        <xdr:cNvCxnSpPr/>
      </xdr:nvCxnSpPr>
      <xdr:spPr>
        <a:xfrm>
          <a:off x="16230600" y="948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17</xdr:rowOff>
    </xdr:from>
    <xdr:ext cx="405111" cy="259045"/>
    <xdr:sp macro="" textlink="">
      <xdr:nvSpPr>
        <xdr:cNvPr id="645" name="【学校施設】&#10;有形固定資産減価償却率平均値テキスト">
          <a:extLst>
            <a:ext uri="{FF2B5EF4-FFF2-40B4-BE49-F238E27FC236}">
              <a16:creationId xmlns:a16="http://schemas.microsoft.com/office/drawing/2014/main" id="{8058A8D1-A2D9-48F5-AFE3-9F4379DEA480}"/>
            </a:ext>
          </a:extLst>
        </xdr:cNvPr>
        <xdr:cNvSpPr txBox="1"/>
      </xdr:nvSpPr>
      <xdr:spPr>
        <a:xfrm>
          <a:off x="16357600" y="102870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21590</xdr:rowOff>
    </xdr:from>
    <xdr:to>
      <xdr:col>85</xdr:col>
      <xdr:colOff>177800</xdr:colOff>
      <xdr:row>60</xdr:row>
      <xdr:rowOff>123190</xdr:rowOff>
    </xdr:to>
    <xdr:sp macro="" textlink="">
      <xdr:nvSpPr>
        <xdr:cNvPr id="646" name="フローチャート: 判断 645">
          <a:extLst>
            <a:ext uri="{FF2B5EF4-FFF2-40B4-BE49-F238E27FC236}">
              <a16:creationId xmlns:a16="http://schemas.microsoft.com/office/drawing/2014/main" id="{3C66975A-B653-4887-B78D-8EB1E9215478}"/>
            </a:ext>
          </a:extLst>
        </xdr:cNvPr>
        <xdr:cNvSpPr/>
      </xdr:nvSpPr>
      <xdr:spPr>
        <a:xfrm>
          <a:off x="16268700" y="10308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170180</xdr:rowOff>
    </xdr:from>
    <xdr:to>
      <xdr:col>81</xdr:col>
      <xdr:colOff>101600</xdr:colOff>
      <xdr:row>60</xdr:row>
      <xdr:rowOff>100330</xdr:rowOff>
    </xdr:to>
    <xdr:sp macro="" textlink="">
      <xdr:nvSpPr>
        <xdr:cNvPr id="647" name="フローチャート: 判断 646">
          <a:extLst>
            <a:ext uri="{FF2B5EF4-FFF2-40B4-BE49-F238E27FC236}">
              <a16:creationId xmlns:a16="http://schemas.microsoft.com/office/drawing/2014/main" id="{AD8E9EB2-05DB-4885-B032-E07100ADB7A8}"/>
            </a:ext>
          </a:extLst>
        </xdr:cNvPr>
        <xdr:cNvSpPr/>
      </xdr:nvSpPr>
      <xdr:spPr>
        <a:xfrm>
          <a:off x="15430500" y="1028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143510</xdr:rowOff>
    </xdr:from>
    <xdr:to>
      <xdr:col>76</xdr:col>
      <xdr:colOff>165100</xdr:colOff>
      <xdr:row>60</xdr:row>
      <xdr:rowOff>73660</xdr:rowOff>
    </xdr:to>
    <xdr:sp macro="" textlink="">
      <xdr:nvSpPr>
        <xdr:cNvPr id="648" name="フローチャート: 判断 647">
          <a:extLst>
            <a:ext uri="{FF2B5EF4-FFF2-40B4-BE49-F238E27FC236}">
              <a16:creationId xmlns:a16="http://schemas.microsoft.com/office/drawing/2014/main" id="{32E09A84-1EA6-44B3-B1C2-558C1A165E47}"/>
            </a:ext>
          </a:extLst>
        </xdr:cNvPr>
        <xdr:cNvSpPr/>
      </xdr:nvSpPr>
      <xdr:spPr>
        <a:xfrm>
          <a:off x="14541500" y="1025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114935</xdr:rowOff>
    </xdr:from>
    <xdr:to>
      <xdr:col>72</xdr:col>
      <xdr:colOff>38100</xdr:colOff>
      <xdr:row>60</xdr:row>
      <xdr:rowOff>45085</xdr:rowOff>
    </xdr:to>
    <xdr:sp macro="" textlink="">
      <xdr:nvSpPr>
        <xdr:cNvPr id="649" name="フローチャート: 判断 648">
          <a:extLst>
            <a:ext uri="{FF2B5EF4-FFF2-40B4-BE49-F238E27FC236}">
              <a16:creationId xmlns:a16="http://schemas.microsoft.com/office/drawing/2014/main" id="{34E374B7-65A0-46DA-86F3-971A10D77CE5}"/>
            </a:ext>
          </a:extLst>
        </xdr:cNvPr>
        <xdr:cNvSpPr/>
      </xdr:nvSpPr>
      <xdr:spPr>
        <a:xfrm>
          <a:off x="13652500" y="10230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97790</xdr:rowOff>
    </xdr:from>
    <xdr:to>
      <xdr:col>67</xdr:col>
      <xdr:colOff>101600</xdr:colOff>
      <xdr:row>60</xdr:row>
      <xdr:rowOff>27940</xdr:rowOff>
    </xdr:to>
    <xdr:sp macro="" textlink="">
      <xdr:nvSpPr>
        <xdr:cNvPr id="650" name="フローチャート: 判断 649">
          <a:extLst>
            <a:ext uri="{FF2B5EF4-FFF2-40B4-BE49-F238E27FC236}">
              <a16:creationId xmlns:a16="http://schemas.microsoft.com/office/drawing/2014/main" id="{E637F56A-0A77-4846-B3CC-2F55142C02AB}"/>
            </a:ext>
          </a:extLst>
        </xdr:cNvPr>
        <xdr:cNvSpPr/>
      </xdr:nvSpPr>
      <xdr:spPr>
        <a:xfrm>
          <a:off x="12763500" y="1021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51" name="テキスト ボックス 650">
          <a:extLst>
            <a:ext uri="{FF2B5EF4-FFF2-40B4-BE49-F238E27FC236}">
              <a16:creationId xmlns:a16="http://schemas.microsoft.com/office/drawing/2014/main" id="{2489A815-54C0-45FC-809F-8532E6B1587D}"/>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52" name="テキスト ボックス 651">
          <a:extLst>
            <a:ext uri="{FF2B5EF4-FFF2-40B4-BE49-F238E27FC236}">
              <a16:creationId xmlns:a16="http://schemas.microsoft.com/office/drawing/2014/main" id="{01E5DEB1-A176-4AA0-B25A-9B832E4BA70C}"/>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53" name="テキスト ボックス 652">
          <a:extLst>
            <a:ext uri="{FF2B5EF4-FFF2-40B4-BE49-F238E27FC236}">
              <a16:creationId xmlns:a16="http://schemas.microsoft.com/office/drawing/2014/main" id="{4EE676B1-1AE6-4D2F-8EA0-2F41B8F604BD}"/>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54" name="テキスト ボックス 653">
          <a:extLst>
            <a:ext uri="{FF2B5EF4-FFF2-40B4-BE49-F238E27FC236}">
              <a16:creationId xmlns:a16="http://schemas.microsoft.com/office/drawing/2014/main" id="{88877514-B307-4D08-A536-AC3B996FE3FF}"/>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5" name="テキスト ボックス 654">
          <a:extLst>
            <a:ext uri="{FF2B5EF4-FFF2-40B4-BE49-F238E27FC236}">
              <a16:creationId xmlns:a16="http://schemas.microsoft.com/office/drawing/2014/main" id="{2E7FEC79-CABB-44F7-9F5E-3FC198B255E1}"/>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130175</xdr:rowOff>
    </xdr:from>
    <xdr:to>
      <xdr:col>85</xdr:col>
      <xdr:colOff>177800</xdr:colOff>
      <xdr:row>60</xdr:row>
      <xdr:rowOff>60325</xdr:rowOff>
    </xdr:to>
    <xdr:sp macro="" textlink="">
      <xdr:nvSpPr>
        <xdr:cNvPr id="656" name="楕円 655">
          <a:extLst>
            <a:ext uri="{FF2B5EF4-FFF2-40B4-BE49-F238E27FC236}">
              <a16:creationId xmlns:a16="http://schemas.microsoft.com/office/drawing/2014/main" id="{0A05137C-ECC2-4F98-9D01-2F1A8941C314}"/>
            </a:ext>
          </a:extLst>
        </xdr:cNvPr>
        <xdr:cNvSpPr/>
      </xdr:nvSpPr>
      <xdr:spPr>
        <a:xfrm>
          <a:off x="16268700" y="10245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153052</xdr:rowOff>
    </xdr:from>
    <xdr:ext cx="405111" cy="259045"/>
    <xdr:sp macro="" textlink="">
      <xdr:nvSpPr>
        <xdr:cNvPr id="657" name="【学校施設】&#10;有形固定資産減価償却率該当値テキスト">
          <a:extLst>
            <a:ext uri="{FF2B5EF4-FFF2-40B4-BE49-F238E27FC236}">
              <a16:creationId xmlns:a16="http://schemas.microsoft.com/office/drawing/2014/main" id="{D5F9913F-A0B5-4CEB-B3FA-22F9573B5A6D}"/>
            </a:ext>
          </a:extLst>
        </xdr:cNvPr>
        <xdr:cNvSpPr txBox="1"/>
      </xdr:nvSpPr>
      <xdr:spPr>
        <a:xfrm>
          <a:off x="16357600" y="10097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95885</xdr:rowOff>
    </xdr:from>
    <xdr:to>
      <xdr:col>81</xdr:col>
      <xdr:colOff>101600</xdr:colOff>
      <xdr:row>60</xdr:row>
      <xdr:rowOff>26035</xdr:rowOff>
    </xdr:to>
    <xdr:sp macro="" textlink="">
      <xdr:nvSpPr>
        <xdr:cNvPr id="658" name="楕円 657">
          <a:extLst>
            <a:ext uri="{FF2B5EF4-FFF2-40B4-BE49-F238E27FC236}">
              <a16:creationId xmlns:a16="http://schemas.microsoft.com/office/drawing/2014/main" id="{FACE05D7-CCEF-4943-BDFD-632E31074C21}"/>
            </a:ext>
          </a:extLst>
        </xdr:cNvPr>
        <xdr:cNvSpPr/>
      </xdr:nvSpPr>
      <xdr:spPr>
        <a:xfrm>
          <a:off x="15430500" y="10211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146685</xdr:rowOff>
    </xdr:from>
    <xdr:to>
      <xdr:col>85</xdr:col>
      <xdr:colOff>127000</xdr:colOff>
      <xdr:row>60</xdr:row>
      <xdr:rowOff>9525</xdr:rowOff>
    </xdr:to>
    <xdr:cxnSp macro="">
      <xdr:nvCxnSpPr>
        <xdr:cNvPr id="659" name="直線コネクタ 658">
          <a:extLst>
            <a:ext uri="{FF2B5EF4-FFF2-40B4-BE49-F238E27FC236}">
              <a16:creationId xmlns:a16="http://schemas.microsoft.com/office/drawing/2014/main" id="{2484E761-5E20-4E75-8295-32B9D1136FB8}"/>
            </a:ext>
          </a:extLst>
        </xdr:cNvPr>
        <xdr:cNvCxnSpPr/>
      </xdr:nvCxnSpPr>
      <xdr:spPr>
        <a:xfrm>
          <a:off x="15481300" y="10262235"/>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71120</xdr:rowOff>
    </xdr:from>
    <xdr:to>
      <xdr:col>76</xdr:col>
      <xdr:colOff>165100</xdr:colOff>
      <xdr:row>60</xdr:row>
      <xdr:rowOff>1270</xdr:rowOff>
    </xdr:to>
    <xdr:sp macro="" textlink="">
      <xdr:nvSpPr>
        <xdr:cNvPr id="660" name="楕円 659">
          <a:extLst>
            <a:ext uri="{FF2B5EF4-FFF2-40B4-BE49-F238E27FC236}">
              <a16:creationId xmlns:a16="http://schemas.microsoft.com/office/drawing/2014/main" id="{993B3464-CDC9-4415-AC94-006BC77FC515}"/>
            </a:ext>
          </a:extLst>
        </xdr:cNvPr>
        <xdr:cNvSpPr/>
      </xdr:nvSpPr>
      <xdr:spPr>
        <a:xfrm>
          <a:off x="14541500" y="10186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121920</xdr:rowOff>
    </xdr:from>
    <xdr:to>
      <xdr:col>81</xdr:col>
      <xdr:colOff>50800</xdr:colOff>
      <xdr:row>59</xdr:row>
      <xdr:rowOff>146685</xdr:rowOff>
    </xdr:to>
    <xdr:cxnSp macro="">
      <xdr:nvCxnSpPr>
        <xdr:cNvPr id="661" name="直線コネクタ 660">
          <a:extLst>
            <a:ext uri="{FF2B5EF4-FFF2-40B4-BE49-F238E27FC236}">
              <a16:creationId xmlns:a16="http://schemas.microsoft.com/office/drawing/2014/main" id="{AB4F3C15-E2AC-4A57-B26C-86E43DF14763}"/>
            </a:ext>
          </a:extLst>
        </xdr:cNvPr>
        <xdr:cNvCxnSpPr/>
      </xdr:nvCxnSpPr>
      <xdr:spPr>
        <a:xfrm>
          <a:off x="14592300" y="10237470"/>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25400</xdr:rowOff>
    </xdr:from>
    <xdr:to>
      <xdr:col>72</xdr:col>
      <xdr:colOff>38100</xdr:colOff>
      <xdr:row>59</xdr:row>
      <xdr:rowOff>127000</xdr:rowOff>
    </xdr:to>
    <xdr:sp macro="" textlink="">
      <xdr:nvSpPr>
        <xdr:cNvPr id="662" name="楕円 661">
          <a:extLst>
            <a:ext uri="{FF2B5EF4-FFF2-40B4-BE49-F238E27FC236}">
              <a16:creationId xmlns:a16="http://schemas.microsoft.com/office/drawing/2014/main" id="{DF84B4BB-9B7E-4089-B99A-F5DA23286A79}"/>
            </a:ext>
          </a:extLst>
        </xdr:cNvPr>
        <xdr:cNvSpPr/>
      </xdr:nvSpPr>
      <xdr:spPr>
        <a:xfrm>
          <a:off x="13652500" y="1014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76200</xdr:rowOff>
    </xdr:from>
    <xdr:to>
      <xdr:col>76</xdr:col>
      <xdr:colOff>114300</xdr:colOff>
      <xdr:row>59</xdr:row>
      <xdr:rowOff>121920</xdr:rowOff>
    </xdr:to>
    <xdr:cxnSp macro="">
      <xdr:nvCxnSpPr>
        <xdr:cNvPr id="663" name="直線コネクタ 662">
          <a:extLst>
            <a:ext uri="{FF2B5EF4-FFF2-40B4-BE49-F238E27FC236}">
              <a16:creationId xmlns:a16="http://schemas.microsoft.com/office/drawing/2014/main" id="{4E63ABEF-BF77-4876-A8DD-B0C43036ADCA}"/>
            </a:ext>
          </a:extLst>
        </xdr:cNvPr>
        <xdr:cNvCxnSpPr/>
      </xdr:nvCxnSpPr>
      <xdr:spPr>
        <a:xfrm>
          <a:off x="13703300" y="1019175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170180</xdr:rowOff>
    </xdr:from>
    <xdr:to>
      <xdr:col>67</xdr:col>
      <xdr:colOff>101600</xdr:colOff>
      <xdr:row>59</xdr:row>
      <xdr:rowOff>100330</xdr:rowOff>
    </xdr:to>
    <xdr:sp macro="" textlink="">
      <xdr:nvSpPr>
        <xdr:cNvPr id="664" name="楕円 663">
          <a:extLst>
            <a:ext uri="{FF2B5EF4-FFF2-40B4-BE49-F238E27FC236}">
              <a16:creationId xmlns:a16="http://schemas.microsoft.com/office/drawing/2014/main" id="{841DC0C2-3251-4290-8552-7B152EA3EB97}"/>
            </a:ext>
          </a:extLst>
        </xdr:cNvPr>
        <xdr:cNvSpPr/>
      </xdr:nvSpPr>
      <xdr:spPr>
        <a:xfrm>
          <a:off x="12763500" y="10114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49530</xdr:rowOff>
    </xdr:from>
    <xdr:to>
      <xdr:col>71</xdr:col>
      <xdr:colOff>177800</xdr:colOff>
      <xdr:row>59</xdr:row>
      <xdr:rowOff>76200</xdr:rowOff>
    </xdr:to>
    <xdr:cxnSp macro="">
      <xdr:nvCxnSpPr>
        <xdr:cNvPr id="665" name="直線コネクタ 664">
          <a:extLst>
            <a:ext uri="{FF2B5EF4-FFF2-40B4-BE49-F238E27FC236}">
              <a16:creationId xmlns:a16="http://schemas.microsoft.com/office/drawing/2014/main" id="{91C5BCEE-023E-47EF-A365-257F2EF381A1}"/>
            </a:ext>
          </a:extLst>
        </xdr:cNvPr>
        <xdr:cNvCxnSpPr/>
      </xdr:nvCxnSpPr>
      <xdr:spPr>
        <a:xfrm>
          <a:off x="12814300" y="1016508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91457</xdr:rowOff>
    </xdr:from>
    <xdr:ext cx="405111" cy="259045"/>
    <xdr:sp macro="" textlink="">
      <xdr:nvSpPr>
        <xdr:cNvPr id="666" name="n_1aveValue【学校施設】&#10;有形固定資産減価償却率">
          <a:extLst>
            <a:ext uri="{FF2B5EF4-FFF2-40B4-BE49-F238E27FC236}">
              <a16:creationId xmlns:a16="http://schemas.microsoft.com/office/drawing/2014/main" id="{78882D67-10F5-4A1F-8083-900799F1185B}"/>
            </a:ext>
          </a:extLst>
        </xdr:cNvPr>
        <xdr:cNvSpPr txBox="1"/>
      </xdr:nvSpPr>
      <xdr:spPr>
        <a:xfrm>
          <a:off x="15266044" y="1037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64787</xdr:rowOff>
    </xdr:from>
    <xdr:ext cx="405111" cy="259045"/>
    <xdr:sp macro="" textlink="">
      <xdr:nvSpPr>
        <xdr:cNvPr id="667" name="n_2aveValue【学校施設】&#10;有形固定資産減価償却率">
          <a:extLst>
            <a:ext uri="{FF2B5EF4-FFF2-40B4-BE49-F238E27FC236}">
              <a16:creationId xmlns:a16="http://schemas.microsoft.com/office/drawing/2014/main" id="{4509D4ED-6059-4349-85BB-DF26C5D43491}"/>
            </a:ext>
          </a:extLst>
        </xdr:cNvPr>
        <xdr:cNvSpPr txBox="1"/>
      </xdr:nvSpPr>
      <xdr:spPr>
        <a:xfrm>
          <a:off x="14389744" y="10351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36212</xdr:rowOff>
    </xdr:from>
    <xdr:ext cx="405111" cy="259045"/>
    <xdr:sp macro="" textlink="">
      <xdr:nvSpPr>
        <xdr:cNvPr id="668" name="n_3aveValue【学校施設】&#10;有形固定資産減価償却率">
          <a:extLst>
            <a:ext uri="{FF2B5EF4-FFF2-40B4-BE49-F238E27FC236}">
              <a16:creationId xmlns:a16="http://schemas.microsoft.com/office/drawing/2014/main" id="{23FB76EE-CF85-4D53-9A62-C30CDB2B8F63}"/>
            </a:ext>
          </a:extLst>
        </xdr:cNvPr>
        <xdr:cNvSpPr txBox="1"/>
      </xdr:nvSpPr>
      <xdr:spPr>
        <a:xfrm>
          <a:off x="13500744" y="10323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19067</xdr:rowOff>
    </xdr:from>
    <xdr:ext cx="405111" cy="259045"/>
    <xdr:sp macro="" textlink="">
      <xdr:nvSpPr>
        <xdr:cNvPr id="669" name="n_4aveValue【学校施設】&#10;有形固定資産減価償却率">
          <a:extLst>
            <a:ext uri="{FF2B5EF4-FFF2-40B4-BE49-F238E27FC236}">
              <a16:creationId xmlns:a16="http://schemas.microsoft.com/office/drawing/2014/main" id="{F4F4D9CE-F450-4DA2-9410-347EBF7101FF}"/>
            </a:ext>
          </a:extLst>
        </xdr:cNvPr>
        <xdr:cNvSpPr txBox="1"/>
      </xdr:nvSpPr>
      <xdr:spPr>
        <a:xfrm>
          <a:off x="12611744" y="10306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42562</xdr:rowOff>
    </xdr:from>
    <xdr:ext cx="405111" cy="259045"/>
    <xdr:sp macro="" textlink="">
      <xdr:nvSpPr>
        <xdr:cNvPr id="670" name="n_1mainValue【学校施設】&#10;有形固定資産減価償却率">
          <a:extLst>
            <a:ext uri="{FF2B5EF4-FFF2-40B4-BE49-F238E27FC236}">
              <a16:creationId xmlns:a16="http://schemas.microsoft.com/office/drawing/2014/main" id="{0A87368C-656A-4669-9B18-5B6CC9CE47D4}"/>
            </a:ext>
          </a:extLst>
        </xdr:cNvPr>
        <xdr:cNvSpPr txBox="1"/>
      </xdr:nvSpPr>
      <xdr:spPr>
        <a:xfrm>
          <a:off x="15266044" y="9986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17797</xdr:rowOff>
    </xdr:from>
    <xdr:ext cx="405111" cy="259045"/>
    <xdr:sp macro="" textlink="">
      <xdr:nvSpPr>
        <xdr:cNvPr id="671" name="n_2mainValue【学校施設】&#10;有形固定資産減価償却率">
          <a:extLst>
            <a:ext uri="{FF2B5EF4-FFF2-40B4-BE49-F238E27FC236}">
              <a16:creationId xmlns:a16="http://schemas.microsoft.com/office/drawing/2014/main" id="{C7BCFCF5-DE4F-4313-8B15-EDB32FAF1E41}"/>
            </a:ext>
          </a:extLst>
        </xdr:cNvPr>
        <xdr:cNvSpPr txBox="1"/>
      </xdr:nvSpPr>
      <xdr:spPr>
        <a:xfrm>
          <a:off x="14389744" y="9961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143527</xdr:rowOff>
    </xdr:from>
    <xdr:ext cx="405111" cy="259045"/>
    <xdr:sp macro="" textlink="">
      <xdr:nvSpPr>
        <xdr:cNvPr id="672" name="n_3mainValue【学校施設】&#10;有形固定資産減価償却率">
          <a:extLst>
            <a:ext uri="{FF2B5EF4-FFF2-40B4-BE49-F238E27FC236}">
              <a16:creationId xmlns:a16="http://schemas.microsoft.com/office/drawing/2014/main" id="{C6F74E4F-43DB-4CA1-BFA0-85E000D1E119}"/>
            </a:ext>
          </a:extLst>
        </xdr:cNvPr>
        <xdr:cNvSpPr txBox="1"/>
      </xdr:nvSpPr>
      <xdr:spPr>
        <a:xfrm>
          <a:off x="13500744" y="9916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116857</xdr:rowOff>
    </xdr:from>
    <xdr:ext cx="405111" cy="259045"/>
    <xdr:sp macro="" textlink="">
      <xdr:nvSpPr>
        <xdr:cNvPr id="673" name="n_4mainValue【学校施設】&#10;有形固定資産減価償却率">
          <a:extLst>
            <a:ext uri="{FF2B5EF4-FFF2-40B4-BE49-F238E27FC236}">
              <a16:creationId xmlns:a16="http://schemas.microsoft.com/office/drawing/2014/main" id="{728C0B89-BEEC-49E1-BF90-B2B649624E06}"/>
            </a:ext>
          </a:extLst>
        </xdr:cNvPr>
        <xdr:cNvSpPr txBox="1"/>
      </xdr:nvSpPr>
      <xdr:spPr>
        <a:xfrm>
          <a:off x="12611744" y="9889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74" name="正方形/長方形 673">
          <a:extLst>
            <a:ext uri="{FF2B5EF4-FFF2-40B4-BE49-F238E27FC236}">
              <a16:creationId xmlns:a16="http://schemas.microsoft.com/office/drawing/2014/main" id="{1FE04D63-5430-460D-B5EF-164682EC2253}"/>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75" name="正方形/長方形 674">
          <a:extLst>
            <a:ext uri="{FF2B5EF4-FFF2-40B4-BE49-F238E27FC236}">
              <a16:creationId xmlns:a16="http://schemas.microsoft.com/office/drawing/2014/main" id="{E856492F-402C-4B30-80C3-E0A68EF500F3}"/>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6" name="正方形/長方形 675">
          <a:extLst>
            <a:ext uri="{FF2B5EF4-FFF2-40B4-BE49-F238E27FC236}">
              <a16:creationId xmlns:a16="http://schemas.microsoft.com/office/drawing/2014/main" id="{0DE998B6-E989-43EF-A4A6-063CF294999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7" name="正方形/長方形 676">
          <a:extLst>
            <a:ext uri="{FF2B5EF4-FFF2-40B4-BE49-F238E27FC236}">
              <a16:creationId xmlns:a16="http://schemas.microsoft.com/office/drawing/2014/main" id="{71C549C7-4150-4270-B902-70E506D0524A}"/>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8" name="正方形/長方形 677">
          <a:extLst>
            <a:ext uri="{FF2B5EF4-FFF2-40B4-BE49-F238E27FC236}">
              <a16:creationId xmlns:a16="http://schemas.microsoft.com/office/drawing/2014/main" id="{F9D8E120-6327-4BC1-A757-2DD6F0628A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9" name="正方形/長方形 678">
          <a:extLst>
            <a:ext uri="{FF2B5EF4-FFF2-40B4-BE49-F238E27FC236}">
              <a16:creationId xmlns:a16="http://schemas.microsoft.com/office/drawing/2014/main" id="{4EE6D9E4-AC84-4DD0-8968-87B8C795820F}"/>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80" name="正方形/長方形 679">
          <a:extLst>
            <a:ext uri="{FF2B5EF4-FFF2-40B4-BE49-F238E27FC236}">
              <a16:creationId xmlns:a16="http://schemas.microsoft.com/office/drawing/2014/main" id="{5AC90832-B384-4B96-8CC3-52B2DB3D5375}"/>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81" name="正方形/長方形 680">
          <a:extLst>
            <a:ext uri="{FF2B5EF4-FFF2-40B4-BE49-F238E27FC236}">
              <a16:creationId xmlns:a16="http://schemas.microsoft.com/office/drawing/2014/main" id="{69DD7110-7B86-40B3-A2D4-5DCF03618D5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82" name="テキスト ボックス 681">
          <a:extLst>
            <a:ext uri="{FF2B5EF4-FFF2-40B4-BE49-F238E27FC236}">
              <a16:creationId xmlns:a16="http://schemas.microsoft.com/office/drawing/2014/main" id="{C3C78717-0EEA-4A53-8B0F-B2654D50AEF6}"/>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83" name="直線コネクタ 682">
          <a:extLst>
            <a:ext uri="{FF2B5EF4-FFF2-40B4-BE49-F238E27FC236}">
              <a16:creationId xmlns:a16="http://schemas.microsoft.com/office/drawing/2014/main" id="{ED5A88D9-5768-4D53-B927-7A86FD710445}"/>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84" name="テキスト ボックス 683">
          <a:extLst>
            <a:ext uri="{FF2B5EF4-FFF2-40B4-BE49-F238E27FC236}">
              <a16:creationId xmlns:a16="http://schemas.microsoft.com/office/drawing/2014/main" id="{554D40D2-D090-4FCE-8E02-AFB3486AE7C1}"/>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685" name="直線コネクタ 684">
          <a:extLst>
            <a:ext uri="{FF2B5EF4-FFF2-40B4-BE49-F238E27FC236}">
              <a16:creationId xmlns:a16="http://schemas.microsoft.com/office/drawing/2014/main" id="{2DBF4C97-6314-4097-97CC-9393530C76CF}"/>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86" name="テキスト ボックス 685">
          <a:extLst>
            <a:ext uri="{FF2B5EF4-FFF2-40B4-BE49-F238E27FC236}">
              <a16:creationId xmlns:a16="http://schemas.microsoft.com/office/drawing/2014/main" id="{E8D21F76-C6FB-44C2-BEA3-CD5402710AD1}"/>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87" name="直線コネクタ 686">
          <a:extLst>
            <a:ext uri="{FF2B5EF4-FFF2-40B4-BE49-F238E27FC236}">
              <a16:creationId xmlns:a16="http://schemas.microsoft.com/office/drawing/2014/main" id="{891CA738-B46D-4F0E-87A4-BCD70C6DF91B}"/>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88" name="テキスト ボックス 687">
          <a:extLst>
            <a:ext uri="{FF2B5EF4-FFF2-40B4-BE49-F238E27FC236}">
              <a16:creationId xmlns:a16="http://schemas.microsoft.com/office/drawing/2014/main" id="{EC759FDB-DBE5-4AFB-8B3F-B2B1A2EF4ABA}"/>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89" name="直線コネクタ 688">
          <a:extLst>
            <a:ext uri="{FF2B5EF4-FFF2-40B4-BE49-F238E27FC236}">
              <a16:creationId xmlns:a16="http://schemas.microsoft.com/office/drawing/2014/main" id="{C3A402A5-66A0-4153-9034-B279F6388B50}"/>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90" name="テキスト ボックス 689">
          <a:extLst>
            <a:ext uri="{FF2B5EF4-FFF2-40B4-BE49-F238E27FC236}">
              <a16:creationId xmlns:a16="http://schemas.microsoft.com/office/drawing/2014/main" id="{A86B001B-1428-4AF1-872D-6AFAB070B352}"/>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91" name="直線コネクタ 690">
          <a:extLst>
            <a:ext uri="{FF2B5EF4-FFF2-40B4-BE49-F238E27FC236}">
              <a16:creationId xmlns:a16="http://schemas.microsoft.com/office/drawing/2014/main" id="{06378E78-AB0D-44D8-A8CD-B131CDF51F32}"/>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92" name="テキスト ボックス 691">
          <a:extLst>
            <a:ext uri="{FF2B5EF4-FFF2-40B4-BE49-F238E27FC236}">
              <a16:creationId xmlns:a16="http://schemas.microsoft.com/office/drawing/2014/main" id="{4A73E148-EDB7-4624-B01A-5BCFAAE7281D}"/>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93" name="直線コネクタ 692">
          <a:extLst>
            <a:ext uri="{FF2B5EF4-FFF2-40B4-BE49-F238E27FC236}">
              <a16:creationId xmlns:a16="http://schemas.microsoft.com/office/drawing/2014/main" id="{FFDDAC82-FEF7-4F69-B556-35806CF3FFB6}"/>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94" name="テキスト ボックス 693">
          <a:extLst>
            <a:ext uri="{FF2B5EF4-FFF2-40B4-BE49-F238E27FC236}">
              <a16:creationId xmlns:a16="http://schemas.microsoft.com/office/drawing/2014/main" id="{EA16A795-8310-4496-86FD-4EE904B649B4}"/>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95" name="直線コネクタ 694">
          <a:extLst>
            <a:ext uri="{FF2B5EF4-FFF2-40B4-BE49-F238E27FC236}">
              <a16:creationId xmlns:a16="http://schemas.microsoft.com/office/drawing/2014/main" id="{7EAEE814-DF79-42EC-8E4F-B6E03E1F33DB}"/>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96" name="テキスト ボックス 695">
          <a:extLst>
            <a:ext uri="{FF2B5EF4-FFF2-40B4-BE49-F238E27FC236}">
              <a16:creationId xmlns:a16="http://schemas.microsoft.com/office/drawing/2014/main" id="{F072A206-C648-42F7-A6B0-9126F3C1654B}"/>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7" name="【学校施設】&#10;一人当たり面積グラフ枠">
          <a:extLst>
            <a:ext uri="{FF2B5EF4-FFF2-40B4-BE49-F238E27FC236}">
              <a16:creationId xmlns:a16="http://schemas.microsoft.com/office/drawing/2014/main" id="{2AEA3E29-C7D0-4A9D-890C-1F05F57E36CE}"/>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49149</xdr:rowOff>
    </xdr:from>
    <xdr:to>
      <xdr:col>116</xdr:col>
      <xdr:colOff>62864</xdr:colOff>
      <xdr:row>63</xdr:row>
      <xdr:rowOff>164211</xdr:rowOff>
    </xdr:to>
    <xdr:cxnSp macro="">
      <xdr:nvCxnSpPr>
        <xdr:cNvPr id="698" name="直線コネクタ 697">
          <a:extLst>
            <a:ext uri="{FF2B5EF4-FFF2-40B4-BE49-F238E27FC236}">
              <a16:creationId xmlns:a16="http://schemas.microsoft.com/office/drawing/2014/main" id="{DE83B954-D7CD-4FD1-A140-8F4F280B1D09}"/>
            </a:ext>
          </a:extLst>
        </xdr:cNvPr>
        <xdr:cNvCxnSpPr/>
      </xdr:nvCxnSpPr>
      <xdr:spPr>
        <a:xfrm flipV="1">
          <a:off x="22160864" y="9478899"/>
          <a:ext cx="0" cy="14866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168038</xdr:rowOff>
    </xdr:from>
    <xdr:ext cx="469744" cy="259045"/>
    <xdr:sp macro="" textlink="">
      <xdr:nvSpPr>
        <xdr:cNvPr id="699" name="【学校施設】&#10;一人当たり面積最小値テキスト">
          <a:extLst>
            <a:ext uri="{FF2B5EF4-FFF2-40B4-BE49-F238E27FC236}">
              <a16:creationId xmlns:a16="http://schemas.microsoft.com/office/drawing/2014/main" id="{D4F1D1E4-92A6-4597-930E-E6AA77E7EE0E}"/>
            </a:ext>
          </a:extLst>
        </xdr:cNvPr>
        <xdr:cNvSpPr txBox="1"/>
      </xdr:nvSpPr>
      <xdr:spPr>
        <a:xfrm>
          <a:off x="22199600" y="10969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164211</xdr:rowOff>
    </xdr:from>
    <xdr:to>
      <xdr:col>116</xdr:col>
      <xdr:colOff>152400</xdr:colOff>
      <xdr:row>63</xdr:row>
      <xdr:rowOff>164211</xdr:rowOff>
    </xdr:to>
    <xdr:cxnSp macro="">
      <xdr:nvCxnSpPr>
        <xdr:cNvPr id="700" name="直線コネクタ 699">
          <a:extLst>
            <a:ext uri="{FF2B5EF4-FFF2-40B4-BE49-F238E27FC236}">
              <a16:creationId xmlns:a16="http://schemas.microsoft.com/office/drawing/2014/main" id="{29B4AC89-A2DC-4923-9676-6EC5018043FC}"/>
            </a:ext>
          </a:extLst>
        </xdr:cNvPr>
        <xdr:cNvCxnSpPr/>
      </xdr:nvCxnSpPr>
      <xdr:spPr>
        <a:xfrm>
          <a:off x="22072600" y="109655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167276</xdr:rowOff>
    </xdr:from>
    <xdr:ext cx="469744" cy="259045"/>
    <xdr:sp macro="" textlink="">
      <xdr:nvSpPr>
        <xdr:cNvPr id="701" name="【学校施設】&#10;一人当たり面積最大値テキスト">
          <a:extLst>
            <a:ext uri="{FF2B5EF4-FFF2-40B4-BE49-F238E27FC236}">
              <a16:creationId xmlns:a16="http://schemas.microsoft.com/office/drawing/2014/main" id="{5DEAC6A4-919E-4AB6-B466-D624C06293E8}"/>
            </a:ext>
          </a:extLst>
        </xdr:cNvPr>
        <xdr:cNvSpPr txBox="1"/>
      </xdr:nvSpPr>
      <xdr:spPr>
        <a:xfrm>
          <a:off x="22199600" y="9254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49149</xdr:rowOff>
    </xdr:from>
    <xdr:to>
      <xdr:col>116</xdr:col>
      <xdr:colOff>152400</xdr:colOff>
      <xdr:row>55</xdr:row>
      <xdr:rowOff>49149</xdr:rowOff>
    </xdr:to>
    <xdr:cxnSp macro="">
      <xdr:nvCxnSpPr>
        <xdr:cNvPr id="702" name="直線コネクタ 701">
          <a:extLst>
            <a:ext uri="{FF2B5EF4-FFF2-40B4-BE49-F238E27FC236}">
              <a16:creationId xmlns:a16="http://schemas.microsoft.com/office/drawing/2014/main" id="{B5F51FF4-6DFB-4A86-BF4C-2CE563221A86}"/>
            </a:ext>
          </a:extLst>
        </xdr:cNvPr>
        <xdr:cNvCxnSpPr/>
      </xdr:nvCxnSpPr>
      <xdr:spPr>
        <a:xfrm>
          <a:off x="22072600" y="9478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22115</xdr:rowOff>
    </xdr:from>
    <xdr:ext cx="469744" cy="259045"/>
    <xdr:sp macro="" textlink="">
      <xdr:nvSpPr>
        <xdr:cNvPr id="703" name="【学校施設】&#10;一人当たり面積平均値テキスト">
          <a:extLst>
            <a:ext uri="{FF2B5EF4-FFF2-40B4-BE49-F238E27FC236}">
              <a16:creationId xmlns:a16="http://schemas.microsoft.com/office/drawing/2014/main" id="{EE13D69A-8DA6-4C9F-A92E-114484A75DC3}"/>
            </a:ext>
          </a:extLst>
        </xdr:cNvPr>
        <xdr:cNvSpPr txBox="1"/>
      </xdr:nvSpPr>
      <xdr:spPr>
        <a:xfrm>
          <a:off x="22199600" y="1048056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43688</xdr:rowOff>
    </xdr:from>
    <xdr:to>
      <xdr:col>116</xdr:col>
      <xdr:colOff>114300</xdr:colOff>
      <xdr:row>61</xdr:row>
      <xdr:rowOff>145288</xdr:rowOff>
    </xdr:to>
    <xdr:sp macro="" textlink="">
      <xdr:nvSpPr>
        <xdr:cNvPr id="704" name="フローチャート: 判断 703">
          <a:extLst>
            <a:ext uri="{FF2B5EF4-FFF2-40B4-BE49-F238E27FC236}">
              <a16:creationId xmlns:a16="http://schemas.microsoft.com/office/drawing/2014/main" id="{F108FDF7-B2CD-46E2-804D-DD892F6DFCE4}"/>
            </a:ext>
          </a:extLst>
        </xdr:cNvPr>
        <xdr:cNvSpPr/>
      </xdr:nvSpPr>
      <xdr:spPr>
        <a:xfrm>
          <a:off x="22110700" y="10502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16637</xdr:rowOff>
    </xdr:from>
    <xdr:to>
      <xdr:col>112</xdr:col>
      <xdr:colOff>38100</xdr:colOff>
      <xdr:row>61</xdr:row>
      <xdr:rowOff>118237</xdr:rowOff>
    </xdr:to>
    <xdr:sp macro="" textlink="">
      <xdr:nvSpPr>
        <xdr:cNvPr id="705" name="フローチャート: 判断 704">
          <a:extLst>
            <a:ext uri="{FF2B5EF4-FFF2-40B4-BE49-F238E27FC236}">
              <a16:creationId xmlns:a16="http://schemas.microsoft.com/office/drawing/2014/main" id="{F1E5BD2A-14B1-4441-A0BD-3655E9A365B6}"/>
            </a:ext>
          </a:extLst>
        </xdr:cNvPr>
        <xdr:cNvSpPr/>
      </xdr:nvSpPr>
      <xdr:spPr>
        <a:xfrm>
          <a:off x="21272500" y="10475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106172</xdr:rowOff>
    </xdr:from>
    <xdr:to>
      <xdr:col>107</xdr:col>
      <xdr:colOff>101600</xdr:colOff>
      <xdr:row>62</xdr:row>
      <xdr:rowOff>36322</xdr:rowOff>
    </xdr:to>
    <xdr:sp macro="" textlink="">
      <xdr:nvSpPr>
        <xdr:cNvPr id="706" name="フローチャート: 判断 705">
          <a:extLst>
            <a:ext uri="{FF2B5EF4-FFF2-40B4-BE49-F238E27FC236}">
              <a16:creationId xmlns:a16="http://schemas.microsoft.com/office/drawing/2014/main" id="{903467D3-B8FE-412C-A326-E2D69C824E18}"/>
            </a:ext>
          </a:extLst>
        </xdr:cNvPr>
        <xdr:cNvSpPr/>
      </xdr:nvSpPr>
      <xdr:spPr>
        <a:xfrm>
          <a:off x="20383500" y="10564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49403</xdr:rowOff>
    </xdr:from>
    <xdr:to>
      <xdr:col>102</xdr:col>
      <xdr:colOff>165100</xdr:colOff>
      <xdr:row>61</xdr:row>
      <xdr:rowOff>151003</xdr:rowOff>
    </xdr:to>
    <xdr:sp macro="" textlink="">
      <xdr:nvSpPr>
        <xdr:cNvPr id="707" name="フローチャート: 判断 706">
          <a:extLst>
            <a:ext uri="{FF2B5EF4-FFF2-40B4-BE49-F238E27FC236}">
              <a16:creationId xmlns:a16="http://schemas.microsoft.com/office/drawing/2014/main" id="{1C713D64-4525-495A-A997-933C1ADEA9C1}"/>
            </a:ext>
          </a:extLst>
        </xdr:cNvPr>
        <xdr:cNvSpPr/>
      </xdr:nvSpPr>
      <xdr:spPr>
        <a:xfrm>
          <a:off x="19494500" y="10507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80645</xdr:rowOff>
    </xdr:from>
    <xdr:to>
      <xdr:col>98</xdr:col>
      <xdr:colOff>38100</xdr:colOff>
      <xdr:row>62</xdr:row>
      <xdr:rowOff>10795</xdr:rowOff>
    </xdr:to>
    <xdr:sp macro="" textlink="">
      <xdr:nvSpPr>
        <xdr:cNvPr id="708" name="フローチャート: 判断 707">
          <a:extLst>
            <a:ext uri="{FF2B5EF4-FFF2-40B4-BE49-F238E27FC236}">
              <a16:creationId xmlns:a16="http://schemas.microsoft.com/office/drawing/2014/main" id="{CC21770C-EB82-4AE3-916E-6C85F6E88213}"/>
            </a:ext>
          </a:extLst>
        </xdr:cNvPr>
        <xdr:cNvSpPr/>
      </xdr:nvSpPr>
      <xdr:spPr>
        <a:xfrm>
          <a:off x="18605500" y="10539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9" name="テキスト ボックス 708">
          <a:extLst>
            <a:ext uri="{FF2B5EF4-FFF2-40B4-BE49-F238E27FC236}">
              <a16:creationId xmlns:a16="http://schemas.microsoft.com/office/drawing/2014/main" id="{06CBA592-F2F0-496E-B77F-C792738BC9BC}"/>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10" name="テキスト ボックス 709">
          <a:extLst>
            <a:ext uri="{FF2B5EF4-FFF2-40B4-BE49-F238E27FC236}">
              <a16:creationId xmlns:a16="http://schemas.microsoft.com/office/drawing/2014/main" id="{3611BE67-0A61-486A-B32F-F4C33141B6C2}"/>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11" name="テキスト ボックス 710">
          <a:extLst>
            <a:ext uri="{FF2B5EF4-FFF2-40B4-BE49-F238E27FC236}">
              <a16:creationId xmlns:a16="http://schemas.microsoft.com/office/drawing/2014/main" id="{CAC11479-AFEE-49E1-858D-3A6034A625BF}"/>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12" name="テキスト ボックス 711">
          <a:extLst>
            <a:ext uri="{FF2B5EF4-FFF2-40B4-BE49-F238E27FC236}">
              <a16:creationId xmlns:a16="http://schemas.microsoft.com/office/drawing/2014/main" id="{714B7B82-1AD2-4735-A0A5-5143B6A4BC9F}"/>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13" name="テキスト ボックス 712">
          <a:extLst>
            <a:ext uri="{FF2B5EF4-FFF2-40B4-BE49-F238E27FC236}">
              <a16:creationId xmlns:a16="http://schemas.microsoft.com/office/drawing/2014/main" id="{71A7F5B3-C7D0-4253-9B10-783C0E72243E}"/>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145034</xdr:rowOff>
    </xdr:from>
    <xdr:to>
      <xdr:col>116</xdr:col>
      <xdr:colOff>114300</xdr:colOff>
      <xdr:row>60</xdr:row>
      <xdr:rowOff>75184</xdr:rowOff>
    </xdr:to>
    <xdr:sp macro="" textlink="">
      <xdr:nvSpPr>
        <xdr:cNvPr id="714" name="楕円 713">
          <a:extLst>
            <a:ext uri="{FF2B5EF4-FFF2-40B4-BE49-F238E27FC236}">
              <a16:creationId xmlns:a16="http://schemas.microsoft.com/office/drawing/2014/main" id="{B5D81EB8-55E3-4B1F-ADF3-E741DBBDB49A}"/>
            </a:ext>
          </a:extLst>
        </xdr:cNvPr>
        <xdr:cNvSpPr/>
      </xdr:nvSpPr>
      <xdr:spPr>
        <a:xfrm>
          <a:off x="22110700" y="10260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58</xdr:row>
      <xdr:rowOff>167911</xdr:rowOff>
    </xdr:from>
    <xdr:ext cx="469744" cy="259045"/>
    <xdr:sp macro="" textlink="">
      <xdr:nvSpPr>
        <xdr:cNvPr id="715" name="【学校施設】&#10;一人当たり面積該当値テキスト">
          <a:extLst>
            <a:ext uri="{FF2B5EF4-FFF2-40B4-BE49-F238E27FC236}">
              <a16:creationId xmlns:a16="http://schemas.microsoft.com/office/drawing/2014/main" id="{B81CBE83-3F2D-4114-B653-CE9D13B90361}"/>
            </a:ext>
          </a:extLst>
        </xdr:cNvPr>
        <xdr:cNvSpPr txBox="1"/>
      </xdr:nvSpPr>
      <xdr:spPr>
        <a:xfrm>
          <a:off x="22199600" y="101120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167894</xdr:rowOff>
    </xdr:from>
    <xdr:to>
      <xdr:col>112</xdr:col>
      <xdr:colOff>38100</xdr:colOff>
      <xdr:row>60</xdr:row>
      <xdr:rowOff>98044</xdr:rowOff>
    </xdr:to>
    <xdr:sp macro="" textlink="">
      <xdr:nvSpPr>
        <xdr:cNvPr id="716" name="楕円 715">
          <a:extLst>
            <a:ext uri="{FF2B5EF4-FFF2-40B4-BE49-F238E27FC236}">
              <a16:creationId xmlns:a16="http://schemas.microsoft.com/office/drawing/2014/main" id="{95366938-1A5B-49A8-89F0-B47D05AFD544}"/>
            </a:ext>
          </a:extLst>
        </xdr:cNvPr>
        <xdr:cNvSpPr/>
      </xdr:nvSpPr>
      <xdr:spPr>
        <a:xfrm>
          <a:off x="21272500" y="10283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24384</xdr:rowOff>
    </xdr:from>
    <xdr:to>
      <xdr:col>116</xdr:col>
      <xdr:colOff>63500</xdr:colOff>
      <xdr:row>60</xdr:row>
      <xdr:rowOff>47244</xdr:rowOff>
    </xdr:to>
    <xdr:cxnSp macro="">
      <xdr:nvCxnSpPr>
        <xdr:cNvPr id="717" name="直線コネクタ 716">
          <a:extLst>
            <a:ext uri="{FF2B5EF4-FFF2-40B4-BE49-F238E27FC236}">
              <a16:creationId xmlns:a16="http://schemas.microsoft.com/office/drawing/2014/main" id="{929068CA-A930-4A15-B3CF-DEAB5B3E30F3}"/>
            </a:ext>
          </a:extLst>
        </xdr:cNvPr>
        <xdr:cNvCxnSpPr/>
      </xdr:nvCxnSpPr>
      <xdr:spPr>
        <a:xfrm flipV="1">
          <a:off x="21323300" y="10311384"/>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76073</xdr:rowOff>
    </xdr:from>
    <xdr:to>
      <xdr:col>107</xdr:col>
      <xdr:colOff>101600</xdr:colOff>
      <xdr:row>61</xdr:row>
      <xdr:rowOff>6223</xdr:rowOff>
    </xdr:to>
    <xdr:sp macro="" textlink="">
      <xdr:nvSpPr>
        <xdr:cNvPr id="718" name="楕円 717">
          <a:extLst>
            <a:ext uri="{FF2B5EF4-FFF2-40B4-BE49-F238E27FC236}">
              <a16:creationId xmlns:a16="http://schemas.microsoft.com/office/drawing/2014/main" id="{3FCF475A-39F2-45E1-81CE-4D8E09189A12}"/>
            </a:ext>
          </a:extLst>
        </xdr:cNvPr>
        <xdr:cNvSpPr/>
      </xdr:nvSpPr>
      <xdr:spPr>
        <a:xfrm>
          <a:off x="20383500" y="10363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47244</xdr:rowOff>
    </xdr:from>
    <xdr:to>
      <xdr:col>111</xdr:col>
      <xdr:colOff>177800</xdr:colOff>
      <xdr:row>60</xdr:row>
      <xdr:rowOff>126873</xdr:rowOff>
    </xdr:to>
    <xdr:cxnSp macro="">
      <xdr:nvCxnSpPr>
        <xdr:cNvPr id="719" name="直線コネクタ 718">
          <a:extLst>
            <a:ext uri="{FF2B5EF4-FFF2-40B4-BE49-F238E27FC236}">
              <a16:creationId xmlns:a16="http://schemas.microsoft.com/office/drawing/2014/main" id="{5EEE69A2-031A-4B38-8E56-126683A3989B}"/>
            </a:ext>
          </a:extLst>
        </xdr:cNvPr>
        <xdr:cNvCxnSpPr/>
      </xdr:nvCxnSpPr>
      <xdr:spPr>
        <a:xfrm flipV="1">
          <a:off x="20434300" y="10334244"/>
          <a:ext cx="889000" cy="79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95123</xdr:rowOff>
    </xdr:from>
    <xdr:to>
      <xdr:col>102</xdr:col>
      <xdr:colOff>165100</xdr:colOff>
      <xdr:row>61</xdr:row>
      <xdr:rowOff>25273</xdr:rowOff>
    </xdr:to>
    <xdr:sp macro="" textlink="">
      <xdr:nvSpPr>
        <xdr:cNvPr id="720" name="楕円 719">
          <a:extLst>
            <a:ext uri="{FF2B5EF4-FFF2-40B4-BE49-F238E27FC236}">
              <a16:creationId xmlns:a16="http://schemas.microsoft.com/office/drawing/2014/main" id="{CD8BE9CA-49AC-427A-B362-D3E35393F2F4}"/>
            </a:ext>
          </a:extLst>
        </xdr:cNvPr>
        <xdr:cNvSpPr/>
      </xdr:nvSpPr>
      <xdr:spPr>
        <a:xfrm>
          <a:off x="19494500" y="10382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126873</xdr:rowOff>
    </xdr:from>
    <xdr:to>
      <xdr:col>107</xdr:col>
      <xdr:colOff>50800</xdr:colOff>
      <xdr:row>60</xdr:row>
      <xdr:rowOff>145923</xdr:rowOff>
    </xdr:to>
    <xdr:cxnSp macro="">
      <xdr:nvCxnSpPr>
        <xdr:cNvPr id="721" name="直線コネクタ 720">
          <a:extLst>
            <a:ext uri="{FF2B5EF4-FFF2-40B4-BE49-F238E27FC236}">
              <a16:creationId xmlns:a16="http://schemas.microsoft.com/office/drawing/2014/main" id="{0B3E00BF-5FB7-4F34-9CC3-2D6B110F4A1B}"/>
            </a:ext>
          </a:extLst>
        </xdr:cNvPr>
        <xdr:cNvCxnSpPr/>
      </xdr:nvCxnSpPr>
      <xdr:spPr>
        <a:xfrm flipV="1">
          <a:off x="19545300" y="10413873"/>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114173</xdr:rowOff>
    </xdr:from>
    <xdr:to>
      <xdr:col>98</xdr:col>
      <xdr:colOff>38100</xdr:colOff>
      <xdr:row>61</xdr:row>
      <xdr:rowOff>44323</xdr:rowOff>
    </xdr:to>
    <xdr:sp macro="" textlink="">
      <xdr:nvSpPr>
        <xdr:cNvPr id="722" name="楕円 721">
          <a:extLst>
            <a:ext uri="{FF2B5EF4-FFF2-40B4-BE49-F238E27FC236}">
              <a16:creationId xmlns:a16="http://schemas.microsoft.com/office/drawing/2014/main" id="{6A6262D1-1D92-48DC-A141-886EB86EC550}"/>
            </a:ext>
          </a:extLst>
        </xdr:cNvPr>
        <xdr:cNvSpPr/>
      </xdr:nvSpPr>
      <xdr:spPr>
        <a:xfrm>
          <a:off x="18605500" y="10401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145923</xdr:rowOff>
    </xdr:from>
    <xdr:to>
      <xdr:col>102</xdr:col>
      <xdr:colOff>114300</xdr:colOff>
      <xdr:row>60</xdr:row>
      <xdr:rowOff>164973</xdr:rowOff>
    </xdr:to>
    <xdr:cxnSp macro="">
      <xdr:nvCxnSpPr>
        <xdr:cNvPr id="723" name="直線コネクタ 722">
          <a:extLst>
            <a:ext uri="{FF2B5EF4-FFF2-40B4-BE49-F238E27FC236}">
              <a16:creationId xmlns:a16="http://schemas.microsoft.com/office/drawing/2014/main" id="{3B9CE186-6124-4F25-8EDB-32411EE6711F}"/>
            </a:ext>
          </a:extLst>
        </xdr:cNvPr>
        <xdr:cNvCxnSpPr/>
      </xdr:nvCxnSpPr>
      <xdr:spPr>
        <a:xfrm flipV="1">
          <a:off x="18656300" y="10432923"/>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109364</xdr:rowOff>
    </xdr:from>
    <xdr:ext cx="469744" cy="259045"/>
    <xdr:sp macro="" textlink="">
      <xdr:nvSpPr>
        <xdr:cNvPr id="724" name="n_1aveValue【学校施設】&#10;一人当たり面積">
          <a:extLst>
            <a:ext uri="{FF2B5EF4-FFF2-40B4-BE49-F238E27FC236}">
              <a16:creationId xmlns:a16="http://schemas.microsoft.com/office/drawing/2014/main" id="{BEA6EE95-ACF6-4A0A-8CBC-78F4C47450A7}"/>
            </a:ext>
          </a:extLst>
        </xdr:cNvPr>
        <xdr:cNvSpPr txBox="1"/>
      </xdr:nvSpPr>
      <xdr:spPr>
        <a:xfrm>
          <a:off x="21075727" y="10567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27449</xdr:rowOff>
    </xdr:from>
    <xdr:ext cx="469744" cy="259045"/>
    <xdr:sp macro="" textlink="">
      <xdr:nvSpPr>
        <xdr:cNvPr id="725" name="n_2aveValue【学校施設】&#10;一人当たり面積">
          <a:extLst>
            <a:ext uri="{FF2B5EF4-FFF2-40B4-BE49-F238E27FC236}">
              <a16:creationId xmlns:a16="http://schemas.microsoft.com/office/drawing/2014/main" id="{A28DA76A-99E8-4ECE-9AA7-2F2ACDB94FE5}"/>
            </a:ext>
          </a:extLst>
        </xdr:cNvPr>
        <xdr:cNvSpPr txBox="1"/>
      </xdr:nvSpPr>
      <xdr:spPr>
        <a:xfrm>
          <a:off x="20199427" y="106573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142130</xdr:rowOff>
    </xdr:from>
    <xdr:ext cx="469744" cy="259045"/>
    <xdr:sp macro="" textlink="">
      <xdr:nvSpPr>
        <xdr:cNvPr id="726" name="n_3aveValue【学校施設】&#10;一人当たり面積">
          <a:extLst>
            <a:ext uri="{FF2B5EF4-FFF2-40B4-BE49-F238E27FC236}">
              <a16:creationId xmlns:a16="http://schemas.microsoft.com/office/drawing/2014/main" id="{6DB2E29A-0A66-4536-B311-8D4C3B480D02}"/>
            </a:ext>
          </a:extLst>
        </xdr:cNvPr>
        <xdr:cNvSpPr txBox="1"/>
      </xdr:nvSpPr>
      <xdr:spPr>
        <a:xfrm>
          <a:off x="19310427" y="106005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1922</xdr:rowOff>
    </xdr:from>
    <xdr:ext cx="469744" cy="259045"/>
    <xdr:sp macro="" textlink="">
      <xdr:nvSpPr>
        <xdr:cNvPr id="727" name="n_4aveValue【学校施設】&#10;一人当たり面積">
          <a:extLst>
            <a:ext uri="{FF2B5EF4-FFF2-40B4-BE49-F238E27FC236}">
              <a16:creationId xmlns:a16="http://schemas.microsoft.com/office/drawing/2014/main" id="{0EBA200C-82E1-4306-84EB-89B7FDEB8C81}"/>
            </a:ext>
          </a:extLst>
        </xdr:cNvPr>
        <xdr:cNvSpPr txBox="1"/>
      </xdr:nvSpPr>
      <xdr:spPr>
        <a:xfrm>
          <a:off x="18421427" y="10631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114571</xdr:rowOff>
    </xdr:from>
    <xdr:ext cx="469744" cy="259045"/>
    <xdr:sp macro="" textlink="">
      <xdr:nvSpPr>
        <xdr:cNvPr id="728" name="n_1mainValue【学校施設】&#10;一人当たり面積">
          <a:extLst>
            <a:ext uri="{FF2B5EF4-FFF2-40B4-BE49-F238E27FC236}">
              <a16:creationId xmlns:a16="http://schemas.microsoft.com/office/drawing/2014/main" id="{22D26051-607D-4097-93C0-820C935789CF}"/>
            </a:ext>
          </a:extLst>
        </xdr:cNvPr>
        <xdr:cNvSpPr txBox="1"/>
      </xdr:nvSpPr>
      <xdr:spPr>
        <a:xfrm>
          <a:off x="21075727" y="10058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22750</xdr:rowOff>
    </xdr:from>
    <xdr:ext cx="469744" cy="259045"/>
    <xdr:sp macro="" textlink="">
      <xdr:nvSpPr>
        <xdr:cNvPr id="729" name="n_2mainValue【学校施設】&#10;一人当たり面積">
          <a:extLst>
            <a:ext uri="{FF2B5EF4-FFF2-40B4-BE49-F238E27FC236}">
              <a16:creationId xmlns:a16="http://schemas.microsoft.com/office/drawing/2014/main" id="{E3099FE9-1E41-4B87-A42F-1F3321129114}"/>
            </a:ext>
          </a:extLst>
        </xdr:cNvPr>
        <xdr:cNvSpPr txBox="1"/>
      </xdr:nvSpPr>
      <xdr:spPr>
        <a:xfrm>
          <a:off x="20199427" y="101383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41800</xdr:rowOff>
    </xdr:from>
    <xdr:ext cx="469744" cy="259045"/>
    <xdr:sp macro="" textlink="">
      <xdr:nvSpPr>
        <xdr:cNvPr id="730" name="n_3mainValue【学校施設】&#10;一人当たり面積">
          <a:extLst>
            <a:ext uri="{FF2B5EF4-FFF2-40B4-BE49-F238E27FC236}">
              <a16:creationId xmlns:a16="http://schemas.microsoft.com/office/drawing/2014/main" id="{45074FCA-5261-40FE-9F89-E9157B5A7A79}"/>
            </a:ext>
          </a:extLst>
        </xdr:cNvPr>
        <xdr:cNvSpPr txBox="1"/>
      </xdr:nvSpPr>
      <xdr:spPr>
        <a:xfrm>
          <a:off x="19310427" y="10157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60850</xdr:rowOff>
    </xdr:from>
    <xdr:ext cx="469744" cy="259045"/>
    <xdr:sp macro="" textlink="">
      <xdr:nvSpPr>
        <xdr:cNvPr id="731" name="n_4mainValue【学校施設】&#10;一人当たり面積">
          <a:extLst>
            <a:ext uri="{FF2B5EF4-FFF2-40B4-BE49-F238E27FC236}">
              <a16:creationId xmlns:a16="http://schemas.microsoft.com/office/drawing/2014/main" id="{43D24DE9-7C41-4121-B86B-13A7CF4C9D8C}"/>
            </a:ext>
          </a:extLst>
        </xdr:cNvPr>
        <xdr:cNvSpPr txBox="1"/>
      </xdr:nvSpPr>
      <xdr:spPr>
        <a:xfrm>
          <a:off x="18421427" y="101764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32" name="正方形/長方形 731">
          <a:extLst>
            <a:ext uri="{FF2B5EF4-FFF2-40B4-BE49-F238E27FC236}">
              <a16:creationId xmlns:a16="http://schemas.microsoft.com/office/drawing/2014/main" id="{367DA00C-CBC2-454E-8DF8-E59E0E8F8AF6}"/>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33" name="正方形/長方形 732">
          <a:extLst>
            <a:ext uri="{FF2B5EF4-FFF2-40B4-BE49-F238E27FC236}">
              <a16:creationId xmlns:a16="http://schemas.microsoft.com/office/drawing/2014/main" id="{3E944C59-E993-491A-9BEF-57F378F07EE3}"/>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34" name="正方形/長方形 733">
          <a:extLst>
            <a:ext uri="{FF2B5EF4-FFF2-40B4-BE49-F238E27FC236}">
              <a16:creationId xmlns:a16="http://schemas.microsoft.com/office/drawing/2014/main" id="{575C080C-5249-4816-BC14-F7A2811A0643}"/>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35" name="正方形/長方形 734">
          <a:extLst>
            <a:ext uri="{FF2B5EF4-FFF2-40B4-BE49-F238E27FC236}">
              <a16:creationId xmlns:a16="http://schemas.microsoft.com/office/drawing/2014/main" id="{529D547C-A787-4F91-B1B8-2BE40A8863DE}"/>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36" name="正方形/長方形 735">
          <a:extLst>
            <a:ext uri="{FF2B5EF4-FFF2-40B4-BE49-F238E27FC236}">
              <a16:creationId xmlns:a16="http://schemas.microsoft.com/office/drawing/2014/main" id="{5D5E5D90-B463-4D12-848A-543F7A2E4313}"/>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7" name="正方形/長方形 736">
          <a:extLst>
            <a:ext uri="{FF2B5EF4-FFF2-40B4-BE49-F238E27FC236}">
              <a16:creationId xmlns:a16="http://schemas.microsoft.com/office/drawing/2014/main" id="{5E0F46C7-28B8-43BE-B114-D6E21FE61B26}"/>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8" name="正方形/長方形 737">
          <a:extLst>
            <a:ext uri="{FF2B5EF4-FFF2-40B4-BE49-F238E27FC236}">
              <a16:creationId xmlns:a16="http://schemas.microsoft.com/office/drawing/2014/main" id="{95B9994C-EF08-4A73-98CA-9BC97DA5B288}"/>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9" name="正方形/長方形 738">
          <a:extLst>
            <a:ext uri="{FF2B5EF4-FFF2-40B4-BE49-F238E27FC236}">
              <a16:creationId xmlns:a16="http://schemas.microsoft.com/office/drawing/2014/main" id="{C95432B6-9948-42B0-AC06-57C8C8633BD8}"/>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740" name="正方形/長方形 739">
          <a:extLst>
            <a:ext uri="{FF2B5EF4-FFF2-40B4-BE49-F238E27FC236}">
              <a16:creationId xmlns:a16="http://schemas.microsoft.com/office/drawing/2014/main" id="{1AD83D27-CB95-48C3-911A-7EE4D87D702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41" name="正方形/長方形 740">
          <a:extLst>
            <a:ext uri="{FF2B5EF4-FFF2-40B4-BE49-F238E27FC236}">
              <a16:creationId xmlns:a16="http://schemas.microsoft.com/office/drawing/2014/main" id="{03C2B2EF-443B-489D-A38B-CD7561E7A9BE}"/>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42" name="正方形/長方形 741">
          <a:extLst>
            <a:ext uri="{FF2B5EF4-FFF2-40B4-BE49-F238E27FC236}">
              <a16:creationId xmlns:a16="http://schemas.microsoft.com/office/drawing/2014/main" id="{E15D80FB-9D8F-4F8C-BB70-3A5F7BC1F86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43" name="正方形/長方形 742">
          <a:extLst>
            <a:ext uri="{FF2B5EF4-FFF2-40B4-BE49-F238E27FC236}">
              <a16:creationId xmlns:a16="http://schemas.microsoft.com/office/drawing/2014/main" id="{19A33D4D-62E5-44B7-AA3C-6BA93A56FCE7}"/>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44" name="正方形/長方形 743">
          <a:extLst>
            <a:ext uri="{FF2B5EF4-FFF2-40B4-BE49-F238E27FC236}">
              <a16:creationId xmlns:a16="http://schemas.microsoft.com/office/drawing/2014/main" id="{BD275383-1DCD-4FD7-B962-9E364D8FF738}"/>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45" name="正方形/長方形 744">
          <a:extLst>
            <a:ext uri="{FF2B5EF4-FFF2-40B4-BE49-F238E27FC236}">
              <a16:creationId xmlns:a16="http://schemas.microsoft.com/office/drawing/2014/main" id="{E4284EBE-578F-4703-BD6A-2B1E2A28AA3B}"/>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46" name="正方形/長方形 745">
          <a:extLst>
            <a:ext uri="{FF2B5EF4-FFF2-40B4-BE49-F238E27FC236}">
              <a16:creationId xmlns:a16="http://schemas.microsoft.com/office/drawing/2014/main" id="{65BBA5A1-461B-42B9-BE1B-8774D5809E93}"/>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47" name="正方形/長方形 746">
          <a:extLst>
            <a:ext uri="{FF2B5EF4-FFF2-40B4-BE49-F238E27FC236}">
              <a16:creationId xmlns:a16="http://schemas.microsoft.com/office/drawing/2014/main" id="{0F2DB2CA-FDDC-4D44-833C-5F8531C73365}"/>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748" name="正方形/長方形 747">
          <a:extLst>
            <a:ext uri="{FF2B5EF4-FFF2-40B4-BE49-F238E27FC236}">
              <a16:creationId xmlns:a16="http://schemas.microsoft.com/office/drawing/2014/main" id="{A9F38DEA-44E1-4D48-9283-D05C2F645E52}"/>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9" name="正方形/長方形 748">
          <a:extLst>
            <a:ext uri="{FF2B5EF4-FFF2-40B4-BE49-F238E27FC236}">
              <a16:creationId xmlns:a16="http://schemas.microsoft.com/office/drawing/2014/main" id="{64929351-B36C-436F-A891-C4BC48B0FE9B}"/>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50" name="正方形/長方形 749">
          <a:extLst>
            <a:ext uri="{FF2B5EF4-FFF2-40B4-BE49-F238E27FC236}">
              <a16:creationId xmlns:a16="http://schemas.microsoft.com/office/drawing/2014/main" id="{ECF61EAE-F6B9-4ECB-9E29-CAA9835B03BE}"/>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51" name="正方形/長方形 750">
          <a:extLst>
            <a:ext uri="{FF2B5EF4-FFF2-40B4-BE49-F238E27FC236}">
              <a16:creationId xmlns:a16="http://schemas.microsoft.com/office/drawing/2014/main" id="{05FEFB49-C458-4F10-81EB-C612F4909572}"/>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52" name="正方形/長方形 751">
          <a:extLst>
            <a:ext uri="{FF2B5EF4-FFF2-40B4-BE49-F238E27FC236}">
              <a16:creationId xmlns:a16="http://schemas.microsoft.com/office/drawing/2014/main" id="{004CF0D3-EDF2-4D95-8F02-A1822B7C946C}"/>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53" name="正方形/長方形 752">
          <a:extLst>
            <a:ext uri="{FF2B5EF4-FFF2-40B4-BE49-F238E27FC236}">
              <a16:creationId xmlns:a16="http://schemas.microsoft.com/office/drawing/2014/main" id="{ABABF990-A3D4-4A17-91D9-6ECF6A2B7539}"/>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54" name="正方形/長方形 753">
          <a:extLst>
            <a:ext uri="{FF2B5EF4-FFF2-40B4-BE49-F238E27FC236}">
              <a16:creationId xmlns:a16="http://schemas.microsoft.com/office/drawing/2014/main" id="{5EB4AD34-4798-409F-A42B-7DC9022BA4E8}"/>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5" name="正方形/長方形 754">
          <a:extLst>
            <a:ext uri="{FF2B5EF4-FFF2-40B4-BE49-F238E27FC236}">
              <a16:creationId xmlns:a16="http://schemas.microsoft.com/office/drawing/2014/main" id="{F553D2AA-7838-442F-90C1-7B77252839E1}"/>
            </a:ext>
          </a:extLst>
        </xdr:cNvPr>
        <xdr:cNvSpPr/>
      </xdr:nvSpPr>
      <xdr:spPr>
        <a:xfrm>
          <a:off x="12446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756" name="正方形/長方形 755">
          <a:extLst>
            <a:ext uri="{FF2B5EF4-FFF2-40B4-BE49-F238E27FC236}">
              <a16:creationId xmlns:a16="http://schemas.microsoft.com/office/drawing/2014/main" id="{1DD659FB-50A0-43EB-9BA4-6120E2756AF6}"/>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57" name="正方形/長方形 756">
          <a:extLst>
            <a:ext uri="{FF2B5EF4-FFF2-40B4-BE49-F238E27FC236}">
              <a16:creationId xmlns:a16="http://schemas.microsoft.com/office/drawing/2014/main" id="{DDBF8C75-7697-4BAF-9462-809089389536}"/>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58" name="正方形/長方形 757">
          <a:extLst>
            <a:ext uri="{FF2B5EF4-FFF2-40B4-BE49-F238E27FC236}">
              <a16:creationId xmlns:a16="http://schemas.microsoft.com/office/drawing/2014/main" id="{0FAEA2FE-4037-498F-BB82-47F0306FBCD9}"/>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59" name="正方形/長方形 758">
          <a:extLst>
            <a:ext uri="{FF2B5EF4-FFF2-40B4-BE49-F238E27FC236}">
              <a16:creationId xmlns:a16="http://schemas.microsoft.com/office/drawing/2014/main" id="{036D33B6-419A-44CA-921C-A347BC9AD9E3}"/>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60" name="正方形/長方形 759">
          <a:extLst>
            <a:ext uri="{FF2B5EF4-FFF2-40B4-BE49-F238E27FC236}">
              <a16:creationId xmlns:a16="http://schemas.microsoft.com/office/drawing/2014/main" id="{12A98FA5-ABAB-49EF-8DE0-E741BF3CD3D5}"/>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61" name="正方形/長方形 760">
          <a:extLst>
            <a:ext uri="{FF2B5EF4-FFF2-40B4-BE49-F238E27FC236}">
              <a16:creationId xmlns:a16="http://schemas.microsoft.com/office/drawing/2014/main" id="{000EB276-8766-4C50-B747-8A96E7E6A185}"/>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62" name="正方形/長方形 761">
          <a:extLst>
            <a:ext uri="{FF2B5EF4-FFF2-40B4-BE49-F238E27FC236}">
              <a16:creationId xmlns:a16="http://schemas.microsoft.com/office/drawing/2014/main" id="{0BE74102-A7D0-42E4-90DE-0862CA899359}"/>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63" name="正方形/長方形 762">
          <a:extLst>
            <a:ext uri="{FF2B5EF4-FFF2-40B4-BE49-F238E27FC236}">
              <a16:creationId xmlns:a16="http://schemas.microsoft.com/office/drawing/2014/main" id="{090FED03-ECAA-43F6-8C0B-0B06682AC807}"/>
            </a:ext>
          </a:extLst>
        </xdr:cNvPr>
        <xdr:cNvSpPr/>
      </xdr:nvSpPr>
      <xdr:spPr>
        <a:xfrm>
          <a:off x="18288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764" name="正方形/長方形 763">
          <a:extLst>
            <a:ext uri="{FF2B5EF4-FFF2-40B4-BE49-F238E27FC236}">
              <a16:creationId xmlns:a16="http://schemas.microsoft.com/office/drawing/2014/main" id="{895B148A-B27C-4A79-975C-CA577D249A63}"/>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5" name="正方形/長方形 764">
          <a:extLst>
            <a:ext uri="{FF2B5EF4-FFF2-40B4-BE49-F238E27FC236}">
              <a16:creationId xmlns:a16="http://schemas.microsoft.com/office/drawing/2014/main" id="{371B2D9C-B3AD-4C3D-8638-478D2B7CAA61}"/>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6" name="テキスト ボックス 765">
          <a:extLst>
            <a:ext uri="{FF2B5EF4-FFF2-40B4-BE49-F238E27FC236}">
              <a16:creationId xmlns:a16="http://schemas.microsoft.com/office/drawing/2014/main" id="{302A9CF2-2A10-49E4-9A62-C41B837DDE5A}"/>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有形固定資産減価償却率</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を類似団体平均と比較すると、</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道路については０．１％、学校施設については３．３％下回っている</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が、</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多くの類型において</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上回って</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いる</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建築から３０年以上経過している</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施設が多く、</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老朽化が進んでいる。公共施設等総合管理計画に基づき必要な個別施設計画を策定し、</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統廃合を含め今後の活用方法を検討しながら、</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老朽化対策に取り組んでいく。</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8510A531-C4C3-41A1-88F8-15D30AACF3C9}"/>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7E7CB3C1-4473-49BB-AFB2-F02BD42834EB}"/>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DEEFE306-36F0-44AF-9BC1-BAA5C8217FD7}"/>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4C61C84-75DC-4984-9B59-D2B0F6CE8E75}"/>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山形県遊佐町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25E757FF-6835-471E-B5E3-688D040E23DE}"/>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8E778CD5-4128-4B9B-9D44-4F306AE269A1}"/>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DE240FDD-9ED7-4722-9CF7-F77BE307A566}"/>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45656A2-B276-409D-9B87-8D755DED1346}"/>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A4BBC063-A1FD-48EB-A6C0-2B4DC20C99B1}"/>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14247293-AC11-4F4D-9B77-F433EB3F44F9}"/>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12,796
12,727
208.39
10,542,572
9,908,514
533,231
5,224,467
9,537,325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711A93D2-30B0-43A5-822A-C1E2C801655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4B437419-9844-4D55-A185-23055E35C12F}"/>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39865528-A85D-4F02-80CF-93E3400DD022}"/>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10.7
61.4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A32214CF-ED78-401A-A7BF-20DDB5D34A8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C858EBA4-DB8C-40E3-A13C-FFF9CDC9451F}"/>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2417C716-649F-44E1-982A-76D1D2D4177F}"/>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22D5E119-7160-4455-B1A2-E227268A4E6F}"/>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903C095A-3EB6-4186-808A-E7415273DB3C}"/>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E132809C-329C-4A11-92E8-94EAA1EC89E9}"/>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701BBFE9-60E3-411E-A2FD-627CFAEEE3CF}"/>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13B4DBCA-E2C0-4CB9-8001-B2E29D32EA93}"/>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650E41D8-E51E-478D-B321-D03A9B419418}"/>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1100BAB3-946F-412C-8F95-9AD1054F0FEA}"/>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F2676C76-A8EC-4BF3-9189-A27B61BA59FD}"/>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AC5C2AE2-CFCC-4F6E-9D09-8F34FB1DB839}"/>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FC358825-F24D-46CA-A03D-A36380BB490A}"/>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283D2CD-7D52-4BD1-A467-FD3DF21DA101}"/>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35196E94-41B8-4EBE-B78D-2D2A35968AE6}"/>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C312AA85-A0C8-422F-908A-8905545B524D}"/>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3538291D-B200-4A35-9F0E-406928D4A4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F0D24363-56D5-4E0D-AB35-679F2AC928ED}"/>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9233A1F0-DF0F-4240-BF2D-25F7DAF316E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ED81AEDD-8872-4ED2-A4CD-54F0D5383FF1}"/>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8FCCC793-ED2F-44EC-B718-C8FB2A2C4A5B}"/>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9174A114-BE86-407F-A9D8-D75182631B86}"/>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603E1F84-9D35-43FA-81A8-A987E20A6AC5}"/>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67B6C25D-387B-47FE-954B-05ED9A67719C}"/>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7CB7FD11-E640-4D0F-A97A-A472449DC929}"/>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D7836499-E4B7-40AB-8A4D-D4525A7706D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EBCBCA73-E8DC-4A5B-8CCA-D61E2596E1E6}"/>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143B5397-1D11-4DCF-B555-CDF1B4A72669}"/>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146FAAED-D8CB-4797-B6C9-613EC2C584EA}"/>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CF90EE80-0E5B-42B1-868D-1096C7BCD992}"/>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5329C77C-D905-4E09-9EEB-25EE47BEDF70}"/>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823F7DB9-49DF-4C15-8349-7D178C2617C2}"/>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693995C4-3442-438B-B015-AE51694E109E}"/>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05950DDF-9C84-42F2-9454-6EFD7C428DAE}"/>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08863F8A-83EC-42A0-B04F-FCB8EA3A433B}"/>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33EF3A98-3829-4FAB-8678-65A7B9A04316}"/>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CEAB2C6B-8D58-4E33-8F1D-E105A442E4B9}"/>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4D104B32-651B-47E2-88E6-444C64BA29DA}"/>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9445A542-C734-4590-998A-DDC0D2233161}"/>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3DB615B4-28BB-4E4F-AEF0-7FE15660A0E7}"/>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79DE30A1-A148-4922-81C1-6D2D4E30DE48}"/>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A1AE81E4-ECDE-41CE-B116-A08FE5719244}"/>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56562852-F16D-4F84-A33C-4AF60DC3BA6F}"/>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138249</xdr:rowOff>
    </xdr:from>
    <xdr:to>
      <xdr:col>24</xdr:col>
      <xdr:colOff>62865</xdr:colOff>
      <xdr:row>42</xdr:row>
      <xdr:rowOff>63137</xdr:rowOff>
    </xdr:to>
    <xdr:cxnSp macro="">
      <xdr:nvCxnSpPr>
        <xdr:cNvPr id="58" name="直線コネクタ 57">
          <a:extLst>
            <a:ext uri="{FF2B5EF4-FFF2-40B4-BE49-F238E27FC236}">
              <a16:creationId xmlns:a16="http://schemas.microsoft.com/office/drawing/2014/main" id="{D2D553C7-8827-41AF-9660-39A2A9FD085B}"/>
            </a:ext>
          </a:extLst>
        </xdr:cNvPr>
        <xdr:cNvCxnSpPr/>
      </xdr:nvCxnSpPr>
      <xdr:spPr>
        <a:xfrm flipV="1">
          <a:off x="4634865" y="5796099"/>
          <a:ext cx="0" cy="14679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66964</xdr:rowOff>
    </xdr:from>
    <xdr:ext cx="405111" cy="259045"/>
    <xdr:sp macro="" textlink="">
      <xdr:nvSpPr>
        <xdr:cNvPr id="59" name="【図書館】&#10;有形固定資産減価償却率最小値テキスト">
          <a:extLst>
            <a:ext uri="{FF2B5EF4-FFF2-40B4-BE49-F238E27FC236}">
              <a16:creationId xmlns:a16="http://schemas.microsoft.com/office/drawing/2014/main" id="{ED5A5A09-3202-45E6-8CF8-CDB0612FE704}"/>
            </a:ext>
          </a:extLst>
        </xdr:cNvPr>
        <xdr:cNvSpPr txBox="1"/>
      </xdr:nvSpPr>
      <xdr:spPr>
        <a:xfrm>
          <a:off x="4673600" y="72678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63137</xdr:rowOff>
    </xdr:from>
    <xdr:to>
      <xdr:col>24</xdr:col>
      <xdr:colOff>152400</xdr:colOff>
      <xdr:row>42</xdr:row>
      <xdr:rowOff>63137</xdr:rowOff>
    </xdr:to>
    <xdr:cxnSp macro="">
      <xdr:nvCxnSpPr>
        <xdr:cNvPr id="60" name="直線コネクタ 59">
          <a:extLst>
            <a:ext uri="{FF2B5EF4-FFF2-40B4-BE49-F238E27FC236}">
              <a16:creationId xmlns:a16="http://schemas.microsoft.com/office/drawing/2014/main" id="{0B04FE58-464D-4B55-90E9-9C7D1A98C174}"/>
            </a:ext>
          </a:extLst>
        </xdr:cNvPr>
        <xdr:cNvCxnSpPr/>
      </xdr:nvCxnSpPr>
      <xdr:spPr>
        <a:xfrm>
          <a:off x="4546600" y="7264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84926</xdr:rowOff>
    </xdr:from>
    <xdr:ext cx="340478" cy="259045"/>
    <xdr:sp macro="" textlink="">
      <xdr:nvSpPr>
        <xdr:cNvPr id="61" name="【図書館】&#10;有形固定資産減価償却率最大値テキスト">
          <a:extLst>
            <a:ext uri="{FF2B5EF4-FFF2-40B4-BE49-F238E27FC236}">
              <a16:creationId xmlns:a16="http://schemas.microsoft.com/office/drawing/2014/main" id="{39EEECE5-A5FE-43C6-B722-E92A4C6EB94D}"/>
            </a:ext>
          </a:extLst>
        </xdr:cNvPr>
        <xdr:cNvSpPr txBox="1"/>
      </xdr:nvSpPr>
      <xdr:spPr>
        <a:xfrm>
          <a:off x="4673600" y="557132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138249</xdr:rowOff>
    </xdr:from>
    <xdr:to>
      <xdr:col>24</xdr:col>
      <xdr:colOff>152400</xdr:colOff>
      <xdr:row>33</xdr:row>
      <xdr:rowOff>138249</xdr:rowOff>
    </xdr:to>
    <xdr:cxnSp macro="">
      <xdr:nvCxnSpPr>
        <xdr:cNvPr id="62" name="直線コネクタ 61">
          <a:extLst>
            <a:ext uri="{FF2B5EF4-FFF2-40B4-BE49-F238E27FC236}">
              <a16:creationId xmlns:a16="http://schemas.microsoft.com/office/drawing/2014/main" id="{8AE9EF33-09EA-4803-B970-66753CFF9A2E}"/>
            </a:ext>
          </a:extLst>
        </xdr:cNvPr>
        <xdr:cNvCxnSpPr/>
      </xdr:nvCxnSpPr>
      <xdr:spPr>
        <a:xfrm>
          <a:off x="4546600" y="5796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17253</xdr:rowOff>
    </xdr:from>
    <xdr:ext cx="405111" cy="259045"/>
    <xdr:sp macro="" textlink="">
      <xdr:nvSpPr>
        <xdr:cNvPr id="63" name="【図書館】&#10;有形固定資産減価償却率平均値テキスト">
          <a:extLst>
            <a:ext uri="{FF2B5EF4-FFF2-40B4-BE49-F238E27FC236}">
              <a16:creationId xmlns:a16="http://schemas.microsoft.com/office/drawing/2014/main" id="{1931059F-E9E2-40C5-94A6-5ED244274EF4}"/>
            </a:ext>
          </a:extLst>
        </xdr:cNvPr>
        <xdr:cNvSpPr txBox="1"/>
      </xdr:nvSpPr>
      <xdr:spPr>
        <a:xfrm>
          <a:off x="4673600" y="618945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165826</xdr:rowOff>
    </xdr:from>
    <xdr:to>
      <xdr:col>24</xdr:col>
      <xdr:colOff>114300</xdr:colOff>
      <xdr:row>37</xdr:row>
      <xdr:rowOff>95976</xdr:rowOff>
    </xdr:to>
    <xdr:sp macro="" textlink="">
      <xdr:nvSpPr>
        <xdr:cNvPr id="64" name="フローチャート: 判断 63">
          <a:extLst>
            <a:ext uri="{FF2B5EF4-FFF2-40B4-BE49-F238E27FC236}">
              <a16:creationId xmlns:a16="http://schemas.microsoft.com/office/drawing/2014/main" id="{66451492-1043-43D7-841B-BD3E3897E0DF}"/>
            </a:ext>
          </a:extLst>
        </xdr:cNvPr>
        <xdr:cNvSpPr/>
      </xdr:nvSpPr>
      <xdr:spPr>
        <a:xfrm>
          <a:off x="4584700" y="6338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110308</xdr:rowOff>
    </xdr:from>
    <xdr:to>
      <xdr:col>20</xdr:col>
      <xdr:colOff>38100</xdr:colOff>
      <xdr:row>37</xdr:row>
      <xdr:rowOff>40458</xdr:rowOff>
    </xdr:to>
    <xdr:sp macro="" textlink="">
      <xdr:nvSpPr>
        <xdr:cNvPr id="65" name="フローチャート: 判断 64">
          <a:extLst>
            <a:ext uri="{FF2B5EF4-FFF2-40B4-BE49-F238E27FC236}">
              <a16:creationId xmlns:a16="http://schemas.microsoft.com/office/drawing/2014/main" id="{7A20595E-CF6C-46E4-9FB8-8A6BE0E9C377}"/>
            </a:ext>
          </a:extLst>
        </xdr:cNvPr>
        <xdr:cNvSpPr/>
      </xdr:nvSpPr>
      <xdr:spPr>
        <a:xfrm>
          <a:off x="3746500" y="6282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79284</xdr:rowOff>
    </xdr:from>
    <xdr:to>
      <xdr:col>15</xdr:col>
      <xdr:colOff>101600</xdr:colOff>
      <xdr:row>37</xdr:row>
      <xdr:rowOff>9434</xdr:rowOff>
    </xdr:to>
    <xdr:sp macro="" textlink="">
      <xdr:nvSpPr>
        <xdr:cNvPr id="66" name="フローチャート: 判断 65">
          <a:extLst>
            <a:ext uri="{FF2B5EF4-FFF2-40B4-BE49-F238E27FC236}">
              <a16:creationId xmlns:a16="http://schemas.microsoft.com/office/drawing/2014/main" id="{C02BA1F2-1DB1-4A0D-AFDD-F4FB2E2C287C}"/>
            </a:ext>
          </a:extLst>
        </xdr:cNvPr>
        <xdr:cNvSpPr/>
      </xdr:nvSpPr>
      <xdr:spPr>
        <a:xfrm>
          <a:off x="2857500" y="6251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123372</xdr:rowOff>
    </xdr:from>
    <xdr:to>
      <xdr:col>10</xdr:col>
      <xdr:colOff>165100</xdr:colOff>
      <xdr:row>37</xdr:row>
      <xdr:rowOff>53522</xdr:rowOff>
    </xdr:to>
    <xdr:sp macro="" textlink="">
      <xdr:nvSpPr>
        <xdr:cNvPr id="67" name="フローチャート: 判断 66">
          <a:extLst>
            <a:ext uri="{FF2B5EF4-FFF2-40B4-BE49-F238E27FC236}">
              <a16:creationId xmlns:a16="http://schemas.microsoft.com/office/drawing/2014/main" id="{9A99DE87-D7F1-455E-8B69-3F0F36173D94}"/>
            </a:ext>
          </a:extLst>
        </xdr:cNvPr>
        <xdr:cNvSpPr/>
      </xdr:nvSpPr>
      <xdr:spPr>
        <a:xfrm>
          <a:off x="1968500" y="6295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126637</xdr:rowOff>
    </xdr:from>
    <xdr:to>
      <xdr:col>6</xdr:col>
      <xdr:colOff>38100</xdr:colOff>
      <xdr:row>37</xdr:row>
      <xdr:rowOff>56787</xdr:rowOff>
    </xdr:to>
    <xdr:sp macro="" textlink="">
      <xdr:nvSpPr>
        <xdr:cNvPr id="68" name="フローチャート: 判断 67">
          <a:extLst>
            <a:ext uri="{FF2B5EF4-FFF2-40B4-BE49-F238E27FC236}">
              <a16:creationId xmlns:a16="http://schemas.microsoft.com/office/drawing/2014/main" id="{7D4FA499-CAB7-4A77-8192-12FDAA8FA58E}"/>
            </a:ext>
          </a:extLst>
        </xdr:cNvPr>
        <xdr:cNvSpPr/>
      </xdr:nvSpPr>
      <xdr:spPr>
        <a:xfrm>
          <a:off x="1079500" y="6298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D0F323F5-114A-4C31-A487-E68C8A3C8708}"/>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557D8EC9-F72B-4465-9FB7-07E92AADFD5E}"/>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7866359F-9383-4FBF-919A-F9551AC2B73B}"/>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7CC4A3A0-88E7-4904-87C6-C1DE08051CD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508220CB-2DD3-4E8B-9008-F9FE760E7A5F}"/>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10704</xdr:rowOff>
    </xdr:from>
    <xdr:to>
      <xdr:col>24</xdr:col>
      <xdr:colOff>114300</xdr:colOff>
      <xdr:row>40</xdr:row>
      <xdr:rowOff>112304</xdr:rowOff>
    </xdr:to>
    <xdr:sp macro="" textlink="">
      <xdr:nvSpPr>
        <xdr:cNvPr id="74" name="楕円 73">
          <a:extLst>
            <a:ext uri="{FF2B5EF4-FFF2-40B4-BE49-F238E27FC236}">
              <a16:creationId xmlns:a16="http://schemas.microsoft.com/office/drawing/2014/main" id="{24EB50C0-1323-45A8-84A0-9166230792B0}"/>
            </a:ext>
          </a:extLst>
        </xdr:cNvPr>
        <xdr:cNvSpPr/>
      </xdr:nvSpPr>
      <xdr:spPr>
        <a:xfrm>
          <a:off x="4584700" y="6868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160581</xdr:rowOff>
    </xdr:from>
    <xdr:ext cx="405111" cy="259045"/>
    <xdr:sp macro="" textlink="">
      <xdr:nvSpPr>
        <xdr:cNvPr id="75" name="【図書館】&#10;有形固定資産減価償却率該当値テキスト">
          <a:extLst>
            <a:ext uri="{FF2B5EF4-FFF2-40B4-BE49-F238E27FC236}">
              <a16:creationId xmlns:a16="http://schemas.microsoft.com/office/drawing/2014/main" id="{4BDC2E71-2D6F-42C5-95D1-4D8A4F1EBCE1}"/>
            </a:ext>
          </a:extLst>
        </xdr:cNvPr>
        <xdr:cNvSpPr txBox="1"/>
      </xdr:nvSpPr>
      <xdr:spPr>
        <a:xfrm>
          <a:off x="4673600" y="68471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156028</xdr:rowOff>
    </xdr:from>
    <xdr:to>
      <xdr:col>20</xdr:col>
      <xdr:colOff>38100</xdr:colOff>
      <xdr:row>40</xdr:row>
      <xdr:rowOff>86178</xdr:rowOff>
    </xdr:to>
    <xdr:sp macro="" textlink="">
      <xdr:nvSpPr>
        <xdr:cNvPr id="76" name="楕円 75">
          <a:extLst>
            <a:ext uri="{FF2B5EF4-FFF2-40B4-BE49-F238E27FC236}">
              <a16:creationId xmlns:a16="http://schemas.microsoft.com/office/drawing/2014/main" id="{52B43BDE-B0BB-460F-93A2-4D3C40AC4012}"/>
            </a:ext>
          </a:extLst>
        </xdr:cNvPr>
        <xdr:cNvSpPr/>
      </xdr:nvSpPr>
      <xdr:spPr>
        <a:xfrm>
          <a:off x="3746500" y="6842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35378</xdr:rowOff>
    </xdr:from>
    <xdr:to>
      <xdr:col>24</xdr:col>
      <xdr:colOff>63500</xdr:colOff>
      <xdr:row>40</xdr:row>
      <xdr:rowOff>61504</xdr:rowOff>
    </xdr:to>
    <xdr:cxnSp macro="">
      <xdr:nvCxnSpPr>
        <xdr:cNvPr id="77" name="直線コネクタ 76">
          <a:extLst>
            <a:ext uri="{FF2B5EF4-FFF2-40B4-BE49-F238E27FC236}">
              <a16:creationId xmlns:a16="http://schemas.microsoft.com/office/drawing/2014/main" id="{A5A99388-C0B7-42B5-B79C-F30CDE31C3B7}"/>
            </a:ext>
          </a:extLst>
        </xdr:cNvPr>
        <xdr:cNvCxnSpPr/>
      </xdr:nvCxnSpPr>
      <xdr:spPr>
        <a:xfrm>
          <a:off x="3797300" y="6893378"/>
          <a:ext cx="8382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154396</xdr:rowOff>
    </xdr:from>
    <xdr:to>
      <xdr:col>15</xdr:col>
      <xdr:colOff>101600</xdr:colOff>
      <xdr:row>41</xdr:row>
      <xdr:rowOff>84546</xdr:rowOff>
    </xdr:to>
    <xdr:sp macro="" textlink="">
      <xdr:nvSpPr>
        <xdr:cNvPr id="78" name="楕円 77">
          <a:extLst>
            <a:ext uri="{FF2B5EF4-FFF2-40B4-BE49-F238E27FC236}">
              <a16:creationId xmlns:a16="http://schemas.microsoft.com/office/drawing/2014/main" id="{B5AAB8DA-3259-4877-BD18-AA94F56CCA71}"/>
            </a:ext>
          </a:extLst>
        </xdr:cNvPr>
        <xdr:cNvSpPr/>
      </xdr:nvSpPr>
      <xdr:spPr>
        <a:xfrm>
          <a:off x="2857500" y="7012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35378</xdr:rowOff>
    </xdr:from>
    <xdr:to>
      <xdr:col>19</xdr:col>
      <xdr:colOff>177800</xdr:colOff>
      <xdr:row>41</xdr:row>
      <xdr:rowOff>33746</xdr:rowOff>
    </xdr:to>
    <xdr:cxnSp macro="">
      <xdr:nvCxnSpPr>
        <xdr:cNvPr id="79" name="直線コネクタ 78">
          <a:extLst>
            <a:ext uri="{FF2B5EF4-FFF2-40B4-BE49-F238E27FC236}">
              <a16:creationId xmlns:a16="http://schemas.microsoft.com/office/drawing/2014/main" id="{067D9354-241B-43B4-B4F8-767542A0649D}"/>
            </a:ext>
          </a:extLst>
        </xdr:cNvPr>
        <xdr:cNvCxnSpPr/>
      </xdr:nvCxnSpPr>
      <xdr:spPr>
        <a:xfrm flipV="1">
          <a:off x="2908300" y="6893378"/>
          <a:ext cx="889000" cy="169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41</xdr:row>
      <xdr:rowOff>12337</xdr:rowOff>
    </xdr:from>
    <xdr:to>
      <xdr:col>10</xdr:col>
      <xdr:colOff>165100</xdr:colOff>
      <xdr:row>41</xdr:row>
      <xdr:rowOff>113937</xdr:rowOff>
    </xdr:to>
    <xdr:sp macro="" textlink="">
      <xdr:nvSpPr>
        <xdr:cNvPr id="80" name="楕円 79">
          <a:extLst>
            <a:ext uri="{FF2B5EF4-FFF2-40B4-BE49-F238E27FC236}">
              <a16:creationId xmlns:a16="http://schemas.microsoft.com/office/drawing/2014/main" id="{318A1C6D-B359-4CEA-AB84-1E1932AA3E7D}"/>
            </a:ext>
          </a:extLst>
        </xdr:cNvPr>
        <xdr:cNvSpPr/>
      </xdr:nvSpPr>
      <xdr:spPr>
        <a:xfrm>
          <a:off x="1968500" y="7041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41</xdr:row>
      <xdr:rowOff>33746</xdr:rowOff>
    </xdr:from>
    <xdr:to>
      <xdr:col>15</xdr:col>
      <xdr:colOff>50800</xdr:colOff>
      <xdr:row>41</xdr:row>
      <xdr:rowOff>63137</xdr:rowOff>
    </xdr:to>
    <xdr:cxnSp macro="">
      <xdr:nvCxnSpPr>
        <xdr:cNvPr id="81" name="直線コネクタ 80">
          <a:extLst>
            <a:ext uri="{FF2B5EF4-FFF2-40B4-BE49-F238E27FC236}">
              <a16:creationId xmlns:a16="http://schemas.microsoft.com/office/drawing/2014/main" id="{7F02E988-1DFD-472F-9E2C-333A8173B0BD}"/>
            </a:ext>
          </a:extLst>
        </xdr:cNvPr>
        <xdr:cNvCxnSpPr/>
      </xdr:nvCxnSpPr>
      <xdr:spPr>
        <a:xfrm flipV="1">
          <a:off x="2019300" y="7063196"/>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41</xdr:row>
      <xdr:rowOff>138067</xdr:rowOff>
    </xdr:from>
    <xdr:to>
      <xdr:col>6</xdr:col>
      <xdr:colOff>38100</xdr:colOff>
      <xdr:row>42</xdr:row>
      <xdr:rowOff>68217</xdr:rowOff>
    </xdr:to>
    <xdr:sp macro="" textlink="">
      <xdr:nvSpPr>
        <xdr:cNvPr id="82" name="楕円 81">
          <a:extLst>
            <a:ext uri="{FF2B5EF4-FFF2-40B4-BE49-F238E27FC236}">
              <a16:creationId xmlns:a16="http://schemas.microsoft.com/office/drawing/2014/main" id="{57153279-17B2-432A-89AF-FE38EEE98045}"/>
            </a:ext>
          </a:extLst>
        </xdr:cNvPr>
        <xdr:cNvSpPr/>
      </xdr:nvSpPr>
      <xdr:spPr>
        <a:xfrm>
          <a:off x="1079500" y="7167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41</xdr:row>
      <xdr:rowOff>63137</xdr:rowOff>
    </xdr:from>
    <xdr:to>
      <xdr:col>10</xdr:col>
      <xdr:colOff>114300</xdr:colOff>
      <xdr:row>42</xdr:row>
      <xdr:rowOff>17417</xdr:rowOff>
    </xdr:to>
    <xdr:cxnSp macro="">
      <xdr:nvCxnSpPr>
        <xdr:cNvPr id="83" name="直線コネクタ 82">
          <a:extLst>
            <a:ext uri="{FF2B5EF4-FFF2-40B4-BE49-F238E27FC236}">
              <a16:creationId xmlns:a16="http://schemas.microsoft.com/office/drawing/2014/main" id="{8B5386EF-4A85-4D56-803B-32783DCC2316}"/>
            </a:ext>
          </a:extLst>
        </xdr:cNvPr>
        <xdr:cNvCxnSpPr/>
      </xdr:nvCxnSpPr>
      <xdr:spPr>
        <a:xfrm flipV="1">
          <a:off x="1130300" y="7092587"/>
          <a:ext cx="889000" cy="125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56985</xdr:rowOff>
    </xdr:from>
    <xdr:ext cx="405111" cy="259045"/>
    <xdr:sp macro="" textlink="">
      <xdr:nvSpPr>
        <xdr:cNvPr id="84" name="n_1aveValue【図書館】&#10;有形固定資産減価償却率">
          <a:extLst>
            <a:ext uri="{FF2B5EF4-FFF2-40B4-BE49-F238E27FC236}">
              <a16:creationId xmlns:a16="http://schemas.microsoft.com/office/drawing/2014/main" id="{227BB588-9F6D-4A93-BCC8-55F7B112E0C4}"/>
            </a:ext>
          </a:extLst>
        </xdr:cNvPr>
        <xdr:cNvSpPr txBox="1"/>
      </xdr:nvSpPr>
      <xdr:spPr>
        <a:xfrm>
          <a:off x="3582044" y="60577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25961</xdr:rowOff>
    </xdr:from>
    <xdr:ext cx="405111" cy="259045"/>
    <xdr:sp macro="" textlink="">
      <xdr:nvSpPr>
        <xdr:cNvPr id="85" name="n_2aveValue【図書館】&#10;有形固定資産減価償却率">
          <a:extLst>
            <a:ext uri="{FF2B5EF4-FFF2-40B4-BE49-F238E27FC236}">
              <a16:creationId xmlns:a16="http://schemas.microsoft.com/office/drawing/2014/main" id="{20D5B870-71FD-4469-B32F-D2C7A5FAF5B5}"/>
            </a:ext>
          </a:extLst>
        </xdr:cNvPr>
        <xdr:cNvSpPr txBox="1"/>
      </xdr:nvSpPr>
      <xdr:spPr>
        <a:xfrm>
          <a:off x="2705744" y="60267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70049</xdr:rowOff>
    </xdr:from>
    <xdr:ext cx="405111" cy="259045"/>
    <xdr:sp macro="" textlink="">
      <xdr:nvSpPr>
        <xdr:cNvPr id="86" name="n_3aveValue【図書館】&#10;有形固定資産減価償却率">
          <a:extLst>
            <a:ext uri="{FF2B5EF4-FFF2-40B4-BE49-F238E27FC236}">
              <a16:creationId xmlns:a16="http://schemas.microsoft.com/office/drawing/2014/main" id="{A67A088E-8340-4471-9B2E-7E8284DB56F6}"/>
            </a:ext>
          </a:extLst>
        </xdr:cNvPr>
        <xdr:cNvSpPr txBox="1"/>
      </xdr:nvSpPr>
      <xdr:spPr>
        <a:xfrm>
          <a:off x="1816744" y="60707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73314</xdr:rowOff>
    </xdr:from>
    <xdr:ext cx="405111" cy="259045"/>
    <xdr:sp macro="" textlink="">
      <xdr:nvSpPr>
        <xdr:cNvPr id="87" name="n_4aveValue【図書館】&#10;有形固定資産減価償却率">
          <a:extLst>
            <a:ext uri="{FF2B5EF4-FFF2-40B4-BE49-F238E27FC236}">
              <a16:creationId xmlns:a16="http://schemas.microsoft.com/office/drawing/2014/main" id="{8CA4793E-2BFB-43A2-9628-EF0BE2B77B9C}"/>
            </a:ext>
          </a:extLst>
        </xdr:cNvPr>
        <xdr:cNvSpPr txBox="1"/>
      </xdr:nvSpPr>
      <xdr:spPr>
        <a:xfrm>
          <a:off x="927744" y="60740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77305</xdr:rowOff>
    </xdr:from>
    <xdr:ext cx="405111" cy="259045"/>
    <xdr:sp macro="" textlink="">
      <xdr:nvSpPr>
        <xdr:cNvPr id="88" name="n_1mainValue【図書館】&#10;有形固定資産減価償却率">
          <a:extLst>
            <a:ext uri="{FF2B5EF4-FFF2-40B4-BE49-F238E27FC236}">
              <a16:creationId xmlns:a16="http://schemas.microsoft.com/office/drawing/2014/main" id="{6937500E-90CA-4146-9DC8-BC9DD292F88E}"/>
            </a:ext>
          </a:extLst>
        </xdr:cNvPr>
        <xdr:cNvSpPr txBox="1"/>
      </xdr:nvSpPr>
      <xdr:spPr>
        <a:xfrm>
          <a:off x="3582044" y="69353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41</xdr:row>
      <xdr:rowOff>75673</xdr:rowOff>
    </xdr:from>
    <xdr:ext cx="405111" cy="259045"/>
    <xdr:sp macro="" textlink="">
      <xdr:nvSpPr>
        <xdr:cNvPr id="89" name="n_2mainValue【図書館】&#10;有形固定資産減価償却率">
          <a:extLst>
            <a:ext uri="{FF2B5EF4-FFF2-40B4-BE49-F238E27FC236}">
              <a16:creationId xmlns:a16="http://schemas.microsoft.com/office/drawing/2014/main" id="{039CEFD8-F68D-429B-9B77-77077CDAC80F}"/>
            </a:ext>
          </a:extLst>
        </xdr:cNvPr>
        <xdr:cNvSpPr txBox="1"/>
      </xdr:nvSpPr>
      <xdr:spPr>
        <a:xfrm>
          <a:off x="2705744" y="71051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41</xdr:row>
      <xdr:rowOff>105064</xdr:rowOff>
    </xdr:from>
    <xdr:ext cx="405111" cy="259045"/>
    <xdr:sp macro="" textlink="">
      <xdr:nvSpPr>
        <xdr:cNvPr id="90" name="n_3mainValue【図書館】&#10;有形固定資産減価償却率">
          <a:extLst>
            <a:ext uri="{FF2B5EF4-FFF2-40B4-BE49-F238E27FC236}">
              <a16:creationId xmlns:a16="http://schemas.microsoft.com/office/drawing/2014/main" id="{9A70E720-4AC0-4D0F-A231-A87838EDA68E}"/>
            </a:ext>
          </a:extLst>
        </xdr:cNvPr>
        <xdr:cNvSpPr txBox="1"/>
      </xdr:nvSpPr>
      <xdr:spPr>
        <a:xfrm>
          <a:off x="1816744" y="7134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42</xdr:row>
      <xdr:rowOff>59344</xdr:rowOff>
    </xdr:from>
    <xdr:ext cx="405111" cy="259045"/>
    <xdr:sp macro="" textlink="">
      <xdr:nvSpPr>
        <xdr:cNvPr id="91" name="n_4mainValue【図書館】&#10;有形固定資産減価償却率">
          <a:extLst>
            <a:ext uri="{FF2B5EF4-FFF2-40B4-BE49-F238E27FC236}">
              <a16:creationId xmlns:a16="http://schemas.microsoft.com/office/drawing/2014/main" id="{ADBEC37B-F102-4D39-B9E1-E8A2D67CDC4E}"/>
            </a:ext>
          </a:extLst>
        </xdr:cNvPr>
        <xdr:cNvSpPr txBox="1"/>
      </xdr:nvSpPr>
      <xdr:spPr>
        <a:xfrm>
          <a:off x="927744" y="72602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7998AD69-1BB9-49E7-AD7E-F98F1D359881}"/>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E0BD202A-08DB-45C4-9B24-C2CB1E6A7F27}"/>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B6A4C199-244D-4878-870D-36B35D107479}"/>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544DBA41-9831-42C5-AA63-2D162FC7D36D}"/>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7395895C-1FAA-4714-9122-E61682FC88B3}"/>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A2D22639-963A-47C4-8D65-473B21F134A6}"/>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51FD2DC5-D16B-497B-8867-91608C3F9BEF}"/>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F4B01FA9-72A6-4C5E-93AE-3853FE42D57D}"/>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93B864D2-4FBE-4A28-836D-77CAF949A862}"/>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144B155D-A39C-464B-8A19-5B3F39BABD75}"/>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697FCCB0-9909-4425-97FC-BF036E63FC82}"/>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373C9216-36D2-4532-9BA2-33325A2C6BCC}"/>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1C19F4D0-BB8E-43D5-A0D6-BB26B852A0E3}"/>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a:extLst>
            <a:ext uri="{FF2B5EF4-FFF2-40B4-BE49-F238E27FC236}">
              <a16:creationId xmlns:a16="http://schemas.microsoft.com/office/drawing/2014/main" id="{4FFFBAF2-E6B2-4B00-B8F9-8BA13BE26B3E}"/>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6141B7C6-672A-477F-9156-3D098CB8D341}"/>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a:extLst>
            <a:ext uri="{FF2B5EF4-FFF2-40B4-BE49-F238E27FC236}">
              <a16:creationId xmlns:a16="http://schemas.microsoft.com/office/drawing/2014/main" id="{B5E7096A-C875-4162-B417-5E629B7E0E3F}"/>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B5DD2941-9614-431F-939B-0576446D0A6F}"/>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a:extLst>
            <a:ext uri="{FF2B5EF4-FFF2-40B4-BE49-F238E27FC236}">
              <a16:creationId xmlns:a16="http://schemas.microsoft.com/office/drawing/2014/main" id="{20BAE416-E113-4AD1-A41D-B42BD769E7A8}"/>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162C2792-4791-411E-83CD-CFD38A5BAE23}"/>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107E0C49-D580-46F1-94A4-D2E2C27A85C4}"/>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9F64B39B-133B-461E-9425-1500F03B9395}"/>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80772</xdr:rowOff>
    </xdr:from>
    <xdr:to>
      <xdr:col>54</xdr:col>
      <xdr:colOff>189865</xdr:colOff>
      <xdr:row>41</xdr:row>
      <xdr:rowOff>87630</xdr:rowOff>
    </xdr:to>
    <xdr:cxnSp macro="">
      <xdr:nvCxnSpPr>
        <xdr:cNvPr id="113" name="直線コネクタ 112">
          <a:extLst>
            <a:ext uri="{FF2B5EF4-FFF2-40B4-BE49-F238E27FC236}">
              <a16:creationId xmlns:a16="http://schemas.microsoft.com/office/drawing/2014/main" id="{F4389A48-32A4-47C3-9C08-5E1A74A31F65}"/>
            </a:ext>
          </a:extLst>
        </xdr:cNvPr>
        <xdr:cNvCxnSpPr/>
      </xdr:nvCxnSpPr>
      <xdr:spPr>
        <a:xfrm flipV="1">
          <a:off x="10476865" y="5910072"/>
          <a:ext cx="0" cy="12070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91457</xdr:rowOff>
    </xdr:from>
    <xdr:ext cx="469744" cy="259045"/>
    <xdr:sp macro="" textlink="">
      <xdr:nvSpPr>
        <xdr:cNvPr id="114" name="【図書館】&#10;一人当たり面積最小値テキスト">
          <a:extLst>
            <a:ext uri="{FF2B5EF4-FFF2-40B4-BE49-F238E27FC236}">
              <a16:creationId xmlns:a16="http://schemas.microsoft.com/office/drawing/2014/main" id="{CE53883F-44CF-465B-8E28-064D05B0792D}"/>
            </a:ext>
          </a:extLst>
        </xdr:cNvPr>
        <xdr:cNvSpPr txBox="1"/>
      </xdr:nvSpPr>
      <xdr:spPr>
        <a:xfrm>
          <a:off x="10515600" y="712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87630</xdr:rowOff>
    </xdr:from>
    <xdr:to>
      <xdr:col>55</xdr:col>
      <xdr:colOff>88900</xdr:colOff>
      <xdr:row>41</xdr:row>
      <xdr:rowOff>87630</xdr:rowOff>
    </xdr:to>
    <xdr:cxnSp macro="">
      <xdr:nvCxnSpPr>
        <xdr:cNvPr id="115" name="直線コネクタ 114">
          <a:extLst>
            <a:ext uri="{FF2B5EF4-FFF2-40B4-BE49-F238E27FC236}">
              <a16:creationId xmlns:a16="http://schemas.microsoft.com/office/drawing/2014/main" id="{225F8A48-430B-4F42-AF4D-B84D768DFCC2}"/>
            </a:ext>
          </a:extLst>
        </xdr:cNvPr>
        <xdr:cNvCxnSpPr/>
      </xdr:nvCxnSpPr>
      <xdr:spPr>
        <a:xfrm>
          <a:off x="10388600" y="711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27449</xdr:rowOff>
    </xdr:from>
    <xdr:ext cx="469744" cy="259045"/>
    <xdr:sp macro="" textlink="">
      <xdr:nvSpPr>
        <xdr:cNvPr id="116" name="【図書館】&#10;一人当たり面積最大値テキスト">
          <a:extLst>
            <a:ext uri="{FF2B5EF4-FFF2-40B4-BE49-F238E27FC236}">
              <a16:creationId xmlns:a16="http://schemas.microsoft.com/office/drawing/2014/main" id="{1C3E86D1-9271-4C30-9B38-353ED52FA7A4}"/>
            </a:ext>
          </a:extLst>
        </xdr:cNvPr>
        <xdr:cNvSpPr txBox="1"/>
      </xdr:nvSpPr>
      <xdr:spPr>
        <a:xfrm>
          <a:off x="10515600" y="5685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80772</xdr:rowOff>
    </xdr:from>
    <xdr:to>
      <xdr:col>55</xdr:col>
      <xdr:colOff>88900</xdr:colOff>
      <xdr:row>34</xdr:row>
      <xdr:rowOff>80772</xdr:rowOff>
    </xdr:to>
    <xdr:cxnSp macro="">
      <xdr:nvCxnSpPr>
        <xdr:cNvPr id="117" name="直線コネクタ 116">
          <a:extLst>
            <a:ext uri="{FF2B5EF4-FFF2-40B4-BE49-F238E27FC236}">
              <a16:creationId xmlns:a16="http://schemas.microsoft.com/office/drawing/2014/main" id="{E9254C54-9E41-4F6F-A956-0E73A3EEA9C6}"/>
            </a:ext>
          </a:extLst>
        </xdr:cNvPr>
        <xdr:cNvCxnSpPr/>
      </xdr:nvCxnSpPr>
      <xdr:spPr>
        <a:xfrm>
          <a:off x="10388600" y="5910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126001</xdr:rowOff>
    </xdr:from>
    <xdr:ext cx="469744" cy="259045"/>
    <xdr:sp macro="" textlink="">
      <xdr:nvSpPr>
        <xdr:cNvPr id="118" name="【図書館】&#10;一人当たり面積平均値テキスト">
          <a:extLst>
            <a:ext uri="{FF2B5EF4-FFF2-40B4-BE49-F238E27FC236}">
              <a16:creationId xmlns:a16="http://schemas.microsoft.com/office/drawing/2014/main" id="{13A7C709-A1D4-4C20-B846-79C45B65700C}"/>
            </a:ext>
          </a:extLst>
        </xdr:cNvPr>
        <xdr:cNvSpPr txBox="1"/>
      </xdr:nvSpPr>
      <xdr:spPr>
        <a:xfrm>
          <a:off x="10515600" y="64696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103124</xdr:rowOff>
    </xdr:from>
    <xdr:to>
      <xdr:col>55</xdr:col>
      <xdr:colOff>50800</xdr:colOff>
      <xdr:row>39</xdr:row>
      <xdr:rowOff>33274</xdr:rowOff>
    </xdr:to>
    <xdr:sp macro="" textlink="">
      <xdr:nvSpPr>
        <xdr:cNvPr id="119" name="フローチャート: 判断 118">
          <a:extLst>
            <a:ext uri="{FF2B5EF4-FFF2-40B4-BE49-F238E27FC236}">
              <a16:creationId xmlns:a16="http://schemas.microsoft.com/office/drawing/2014/main" id="{32E71747-25E6-4933-A116-82FCFA6279B4}"/>
            </a:ext>
          </a:extLst>
        </xdr:cNvPr>
        <xdr:cNvSpPr/>
      </xdr:nvSpPr>
      <xdr:spPr>
        <a:xfrm>
          <a:off x="10426700" y="6618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121412</xdr:rowOff>
    </xdr:from>
    <xdr:to>
      <xdr:col>50</xdr:col>
      <xdr:colOff>165100</xdr:colOff>
      <xdr:row>39</xdr:row>
      <xdr:rowOff>51562</xdr:rowOff>
    </xdr:to>
    <xdr:sp macro="" textlink="">
      <xdr:nvSpPr>
        <xdr:cNvPr id="120" name="フローチャート: 判断 119">
          <a:extLst>
            <a:ext uri="{FF2B5EF4-FFF2-40B4-BE49-F238E27FC236}">
              <a16:creationId xmlns:a16="http://schemas.microsoft.com/office/drawing/2014/main" id="{601074A4-F3F3-4F09-91FC-6A6DA468621E}"/>
            </a:ext>
          </a:extLst>
        </xdr:cNvPr>
        <xdr:cNvSpPr/>
      </xdr:nvSpPr>
      <xdr:spPr>
        <a:xfrm>
          <a:off x="9588500" y="6636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135128</xdr:rowOff>
    </xdr:from>
    <xdr:to>
      <xdr:col>46</xdr:col>
      <xdr:colOff>38100</xdr:colOff>
      <xdr:row>39</xdr:row>
      <xdr:rowOff>65278</xdr:rowOff>
    </xdr:to>
    <xdr:sp macro="" textlink="">
      <xdr:nvSpPr>
        <xdr:cNvPr id="121" name="フローチャート: 判断 120">
          <a:extLst>
            <a:ext uri="{FF2B5EF4-FFF2-40B4-BE49-F238E27FC236}">
              <a16:creationId xmlns:a16="http://schemas.microsoft.com/office/drawing/2014/main" id="{989EE83C-5AAD-4076-966C-AEAE7F664495}"/>
            </a:ext>
          </a:extLst>
        </xdr:cNvPr>
        <xdr:cNvSpPr/>
      </xdr:nvSpPr>
      <xdr:spPr>
        <a:xfrm>
          <a:off x="8699500" y="6650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16256</xdr:rowOff>
    </xdr:from>
    <xdr:to>
      <xdr:col>41</xdr:col>
      <xdr:colOff>101600</xdr:colOff>
      <xdr:row>38</xdr:row>
      <xdr:rowOff>117856</xdr:rowOff>
    </xdr:to>
    <xdr:sp macro="" textlink="">
      <xdr:nvSpPr>
        <xdr:cNvPr id="122" name="フローチャート: 判断 121">
          <a:extLst>
            <a:ext uri="{FF2B5EF4-FFF2-40B4-BE49-F238E27FC236}">
              <a16:creationId xmlns:a16="http://schemas.microsoft.com/office/drawing/2014/main" id="{EB7E802A-51DB-4D25-BBA1-B79D36AF783A}"/>
            </a:ext>
          </a:extLst>
        </xdr:cNvPr>
        <xdr:cNvSpPr/>
      </xdr:nvSpPr>
      <xdr:spPr>
        <a:xfrm>
          <a:off x="7810500" y="6531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80264</xdr:rowOff>
    </xdr:from>
    <xdr:to>
      <xdr:col>36</xdr:col>
      <xdr:colOff>165100</xdr:colOff>
      <xdr:row>39</xdr:row>
      <xdr:rowOff>10414</xdr:rowOff>
    </xdr:to>
    <xdr:sp macro="" textlink="">
      <xdr:nvSpPr>
        <xdr:cNvPr id="123" name="フローチャート: 判断 122">
          <a:extLst>
            <a:ext uri="{FF2B5EF4-FFF2-40B4-BE49-F238E27FC236}">
              <a16:creationId xmlns:a16="http://schemas.microsoft.com/office/drawing/2014/main" id="{AEF10E2A-9F24-4CD6-BC7A-5EA1C21E1572}"/>
            </a:ext>
          </a:extLst>
        </xdr:cNvPr>
        <xdr:cNvSpPr/>
      </xdr:nvSpPr>
      <xdr:spPr>
        <a:xfrm>
          <a:off x="6921500" y="6595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20ECF975-8524-40B1-82E9-D0AF372B9EB6}"/>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9955BF60-E0EF-4BDE-9708-2FADDE891D47}"/>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E3BB59F5-D5EB-40AA-895A-B9236F71205E}"/>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BD791EE7-C51B-4F73-8F14-4D98895A2409}"/>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87364D4B-6076-407B-B629-62B116B7C3D5}"/>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91694</xdr:rowOff>
    </xdr:from>
    <xdr:to>
      <xdr:col>55</xdr:col>
      <xdr:colOff>50800</xdr:colOff>
      <xdr:row>40</xdr:row>
      <xdr:rowOff>21844</xdr:rowOff>
    </xdr:to>
    <xdr:sp macro="" textlink="">
      <xdr:nvSpPr>
        <xdr:cNvPr id="129" name="楕円 128">
          <a:extLst>
            <a:ext uri="{FF2B5EF4-FFF2-40B4-BE49-F238E27FC236}">
              <a16:creationId xmlns:a16="http://schemas.microsoft.com/office/drawing/2014/main" id="{190B4B3B-C856-4700-901A-3CE87AFCEDD5}"/>
            </a:ext>
          </a:extLst>
        </xdr:cNvPr>
        <xdr:cNvSpPr/>
      </xdr:nvSpPr>
      <xdr:spPr>
        <a:xfrm>
          <a:off x="10426700" y="6778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70121</xdr:rowOff>
    </xdr:from>
    <xdr:ext cx="469744" cy="259045"/>
    <xdr:sp macro="" textlink="">
      <xdr:nvSpPr>
        <xdr:cNvPr id="130" name="【図書館】&#10;一人当たり面積該当値テキスト">
          <a:extLst>
            <a:ext uri="{FF2B5EF4-FFF2-40B4-BE49-F238E27FC236}">
              <a16:creationId xmlns:a16="http://schemas.microsoft.com/office/drawing/2014/main" id="{A07BB73A-5D80-4CD5-AF0B-E7CAEAA8231C}"/>
            </a:ext>
          </a:extLst>
        </xdr:cNvPr>
        <xdr:cNvSpPr txBox="1"/>
      </xdr:nvSpPr>
      <xdr:spPr>
        <a:xfrm>
          <a:off x="10515600" y="6756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100838</xdr:rowOff>
    </xdr:from>
    <xdr:to>
      <xdr:col>50</xdr:col>
      <xdr:colOff>165100</xdr:colOff>
      <xdr:row>40</xdr:row>
      <xdr:rowOff>30988</xdr:rowOff>
    </xdr:to>
    <xdr:sp macro="" textlink="">
      <xdr:nvSpPr>
        <xdr:cNvPr id="131" name="楕円 130">
          <a:extLst>
            <a:ext uri="{FF2B5EF4-FFF2-40B4-BE49-F238E27FC236}">
              <a16:creationId xmlns:a16="http://schemas.microsoft.com/office/drawing/2014/main" id="{29165144-9B70-4D8C-858E-081E64384742}"/>
            </a:ext>
          </a:extLst>
        </xdr:cNvPr>
        <xdr:cNvSpPr/>
      </xdr:nvSpPr>
      <xdr:spPr>
        <a:xfrm>
          <a:off x="9588500" y="6787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142494</xdr:rowOff>
    </xdr:from>
    <xdr:to>
      <xdr:col>55</xdr:col>
      <xdr:colOff>0</xdr:colOff>
      <xdr:row>39</xdr:row>
      <xdr:rowOff>151638</xdr:rowOff>
    </xdr:to>
    <xdr:cxnSp macro="">
      <xdr:nvCxnSpPr>
        <xdr:cNvPr id="132" name="直線コネクタ 131">
          <a:extLst>
            <a:ext uri="{FF2B5EF4-FFF2-40B4-BE49-F238E27FC236}">
              <a16:creationId xmlns:a16="http://schemas.microsoft.com/office/drawing/2014/main" id="{3BD48CBD-6410-4C9B-82D1-EA7B3784EBAF}"/>
            </a:ext>
          </a:extLst>
        </xdr:cNvPr>
        <xdr:cNvCxnSpPr/>
      </xdr:nvCxnSpPr>
      <xdr:spPr>
        <a:xfrm flipV="1">
          <a:off x="9639300" y="6829044"/>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109982</xdr:rowOff>
    </xdr:from>
    <xdr:to>
      <xdr:col>46</xdr:col>
      <xdr:colOff>38100</xdr:colOff>
      <xdr:row>40</xdr:row>
      <xdr:rowOff>40132</xdr:rowOff>
    </xdr:to>
    <xdr:sp macro="" textlink="">
      <xdr:nvSpPr>
        <xdr:cNvPr id="133" name="楕円 132">
          <a:extLst>
            <a:ext uri="{FF2B5EF4-FFF2-40B4-BE49-F238E27FC236}">
              <a16:creationId xmlns:a16="http://schemas.microsoft.com/office/drawing/2014/main" id="{F534CD94-BF74-43FC-BEEB-50E1DAB76A5E}"/>
            </a:ext>
          </a:extLst>
        </xdr:cNvPr>
        <xdr:cNvSpPr/>
      </xdr:nvSpPr>
      <xdr:spPr>
        <a:xfrm>
          <a:off x="8699500" y="6796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151638</xdr:rowOff>
    </xdr:from>
    <xdr:to>
      <xdr:col>50</xdr:col>
      <xdr:colOff>114300</xdr:colOff>
      <xdr:row>39</xdr:row>
      <xdr:rowOff>160782</xdr:rowOff>
    </xdr:to>
    <xdr:cxnSp macro="">
      <xdr:nvCxnSpPr>
        <xdr:cNvPr id="134" name="直線コネクタ 133">
          <a:extLst>
            <a:ext uri="{FF2B5EF4-FFF2-40B4-BE49-F238E27FC236}">
              <a16:creationId xmlns:a16="http://schemas.microsoft.com/office/drawing/2014/main" id="{6BC8182C-2885-47F0-A1DC-195A083CBD9F}"/>
            </a:ext>
          </a:extLst>
        </xdr:cNvPr>
        <xdr:cNvCxnSpPr/>
      </xdr:nvCxnSpPr>
      <xdr:spPr>
        <a:xfrm flipV="1">
          <a:off x="8750300" y="683818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114554</xdr:rowOff>
    </xdr:from>
    <xdr:to>
      <xdr:col>41</xdr:col>
      <xdr:colOff>101600</xdr:colOff>
      <xdr:row>40</xdr:row>
      <xdr:rowOff>44704</xdr:rowOff>
    </xdr:to>
    <xdr:sp macro="" textlink="">
      <xdr:nvSpPr>
        <xdr:cNvPr id="135" name="楕円 134">
          <a:extLst>
            <a:ext uri="{FF2B5EF4-FFF2-40B4-BE49-F238E27FC236}">
              <a16:creationId xmlns:a16="http://schemas.microsoft.com/office/drawing/2014/main" id="{01580282-DB26-4255-9CD1-A60526B24A94}"/>
            </a:ext>
          </a:extLst>
        </xdr:cNvPr>
        <xdr:cNvSpPr/>
      </xdr:nvSpPr>
      <xdr:spPr>
        <a:xfrm>
          <a:off x="7810500" y="6801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160782</xdr:rowOff>
    </xdr:from>
    <xdr:to>
      <xdr:col>45</xdr:col>
      <xdr:colOff>177800</xdr:colOff>
      <xdr:row>39</xdr:row>
      <xdr:rowOff>165354</xdr:rowOff>
    </xdr:to>
    <xdr:cxnSp macro="">
      <xdr:nvCxnSpPr>
        <xdr:cNvPr id="136" name="直線コネクタ 135">
          <a:extLst>
            <a:ext uri="{FF2B5EF4-FFF2-40B4-BE49-F238E27FC236}">
              <a16:creationId xmlns:a16="http://schemas.microsoft.com/office/drawing/2014/main" id="{BD1AC5C1-A3C5-46AB-B9DD-7DE8F52348B7}"/>
            </a:ext>
          </a:extLst>
        </xdr:cNvPr>
        <xdr:cNvCxnSpPr/>
      </xdr:nvCxnSpPr>
      <xdr:spPr>
        <a:xfrm flipV="1">
          <a:off x="7861300" y="684733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119126</xdr:rowOff>
    </xdr:from>
    <xdr:to>
      <xdr:col>36</xdr:col>
      <xdr:colOff>165100</xdr:colOff>
      <xdr:row>40</xdr:row>
      <xdr:rowOff>49276</xdr:rowOff>
    </xdr:to>
    <xdr:sp macro="" textlink="">
      <xdr:nvSpPr>
        <xdr:cNvPr id="137" name="楕円 136">
          <a:extLst>
            <a:ext uri="{FF2B5EF4-FFF2-40B4-BE49-F238E27FC236}">
              <a16:creationId xmlns:a16="http://schemas.microsoft.com/office/drawing/2014/main" id="{61FF0121-0305-4B50-A8F6-F89BADC1B803}"/>
            </a:ext>
          </a:extLst>
        </xdr:cNvPr>
        <xdr:cNvSpPr/>
      </xdr:nvSpPr>
      <xdr:spPr>
        <a:xfrm>
          <a:off x="6921500" y="6805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165354</xdr:rowOff>
    </xdr:from>
    <xdr:to>
      <xdr:col>41</xdr:col>
      <xdr:colOff>50800</xdr:colOff>
      <xdr:row>39</xdr:row>
      <xdr:rowOff>169926</xdr:rowOff>
    </xdr:to>
    <xdr:cxnSp macro="">
      <xdr:nvCxnSpPr>
        <xdr:cNvPr id="138" name="直線コネクタ 137">
          <a:extLst>
            <a:ext uri="{FF2B5EF4-FFF2-40B4-BE49-F238E27FC236}">
              <a16:creationId xmlns:a16="http://schemas.microsoft.com/office/drawing/2014/main" id="{C89F5B58-77EF-4E43-A188-9FF58C648026}"/>
            </a:ext>
          </a:extLst>
        </xdr:cNvPr>
        <xdr:cNvCxnSpPr/>
      </xdr:nvCxnSpPr>
      <xdr:spPr>
        <a:xfrm flipV="1">
          <a:off x="6972300" y="685190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68089</xdr:rowOff>
    </xdr:from>
    <xdr:ext cx="469744" cy="259045"/>
    <xdr:sp macro="" textlink="">
      <xdr:nvSpPr>
        <xdr:cNvPr id="139" name="n_1aveValue【図書館】&#10;一人当たり面積">
          <a:extLst>
            <a:ext uri="{FF2B5EF4-FFF2-40B4-BE49-F238E27FC236}">
              <a16:creationId xmlns:a16="http://schemas.microsoft.com/office/drawing/2014/main" id="{F4A5F35A-F6E1-47A7-9F9C-DB392D7D237A}"/>
            </a:ext>
          </a:extLst>
        </xdr:cNvPr>
        <xdr:cNvSpPr txBox="1"/>
      </xdr:nvSpPr>
      <xdr:spPr>
        <a:xfrm>
          <a:off x="9391727" y="64117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81805</xdr:rowOff>
    </xdr:from>
    <xdr:ext cx="469744" cy="259045"/>
    <xdr:sp macro="" textlink="">
      <xdr:nvSpPr>
        <xdr:cNvPr id="140" name="n_2aveValue【図書館】&#10;一人当たり面積">
          <a:extLst>
            <a:ext uri="{FF2B5EF4-FFF2-40B4-BE49-F238E27FC236}">
              <a16:creationId xmlns:a16="http://schemas.microsoft.com/office/drawing/2014/main" id="{CF0CD862-6BD0-4FAB-82C4-6B431D3D7262}"/>
            </a:ext>
          </a:extLst>
        </xdr:cNvPr>
        <xdr:cNvSpPr txBox="1"/>
      </xdr:nvSpPr>
      <xdr:spPr>
        <a:xfrm>
          <a:off x="8515427" y="6425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134383</xdr:rowOff>
    </xdr:from>
    <xdr:ext cx="469744" cy="259045"/>
    <xdr:sp macro="" textlink="">
      <xdr:nvSpPr>
        <xdr:cNvPr id="141" name="n_3aveValue【図書館】&#10;一人当たり面積">
          <a:extLst>
            <a:ext uri="{FF2B5EF4-FFF2-40B4-BE49-F238E27FC236}">
              <a16:creationId xmlns:a16="http://schemas.microsoft.com/office/drawing/2014/main" id="{31D1C384-E899-430B-9532-7677FF0F7860}"/>
            </a:ext>
          </a:extLst>
        </xdr:cNvPr>
        <xdr:cNvSpPr txBox="1"/>
      </xdr:nvSpPr>
      <xdr:spPr>
        <a:xfrm>
          <a:off x="7626427" y="6306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26941</xdr:rowOff>
    </xdr:from>
    <xdr:ext cx="469744" cy="259045"/>
    <xdr:sp macro="" textlink="">
      <xdr:nvSpPr>
        <xdr:cNvPr id="142" name="n_4aveValue【図書館】&#10;一人当たり面積">
          <a:extLst>
            <a:ext uri="{FF2B5EF4-FFF2-40B4-BE49-F238E27FC236}">
              <a16:creationId xmlns:a16="http://schemas.microsoft.com/office/drawing/2014/main" id="{8371B110-B032-4822-9E4E-D4393535B04A}"/>
            </a:ext>
          </a:extLst>
        </xdr:cNvPr>
        <xdr:cNvSpPr txBox="1"/>
      </xdr:nvSpPr>
      <xdr:spPr>
        <a:xfrm>
          <a:off x="6737427" y="6370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22115</xdr:rowOff>
    </xdr:from>
    <xdr:ext cx="469744" cy="259045"/>
    <xdr:sp macro="" textlink="">
      <xdr:nvSpPr>
        <xdr:cNvPr id="143" name="n_1mainValue【図書館】&#10;一人当たり面積">
          <a:extLst>
            <a:ext uri="{FF2B5EF4-FFF2-40B4-BE49-F238E27FC236}">
              <a16:creationId xmlns:a16="http://schemas.microsoft.com/office/drawing/2014/main" id="{EBF0A1E0-D0C5-432D-AAE0-CD70091A97F9}"/>
            </a:ext>
          </a:extLst>
        </xdr:cNvPr>
        <xdr:cNvSpPr txBox="1"/>
      </xdr:nvSpPr>
      <xdr:spPr>
        <a:xfrm>
          <a:off x="9391727" y="6880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31259</xdr:rowOff>
    </xdr:from>
    <xdr:ext cx="469744" cy="259045"/>
    <xdr:sp macro="" textlink="">
      <xdr:nvSpPr>
        <xdr:cNvPr id="144" name="n_2mainValue【図書館】&#10;一人当たり面積">
          <a:extLst>
            <a:ext uri="{FF2B5EF4-FFF2-40B4-BE49-F238E27FC236}">
              <a16:creationId xmlns:a16="http://schemas.microsoft.com/office/drawing/2014/main" id="{27685E33-A9AD-4DFB-ACB7-4F597BB47489}"/>
            </a:ext>
          </a:extLst>
        </xdr:cNvPr>
        <xdr:cNvSpPr txBox="1"/>
      </xdr:nvSpPr>
      <xdr:spPr>
        <a:xfrm>
          <a:off x="8515427" y="6889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35831</xdr:rowOff>
    </xdr:from>
    <xdr:ext cx="469744" cy="259045"/>
    <xdr:sp macro="" textlink="">
      <xdr:nvSpPr>
        <xdr:cNvPr id="145" name="n_3mainValue【図書館】&#10;一人当たり面積">
          <a:extLst>
            <a:ext uri="{FF2B5EF4-FFF2-40B4-BE49-F238E27FC236}">
              <a16:creationId xmlns:a16="http://schemas.microsoft.com/office/drawing/2014/main" id="{72E1D323-0936-4619-8039-B5F242C5941D}"/>
            </a:ext>
          </a:extLst>
        </xdr:cNvPr>
        <xdr:cNvSpPr txBox="1"/>
      </xdr:nvSpPr>
      <xdr:spPr>
        <a:xfrm>
          <a:off x="7626427" y="6893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40403</xdr:rowOff>
    </xdr:from>
    <xdr:ext cx="469744" cy="259045"/>
    <xdr:sp macro="" textlink="">
      <xdr:nvSpPr>
        <xdr:cNvPr id="146" name="n_4mainValue【図書館】&#10;一人当たり面積">
          <a:extLst>
            <a:ext uri="{FF2B5EF4-FFF2-40B4-BE49-F238E27FC236}">
              <a16:creationId xmlns:a16="http://schemas.microsoft.com/office/drawing/2014/main" id="{5EF2BE6B-5E6A-4F30-810F-60CC90FFD2A0}"/>
            </a:ext>
          </a:extLst>
        </xdr:cNvPr>
        <xdr:cNvSpPr txBox="1"/>
      </xdr:nvSpPr>
      <xdr:spPr>
        <a:xfrm>
          <a:off x="6737427" y="6898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63ED4170-0B7A-4B3F-9554-A266F47A27ED}"/>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5F390C46-4CC5-4D39-9399-479C1F0D701A}"/>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C150221E-CB78-41B4-8C69-001D20B99F2B}"/>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8B16D982-582C-45C0-8DFC-EC3AB470472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FD3D766A-92C5-4BEE-A819-8589EF6F893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448D32E3-0AC2-40D9-89AA-BB04CF10DDCD}"/>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0F01DA81-5C70-43E0-9734-88C9233B5834}"/>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2BBAFF7F-8086-4DC3-8C88-3A151799F792}"/>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2CCC4E3B-15C0-4B1A-BFD0-40177502353C}"/>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5304B34C-AEBB-4F5C-B40E-63DC866F7DCF}"/>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50C5B0B7-43D3-4577-9BF1-AAD8474A78A7}"/>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07ED2BCB-DA47-4796-B3A1-C7CE86D85C05}"/>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21FAAFD7-9770-430C-A087-1BAB5220E68B}"/>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820DE9A0-DD1E-429C-AA62-799A2FD160E4}"/>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86521DA5-551E-4111-B2FF-6A015F6ED374}"/>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2A6380E9-A2A5-456E-A355-8FC2DCFCC0BD}"/>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CF38B339-02AD-4DAC-806B-2F7079794171}"/>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76DCFBD3-358C-4BA3-A3D8-342632DD1188}"/>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07D42220-5F69-488E-818F-1D2857FA14C3}"/>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C6EBDF0C-71DF-44B4-87B5-9783CBF86BAE}"/>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8BB77E86-EC1E-4F7A-91C6-48283C84629C}"/>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15777E29-53F1-492D-9DD2-0630D2DF3E0B}"/>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D4F398F1-3096-4FE4-85BA-DD181A83E33D}"/>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DF4A1AA3-FF34-42D7-992E-21997CD69D01}"/>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100965</xdr:rowOff>
    </xdr:from>
    <xdr:to>
      <xdr:col>24</xdr:col>
      <xdr:colOff>62865</xdr:colOff>
      <xdr:row>64</xdr:row>
      <xdr:rowOff>76200</xdr:rowOff>
    </xdr:to>
    <xdr:cxnSp macro="">
      <xdr:nvCxnSpPr>
        <xdr:cNvPr id="171" name="直線コネクタ 170">
          <a:extLst>
            <a:ext uri="{FF2B5EF4-FFF2-40B4-BE49-F238E27FC236}">
              <a16:creationId xmlns:a16="http://schemas.microsoft.com/office/drawing/2014/main" id="{A1C2496F-8880-4AC0-BE32-9717B83D49F2}"/>
            </a:ext>
          </a:extLst>
        </xdr:cNvPr>
        <xdr:cNvCxnSpPr/>
      </xdr:nvCxnSpPr>
      <xdr:spPr>
        <a:xfrm flipV="1">
          <a:off x="4634865" y="9702165"/>
          <a:ext cx="0" cy="13468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2" name="【体育館・プール】&#10;有形固定資産減価償却率最小値テキスト">
          <a:extLst>
            <a:ext uri="{FF2B5EF4-FFF2-40B4-BE49-F238E27FC236}">
              <a16:creationId xmlns:a16="http://schemas.microsoft.com/office/drawing/2014/main" id="{FB3A30DB-FD2A-4050-A0CD-080CA034A93D}"/>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3" name="直線コネクタ 172">
          <a:extLst>
            <a:ext uri="{FF2B5EF4-FFF2-40B4-BE49-F238E27FC236}">
              <a16:creationId xmlns:a16="http://schemas.microsoft.com/office/drawing/2014/main" id="{81FCEC34-F4C1-426F-91E6-EF843A06CE09}"/>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47642</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78B05027-FFEE-4C02-8C1C-CB904E851B99}"/>
            </a:ext>
          </a:extLst>
        </xdr:cNvPr>
        <xdr:cNvSpPr txBox="1"/>
      </xdr:nvSpPr>
      <xdr:spPr>
        <a:xfrm>
          <a:off x="4673600" y="9477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100965</xdr:rowOff>
    </xdr:from>
    <xdr:to>
      <xdr:col>24</xdr:col>
      <xdr:colOff>152400</xdr:colOff>
      <xdr:row>56</xdr:row>
      <xdr:rowOff>100965</xdr:rowOff>
    </xdr:to>
    <xdr:cxnSp macro="">
      <xdr:nvCxnSpPr>
        <xdr:cNvPr id="175" name="直線コネクタ 174">
          <a:extLst>
            <a:ext uri="{FF2B5EF4-FFF2-40B4-BE49-F238E27FC236}">
              <a16:creationId xmlns:a16="http://schemas.microsoft.com/office/drawing/2014/main" id="{107D37C2-C31E-4CAF-AB93-5B451769778D}"/>
            </a:ext>
          </a:extLst>
        </xdr:cNvPr>
        <xdr:cNvCxnSpPr/>
      </xdr:nvCxnSpPr>
      <xdr:spPr>
        <a:xfrm>
          <a:off x="4546600" y="97021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25417</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A6A08F8C-E34D-4C94-B6B8-F90CB60E7902}"/>
            </a:ext>
          </a:extLst>
        </xdr:cNvPr>
        <xdr:cNvSpPr txBox="1"/>
      </xdr:nvSpPr>
      <xdr:spPr>
        <a:xfrm>
          <a:off x="4673600" y="103124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2540</xdr:rowOff>
    </xdr:from>
    <xdr:to>
      <xdr:col>24</xdr:col>
      <xdr:colOff>114300</xdr:colOff>
      <xdr:row>61</xdr:row>
      <xdr:rowOff>104140</xdr:rowOff>
    </xdr:to>
    <xdr:sp macro="" textlink="">
      <xdr:nvSpPr>
        <xdr:cNvPr id="177" name="フローチャート: 判断 176">
          <a:extLst>
            <a:ext uri="{FF2B5EF4-FFF2-40B4-BE49-F238E27FC236}">
              <a16:creationId xmlns:a16="http://schemas.microsoft.com/office/drawing/2014/main" id="{57643954-6BBB-461D-81AC-58273854E19B}"/>
            </a:ext>
          </a:extLst>
        </xdr:cNvPr>
        <xdr:cNvSpPr/>
      </xdr:nvSpPr>
      <xdr:spPr>
        <a:xfrm>
          <a:off x="4584700" y="10460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143510</xdr:rowOff>
    </xdr:from>
    <xdr:to>
      <xdr:col>20</xdr:col>
      <xdr:colOff>38100</xdr:colOff>
      <xdr:row>61</xdr:row>
      <xdr:rowOff>73660</xdr:rowOff>
    </xdr:to>
    <xdr:sp macro="" textlink="">
      <xdr:nvSpPr>
        <xdr:cNvPr id="178" name="フローチャート: 判断 177">
          <a:extLst>
            <a:ext uri="{FF2B5EF4-FFF2-40B4-BE49-F238E27FC236}">
              <a16:creationId xmlns:a16="http://schemas.microsoft.com/office/drawing/2014/main" id="{B58C3733-6703-4DC8-96F3-AFD304C2A8DE}"/>
            </a:ext>
          </a:extLst>
        </xdr:cNvPr>
        <xdr:cNvSpPr/>
      </xdr:nvSpPr>
      <xdr:spPr>
        <a:xfrm>
          <a:off x="3746500" y="1043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114935</xdr:rowOff>
    </xdr:from>
    <xdr:to>
      <xdr:col>15</xdr:col>
      <xdr:colOff>101600</xdr:colOff>
      <xdr:row>61</xdr:row>
      <xdr:rowOff>45085</xdr:rowOff>
    </xdr:to>
    <xdr:sp macro="" textlink="">
      <xdr:nvSpPr>
        <xdr:cNvPr id="179" name="フローチャート: 判断 178">
          <a:extLst>
            <a:ext uri="{FF2B5EF4-FFF2-40B4-BE49-F238E27FC236}">
              <a16:creationId xmlns:a16="http://schemas.microsoft.com/office/drawing/2014/main" id="{283B8183-AED4-454F-98FD-697084A00B79}"/>
            </a:ext>
          </a:extLst>
        </xdr:cNvPr>
        <xdr:cNvSpPr/>
      </xdr:nvSpPr>
      <xdr:spPr>
        <a:xfrm>
          <a:off x="2857500" y="10401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21590</xdr:rowOff>
    </xdr:from>
    <xdr:to>
      <xdr:col>10</xdr:col>
      <xdr:colOff>165100</xdr:colOff>
      <xdr:row>60</xdr:row>
      <xdr:rowOff>123190</xdr:rowOff>
    </xdr:to>
    <xdr:sp macro="" textlink="">
      <xdr:nvSpPr>
        <xdr:cNvPr id="180" name="フローチャート: 判断 179">
          <a:extLst>
            <a:ext uri="{FF2B5EF4-FFF2-40B4-BE49-F238E27FC236}">
              <a16:creationId xmlns:a16="http://schemas.microsoft.com/office/drawing/2014/main" id="{2036D3EE-DF58-4DD2-AD79-A8DEBBD5F96B}"/>
            </a:ext>
          </a:extLst>
        </xdr:cNvPr>
        <xdr:cNvSpPr/>
      </xdr:nvSpPr>
      <xdr:spPr>
        <a:xfrm>
          <a:off x="1968500" y="10308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164465</xdr:rowOff>
    </xdr:from>
    <xdr:to>
      <xdr:col>6</xdr:col>
      <xdr:colOff>38100</xdr:colOff>
      <xdr:row>60</xdr:row>
      <xdr:rowOff>94615</xdr:rowOff>
    </xdr:to>
    <xdr:sp macro="" textlink="">
      <xdr:nvSpPr>
        <xdr:cNvPr id="181" name="フローチャート: 判断 180">
          <a:extLst>
            <a:ext uri="{FF2B5EF4-FFF2-40B4-BE49-F238E27FC236}">
              <a16:creationId xmlns:a16="http://schemas.microsoft.com/office/drawing/2014/main" id="{2D570E84-D59C-4843-82F8-16AC4C9FFD18}"/>
            </a:ext>
          </a:extLst>
        </xdr:cNvPr>
        <xdr:cNvSpPr/>
      </xdr:nvSpPr>
      <xdr:spPr>
        <a:xfrm>
          <a:off x="1079500" y="10280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3CBF1CB4-3481-4905-A111-A4897328F261}"/>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1CEF3386-40A7-4C9B-B37E-880B83FBCD51}"/>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E2C9041B-50C7-4B5F-9C4F-96BBE1B1D79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2D38E4C7-F257-40C5-926F-A828DBFC8DF6}"/>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45AE3746-D204-47D5-8FD5-BFE14C6ADFE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4445</xdr:rowOff>
    </xdr:from>
    <xdr:to>
      <xdr:col>24</xdr:col>
      <xdr:colOff>114300</xdr:colOff>
      <xdr:row>63</xdr:row>
      <xdr:rowOff>106045</xdr:rowOff>
    </xdr:to>
    <xdr:sp macro="" textlink="">
      <xdr:nvSpPr>
        <xdr:cNvPr id="187" name="楕円 186">
          <a:extLst>
            <a:ext uri="{FF2B5EF4-FFF2-40B4-BE49-F238E27FC236}">
              <a16:creationId xmlns:a16="http://schemas.microsoft.com/office/drawing/2014/main" id="{2F365FCF-45FE-4F04-9723-2EDC5AF5DD84}"/>
            </a:ext>
          </a:extLst>
        </xdr:cNvPr>
        <xdr:cNvSpPr/>
      </xdr:nvSpPr>
      <xdr:spPr>
        <a:xfrm>
          <a:off x="4584700" y="10805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154322</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6596B7A7-4550-4E71-834B-C9D3486573F4}"/>
            </a:ext>
          </a:extLst>
        </xdr:cNvPr>
        <xdr:cNvSpPr txBox="1"/>
      </xdr:nvSpPr>
      <xdr:spPr>
        <a:xfrm>
          <a:off x="4673600" y="10784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80645</xdr:rowOff>
    </xdr:from>
    <xdr:to>
      <xdr:col>20</xdr:col>
      <xdr:colOff>38100</xdr:colOff>
      <xdr:row>64</xdr:row>
      <xdr:rowOff>10795</xdr:rowOff>
    </xdr:to>
    <xdr:sp macro="" textlink="">
      <xdr:nvSpPr>
        <xdr:cNvPr id="189" name="楕円 188">
          <a:extLst>
            <a:ext uri="{FF2B5EF4-FFF2-40B4-BE49-F238E27FC236}">
              <a16:creationId xmlns:a16="http://schemas.microsoft.com/office/drawing/2014/main" id="{C1895A8F-80CD-4EF7-AADC-89E5A3A1FB2A}"/>
            </a:ext>
          </a:extLst>
        </xdr:cNvPr>
        <xdr:cNvSpPr/>
      </xdr:nvSpPr>
      <xdr:spPr>
        <a:xfrm>
          <a:off x="3746500" y="10881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55245</xdr:rowOff>
    </xdr:from>
    <xdr:to>
      <xdr:col>24</xdr:col>
      <xdr:colOff>63500</xdr:colOff>
      <xdr:row>63</xdr:row>
      <xdr:rowOff>131445</xdr:rowOff>
    </xdr:to>
    <xdr:cxnSp macro="">
      <xdr:nvCxnSpPr>
        <xdr:cNvPr id="190" name="直線コネクタ 189">
          <a:extLst>
            <a:ext uri="{FF2B5EF4-FFF2-40B4-BE49-F238E27FC236}">
              <a16:creationId xmlns:a16="http://schemas.microsoft.com/office/drawing/2014/main" id="{EA1A39A1-C702-415F-AB04-EB89A155480A}"/>
            </a:ext>
          </a:extLst>
        </xdr:cNvPr>
        <xdr:cNvCxnSpPr/>
      </xdr:nvCxnSpPr>
      <xdr:spPr>
        <a:xfrm flipV="1">
          <a:off x="3797300" y="10856595"/>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46355</xdr:rowOff>
    </xdr:from>
    <xdr:to>
      <xdr:col>15</xdr:col>
      <xdr:colOff>101600</xdr:colOff>
      <xdr:row>63</xdr:row>
      <xdr:rowOff>147955</xdr:rowOff>
    </xdr:to>
    <xdr:sp macro="" textlink="">
      <xdr:nvSpPr>
        <xdr:cNvPr id="191" name="楕円 190">
          <a:extLst>
            <a:ext uri="{FF2B5EF4-FFF2-40B4-BE49-F238E27FC236}">
              <a16:creationId xmlns:a16="http://schemas.microsoft.com/office/drawing/2014/main" id="{60D71DAB-AF24-489E-A405-F282FD088F06}"/>
            </a:ext>
          </a:extLst>
        </xdr:cNvPr>
        <xdr:cNvSpPr/>
      </xdr:nvSpPr>
      <xdr:spPr>
        <a:xfrm>
          <a:off x="2857500" y="10847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97155</xdr:rowOff>
    </xdr:from>
    <xdr:to>
      <xdr:col>19</xdr:col>
      <xdr:colOff>177800</xdr:colOff>
      <xdr:row>63</xdr:row>
      <xdr:rowOff>131445</xdr:rowOff>
    </xdr:to>
    <xdr:cxnSp macro="">
      <xdr:nvCxnSpPr>
        <xdr:cNvPr id="192" name="直線コネクタ 191">
          <a:extLst>
            <a:ext uri="{FF2B5EF4-FFF2-40B4-BE49-F238E27FC236}">
              <a16:creationId xmlns:a16="http://schemas.microsoft.com/office/drawing/2014/main" id="{5796D3A5-620E-43C8-8718-5AB69BA4298B}"/>
            </a:ext>
          </a:extLst>
        </xdr:cNvPr>
        <xdr:cNvCxnSpPr/>
      </xdr:nvCxnSpPr>
      <xdr:spPr>
        <a:xfrm>
          <a:off x="2908300" y="1089850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63</xdr:row>
      <xdr:rowOff>13970</xdr:rowOff>
    </xdr:from>
    <xdr:to>
      <xdr:col>10</xdr:col>
      <xdr:colOff>165100</xdr:colOff>
      <xdr:row>63</xdr:row>
      <xdr:rowOff>115570</xdr:rowOff>
    </xdr:to>
    <xdr:sp macro="" textlink="">
      <xdr:nvSpPr>
        <xdr:cNvPr id="193" name="楕円 192">
          <a:extLst>
            <a:ext uri="{FF2B5EF4-FFF2-40B4-BE49-F238E27FC236}">
              <a16:creationId xmlns:a16="http://schemas.microsoft.com/office/drawing/2014/main" id="{80E943BE-D408-40CB-8641-72338CC3F898}"/>
            </a:ext>
          </a:extLst>
        </xdr:cNvPr>
        <xdr:cNvSpPr/>
      </xdr:nvSpPr>
      <xdr:spPr>
        <a:xfrm>
          <a:off x="1968500" y="10815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64770</xdr:rowOff>
    </xdr:from>
    <xdr:to>
      <xdr:col>15</xdr:col>
      <xdr:colOff>50800</xdr:colOff>
      <xdr:row>63</xdr:row>
      <xdr:rowOff>97155</xdr:rowOff>
    </xdr:to>
    <xdr:cxnSp macro="">
      <xdr:nvCxnSpPr>
        <xdr:cNvPr id="194" name="直線コネクタ 193">
          <a:extLst>
            <a:ext uri="{FF2B5EF4-FFF2-40B4-BE49-F238E27FC236}">
              <a16:creationId xmlns:a16="http://schemas.microsoft.com/office/drawing/2014/main" id="{236D0D9B-2C2A-4C05-945A-2F1AF552D15D}"/>
            </a:ext>
          </a:extLst>
        </xdr:cNvPr>
        <xdr:cNvCxnSpPr/>
      </xdr:nvCxnSpPr>
      <xdr:spPr>
        <a:xfrm>
          <a:off x="2019300" y="1086612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151130</xdr:rowOff>
    </xdr:from>
    <xdr:to>
      <xdr:col>6</xdr:col>
      <xdr:colOff>38100</xdr:colOff>
      <xdr:row>63</xdr:row>
      <xdr:rowOff>81280</xdr:rowOff>
    </xdr:to>
    <xdr:sp macro="" textlink="">
      <xdr:nvSpPr>
        <xdr:cNvPr id="195" name="楕円 194">
          <a:extLst>
            <a:ext uri="{FF2B5EF4-FFF2-40B4-BE49-F238E27FC236}">
              <a16:creationId xmlns:a16="http://schemas.microsoft.com/office/drawing/2014/main" id="{6EA1CEC5-B064-45D2-B00E-AC3027B5D3D6}"/>
            </a:ext>
          </a:extLst>
        </xdr:cNvPr>
        <xdr:cNvSpPr/>
      </xdr:nvSpPr>
      <xdr:spPr>
        <a:xfrm>
          <a:off x="1079500" y="10781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30480</xdr:rowOff>
    </xdr:from>
    <xdr:to>
      <xdr:col>10</xdr:col>
      <xdr:colOff>114300</xdr:colOff>
      <xdr:row>63</xdr:row>
      <xdr:rowOff>64770</xdr:rowOff>
    </xdr:to>
    <xdr:cxnSp macro="">
      <xdr:nvCxnSpPr>
        <xdr:cNvPr id="196" name="直線コネクタ 195">
          <a:extLst>
            <a:ext uri="{FF2B5EF4-FFF2-40B4-BE49-F238E27FC236}">
              <a16:creationId xmlns:a16="http://schemas.microsoft.com/office/drawing/2014/main" id="{02499CA4-B433-49F7-9F6D-E1685274FB77}"/>
            </a:ext>
          </a:extLst>
        </xdr:cNvPr>
        <xdr:cNvCxnSpPr/>
      </xdr:nvCxnSpPr>
      <xdr:spPr>
        <a:xfrm>
          <a:off x="1130300" y="1083183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90187</xdr:rowOff>
    </xdr:from>
    <xdr:ext cx="405111" cy="259045"/>
    <xdr:sp macro="" textlink="">
      <xdr:nvSpPr>
        <xdr:cNvPr id="197" name="n_1aveValue【体育館・プール】&#10;有形固定資産減価償却率">
          <a:extLst>
            <a:ext uri="{FF2B5EF4-FFF2-40B4-BE49-F238E27FC236}">
              <a16:creationId xmlns:a16="http://schemas.microsoft.com/office/drawing/2014/main" id="{97504BA1-11FA-45F3-8323-C3FB82E063E9}"/>
            </a:ext>
          </a:extLst>
        </xdr:cNvPr>
        <xdr:cNvSpPr txBox="1"/>
      </xdr:nvSpPr>
      <xdr:spPr>
        <a:xfrm>
          <a:off x="3582044" y="10205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61612</xdr:rowOff>
    </xdr:from>
    <xdr:ext cx="405111" cy="259045"/>
    <xdr:sp macro="" textlink="">
      <xdr:nvSpPr>
        <xdr:cNvPr id="198" name="n_2aveValue【体育館・プール】&#10;有形固定資産減価償却率">
          <a:extLst>
            <a:ext uri="{FF2B5EF4-FFF2-40B4-BE49-F238E27FC236}">
              <a16:creationId xmlns:a16="http://schemas.microsoft.com/office/drawing/2014/main" id="{3AFD8BBD-F8EF-4EA0-88A2-3E0D5BD2A058}"/>
            </a:ext>
          </a:extLst>
        </xdr:cNvPr>
        <xdr:cNvSpPr txBox="1"/>
      </xdr:nvSpPr>
      <xdr:spPr>
        <a:xfrm>
          <a:off x="2705744" y="10177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139717</xdr:rowOff>
    </xdr:from>
    <xdr:ext cx="405111" cy="259045"/>
    <xdr:sp macro="" textlink="">
      <xdr:nvSpPr>
        <xdr:cNvPr id="199" name="n_3aveValue【体育館・プール】&#10;有形固定資産減価償却率">
          <a:extLst>
            <a:ext uri="{FF2B5EF4-FFF2-40B4-BE49-F238E27FC236}">
              <a16:creationId xmlns:a16="http://schemas.microsoft.com/office/drawing/2014/main" id="{0F539D5F-0A2A-4595-ACC2-0CCF1F138575}"/>
            </a:ext>
          </a:extLst>
        </xdr:cNvPr>
        <xdr:cNvSpPr txBox="1"/>
      </xdr:nvSpPr>
      <xdr:spPr>
        <a:xfrm>
          <a:off x="1816744" y="10083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111142</xdr:rowOff>
    </xdr:from>
    <xdr:ext cx="405111" cy="259045"/>
    <xdr:sp macro="" textlink="">
      <xdr:nvSpPr>
        <xdr:cNvPr id="200" name="n_4aveValue【体育館・プール】&#10;有形固定資産減価償却率">
          <a:extLst>
            <a:ext uri="{FF2B5EF4-FFF2-40B4-BE49-F238E27FC236}">
              <a16:creationId xmlns:a16="http://schemas.microsoft.com/office/drawing/2014/main" id="{A63F32AD-DEAF-4213-9A85-76F329A38BFD}"/>
            </a:ext>
          </a:extLst>
        </xdr:cNvPr>
        <xdr:cNvSpPr txBox="1"/>
      </xdr:nvSpPr>
      <xdr:spPr>
        <a:xfrm>
          <a:off x="927744" y="10055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64</xdr:row>
      <xdr:rowOff>1922</xdr:rowOff>
    </xdr:from>
    <xdr:ext cx="405111" cy="259045"/>
    <xdr:sp macro="" textlink="">
      <xdr:nvSpPr>
        <xdr:cNvPr id="201" name="n_1mainValue【体育館・プール】&#10;有形固定資産減価償却率">
          <a:extLst>
            <a:ext uri="{FF2B5EF4-FFF2-40B4-BE49-F238E27FC236}">
              <a16:creationId xmlns:a16="http://schemas.microsoft.com/office/drawing/2014/main" id="{3136E495-9C9F-457A-BA2F-5FFA970A2B03}"/>
            </a:ext>
          </a:extLst>
        </xdr:cNvPr>
        <xdr:cNvSpPr txBox="1"/>
      </xdr:nvSpPr>
      <xdr:spPr>
        <a:xfrm>
          <a:off x="3582044" y="10974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139082</xdr:rowOff>
    </xdr:from>
    <xdr:ext cx="405111" cy="259045"/>
    <xdr:sp macro="" textlink="">
      <xdr:nvSpPr>
        <xdr:cNvPr id="202" name="n_2mainValue【体育館・プール】&#10;有形固定資産減価償却率">
          <a:extLst>
            <a:ext uri="{FF2B5EF4-FFF2-40B4-BE49-F238E27FC236}">
              <a16:creationId xmlns:a16="http://schemas.microsoft.com/office/drawing/2014/main" id="{F53D6BB8-6727-477E-B36F-2EF25A43EE58}"/>
            </a:ext>
          </a:extLst>
        </xdr:cNvPr>
        <xdr:cNvSpPr txBox="1"/>
      </xdr:nvSpPr>
      <xdr:spPr>
        <a:xfrm>
          <a:off x="2705744" y="10940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106697</xdr:rowOff>
    </xdr:from>
    <xdr:ext cx="405111" cy="259045"/>
    <xdr:sp macro="" textlink="">
      <xdr:nvSpPr>
        <xdr:cNvPr id="203" name="n_3mainValue【体育館・プール】&#10;有形固定資産減価償却率">
          <a:extLst>
            <a:ext uri="{FF2B5EF4-FFF2-40B4-BE49-F238E27FC236}">
              <a16:creationId xmlns:a16="http://schemas.microsoft.com/office/drawing/2014/main" id="{CE81B38A-BDAF-40C1-9173-03AC146CDA4F}"/>
            </a:ext>
          </a:extLst>
        </xdr:cNvPr>
        <xdr:cNvSpPr txBox="1"/>
      </xdr:nvSpPr>
      <xdr:spPr>
        <a:xfrm>
          <a:off x="1816744" y="10908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72407</xdr:rowOff>
    </xdr:from>
    <xdr:ext cx="405111" cy="259045"/>
    <xdr:sp macro="" textlink="">
      <xdr:nvSpPr>
        <xdr:cNvPr id="204" name="n_4mainValue【体育館・プール】&#10;有形固定資産減価償却率">
          <a:extLst>
            <a:ext uri="{FF2B5EF4-FFF2-40B4-BE49-F238E27FC236}">
              <a16:creationId xmlns:a16="http://schemas.microsoft.com/office/drawing/2014/main" id="{D7E62E20-D375-433A-8883-847F538A5A59}"/>
            </a:ext>
          </a:extLst>
        </xdr:cNvPr>
        <xdr:cNvSpPr txBox="1"/>
      </xdr:nvSpPr>
      <xdr:spPr>
        <a:xfrm>
          <a:off x="927744" y="10873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1FBA5026-B804-4A15-9071-053C310DBC59}"/>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9B5F654F-87D2-4E94-93A0-E37FD7A41455}"/>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6A50963C-151C-4E56-A08A-F550B4581C4D}"/>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E23FD248-5D0E-4E49-8D3C-FC0CDD17277B}"/>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2F7370CC-7C80-48E1-9B8F-9830EA38507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8F3CAED0-1737-4349-92B6-1297FA7F06BA}"/>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F07FEB2C-DCC0-405F-8A97-8A044053E039}"/>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80577F6F-A9D1-4F50-AF94-B37CD157AF4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9915D8A9-3B7A-4585-9D71-C361A10E939D}"/>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FFF010F1-B170-48E7-9A68-233B94E5D436}"/>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C0183932-2695-4BF2-9960-375399319D22}"/>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6" name="テキスト ボックス 215">
          <a:extLst>
            <a:ext uri="{FF2B5EF4-FFF2-40B4-BE49-F238E27FC236}">
              <a16:creationId xmlns:a16="http://schemas.microsoft.com/office/drawing/2014/main" id="{5DBA02BC-2C47-44B3-9AFA-0C3AE814114B}"/>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D0457F03-A39B-4076-A0A7-B12240500607}"/>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8" name="テキスト ボックス 217">
          <a:extLst>
            <a:ext uri="{FF2B5EF4-FFF2-40B4-BE49-F238E27FC236}">
              <a16:creationId xmlns:a16="http://schemas.microsoft.com/office/drawing/2014/main" id="{901465D5-E712-40A4-B815-3371DB4B8599}"/>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EE2B6AC1-53B4-48A6-90A0-98B80C847FA8}"/>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0" name="テキスト ボックス 219">
          <a:extLst>
            <a:ext uri="{FF2B5EF4-FFF2-40B4-BE49-F238E27FC236}">
              <a16:creationId xmlns:a16="http://schemas.microsoft.com/office/drawing/2014/main" id="{A203E15F-6746-4EDA-9689-450E75AD49AD}"/>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537AD60C-8E7C-40DC-B890-DB1795E7BA4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2" name="テキスト ボックス 221">
          <a:extLst>
            <a:ext uri="{FF2B5EF4-FFF2-40B4-BE49-F238E27FC236}">
              <a16:creationId xmlns:a16="http://schemas.microsoft.com/office/drawing/2014/main" id="{F2F8C385-F63A-4FDC-B4E3-CDD4599622D6}"/>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7BF59273-8378-46F5-90D0-D31CD5F041F9}"/>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4" name="テキスト ボックス 223">
          <a:extLst>
            <a:ext uri="{FF2B5EF4-FFF2-40B4-BE49-F238E27FC236}">
              <a16:creationId xmlns:a16="http://schemas.microsoft.com/office/drawing/2014/main" id="{08F540EF-EBAF-4277-83A6-C175C18961CB}"/>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4AC9F3C7-8104-448B-AFDF-EA09A5C0FF0F}"/>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6" name="テキスト ボックス 225">
          <a:extLst>
            <a:ext uri="{FF2B5EF4-FFF2-40B4-BE49-F238E27FC236}">
              <a16:creationId xmlns:a16="http://schemas.microsoft.com/office/drawing/2014/main" id="{D3F4272D-56E4-4022-90F7-8DBAE3217A0A}"/>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体育館・プール】&#10;一人当たり面積グラフ枠">
          <a:extLst>
            <a:ext uri="{FF2B5EF4-FFF2-40B4-BE49-F238E27FC236}">
              <a16:creationId xmlns:a16="http://schemas.microsoft.com/office/drawing/2014/main" id="{12685742-5A04-4F7A-847A-6A736A287FD3}"/>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15240</xdr:rowOff>
    </xdr:from>
    <xdr:to>
      <xdr:col>54</xdr:col>
      <xdr:colOff>189865</xdr:colOff>
      <xdr:row>64</xdr:row>
      <xdr:rowOff>19812</xdr:rowOff>
    </xdr:to>
    <xdr:cxnSp macro="">
      <xdr:nvCxnSpPr>
        <xdr:cNvPr id="228" name="直線コネクタ 227">
          <a:extLst>
            <a:ext uri="{FF2B5EF4-FFF2-40B4-BE49-F238E27FC236}">
              <a16:creationId xmlns:a16="http://schemas.microsoft.com/office/drawing/2014/main" id="{AF88FCF2-03B4-476D-94E7-A415667FA850}"/>
            </a:ext>
          </a:extLst>
        </xdr:cNvPr>
        <xdr:cNvCxnSpPr/>
      </xdr:nvCxnSpPr>
      <xdr:spPr>
        <a:xfrm flipV="1">
          <a:off x="10476865" y="9787890"/>
          <a:ext cx="0" cy="12047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23639</xdr:rowOff>
    </xdr:from>
    <xdr:ext cx="469744" cy="259045"/>
    <xdr:sp macro="" textlink="">
      <xdr:nvSpPr>
        <xdr:cNvPr id="229" name="【体育館・プール】&#10;一人当たり面積最小値テキスト">
          <a:extLst>
            <a:ext uri="{FF2B5EF4-FFF2-40B4-BE49-F238E27FC236}">
              <a16:creationId xmlns:a16="http://schemas.microsoft.com/office/drawing/2014/main" id="{6582FA6C-BE37-4C5E-99EC-59D950995169}"/>
            </a:ext>
          </a:extLst>
        </xdr:cNvPr>
        <xdr:cNvSpPr txBox="1"/>
      </xdr:nvSpPr>
      <xdr:spPr>
        <a:xfrm>
          <a:off x="10515600" y="10996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19812</xdr:rowOff>
    </xdr:from>
    <xdr:to>
      <xdr:col>55</xdr:col>
      <xdr:colOff>88900</xdr:colOff>
      <xdr:row>64</xdr:row>
      <xdr:rowOff>19812</xdr:rowOff>
    </xdr:to>
    <xdr:cxnSp macro="">
      <xdr:nvCxnSpPr>
        <xdr:cNvPr id="230" name="直線コネクタ 229">
          <a:extLst>
            <a:ext uri="{FF2B5EF4-FFF2-40B4-BE49-F238E27FC236}">
              <a16:creationId xmlns:a16="http://schemas.microsoft.com/office/drawing/2014/main" id="{BCD0A2E0-6F52-4D5E-923B-052032706C87}"/>
            </a:ext>
          </a:extLst>
        </xdr:cNvPr>
        <xdr:cNvCxnSpPr/>
      </xdr:nvCxnSpPr>
      <xdr:spPr>
        <a:xfrm>
          <a:off x="10388600" y="109926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133367</xdr:rowOff>
    </xdr:from>
    <xdr:ext cx="469744" cy="259045"/>
    <xdr:sp macro="" textlink="">
      <xdr:nvSpPr>
        <xdr:cNvPr id="231" name="【体育館・プール】&#10;一人当たり面積最大値テキスト">
          <a:extLst>
            <a:ext uri="{FF2B5EF4-FFF2-40B4-BE49-F238E27FC236}">
              <a16:creationId xmlns:a16="http://schemas.microsoft.com/office/drawing/2014/main" id="{86A87DBC-EE7A-4365-95F9-5D8060722451}"/>
            </a:ext>
          </a:extLst>
        </xdr:cNvPr>
        <xdr:cNvSpPr txBox="1"/>
      </xdr:nvSpPr>
      <xdr:spPr>
        <a:xfrm>
          <a:off x="10515600" y="9563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15240</xdr:rowOff>
    </xdr:from>
    <xdr:to>
      <xdr:col>55</xdr:col>
      <xdr:colOff>88900</xdr:colOff>
      <xdr:row>57</xdr:row>
      <xdr:rowOff>15240</xdr:rowOff>
    </xdr:to>
    <xdr:cxnSp macro="">
      <xdr:nvCxnSpPr>
        <xdr:cNvPr id="232" name="直線コネクタ 231">
          <a:extLst>
            <a:ext uri="{FF2B5EF4-FFF2-40B4-BE49-F238E27FC236}">
              <a16:creationId xmlns:a16="http://schemas.microsoft.com/office/drawing/2014/main" id="{56388F36-5123-4DB5-A76A-CE070EBBF1FF}"/>
            </a:ext>
          </a:extLst>
        </xdr:cNvPr>
        <xdr:cNvCxnSpPr/>
      </xdr:nvCxnSpPr>
      <xdr:spPr>
        <a:xfrm>
          <a:off x="10388600" y="97878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84091</xdr:rowOff>
    </xdr:from>
    <xdr:ext cx="469744" cy="259045"/>
    <xdr:sp macro="" textlink="">
      <xdr:nvSpPr>
        <xdr:cNvPr id="233" name="【体育館・プール】&#10;一人当たり面積平均値テキスト">
          <a:extLst>
            <a:ext uri="{FF2B5EF4-FFF2-40B4-BE49-F238E27FC236}">
              <a16:creationId xmlns:a16="http://schemas.microsoft.com/office/drawing/2014/main" id="{928871DE-C90B-489B-831E-3094398D3855}"/>
            </a:ext>
          </a:extLst>
        </xdr:cNvPr>
        <xdr:cNvSpPr txBox="1"/>
      </xdr:nvSpPr>
      <xdr:spPr>
        <a:xfrm>
          <a:off x="10515600" y="105425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61214</xdr:rowOff>
    </xdr:from>
    <xdr:to>
      <xdr:col>55</xdr:col>
      <xdr:colOff>50800</xdr:colOff>
      <xdr:row>62</xdr:row>
      <xdr:rowOff>162814</xdr:rowOff>
    </xdr:to>
    <xdr:sp macro="" textlink="">
      <xdr:nvSpPr>
        <xdr:cNvPr id="234" name="フローチャート: 判断 233">
          <a:extLst>
            <a:ext uri="{FF2B5EF4-FFF2-40B4-BE49-F238E27FC236}">
              <a16:creationId xmlns:a16="http://schemas.microsoft.com/office/drawing/2014/main" id="{DEC34997-D9C1-4F01-8BBA-C8A0216F8363}"/>
            </a:ext>
          </a:extLst>
        </xdr:cNvPr>
        <xdr:cNvSpPr/>
      </xdr:nvSpPr>
      <xdr:spPr>
        <a:xfrm>
          <a:off x="10426700" y="10691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69596</xdr:rowOff>
    </xdr:from>
    <xdr:to>
      <xdr:col>50</xdr:col>
      <xdr:colOff>165100</xdr:colOff>
      <xdr:row>62</xdr:row>
      <xdr:rowOff>171196</xdr:rowOff>
    </xdr:to>
    <xdr:sp macro="" textlink="">
      <xdr:nvSpPr>
        <xdr:cNvPr id="235" name="フローチャート: 判断 234">
          <a:extLst>
            <a:ext uri="{FF2B5EF4-FFF2-40B4-BE49-F238E27FC236}">
              <a16:creationId xmlns:a16="http://schemas.microsoft.com/office/drawing/2014/main" id="{477ADFB0-969F-4248-846B-93417E8E7E09}"/>
            </a:ext>
          </a:extLst>
        </xdr:cNvPr>
        <xdr:cNvSpPr/>
      </xdr:nvSpPr>
      <xdr:spPr>
        <a:xfrm>
          <a:off x="9588500" y="10699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58166</xdr:rowOff>
    </xdr:from>
    <xdr:to>
      <xdr:col>46</xdr:col>
      <xdr:colOff>38100</xdr:colOff>
      <xdr:row>62</xdr:row>
      <xdr:rowOff>159766</xdr:rowOff>
    </xdr:to>
    <xdr:sp macro="" textlink="">
      <xdr:nvSpPr>
        <xdr:cNvPr id="236" name="フローチャート: 判断 235">
          <a:extLst>
            <a:ext uri="{FF2B5EF4-FFF2-40B4-BE49-F238E27FC236}">
              <a16:creationId xmlns:a16="http://schemas.microsoft.com/office/drawing/2014/main" id="{F3919FDE-E4EA-4628-A382-9E6CE258BB21}"/>
            </a:ext>
          </a:extLst>
        </xdr:cNvPr>
        <xdr:cNvSpPr/>
      </xdr:nvSpPr>
      <xdr:spPr>
        <a:xfrm>
          <a:off x="8699500" y="10688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37592</xdr:rowOff>
    </xdr:from>
    <xdr:to>
      <xdr:col>41</xdr:col>
      <xdr:colOff>101600</xdr:colOff>
      <xdr:row>62</xdr:row>
      <xdr:rowOff>139192</xdr:rowOff>
    </xdr:to>
    <xdr:sp macro="" textlink="">
      <xdr:nvSpPr>
        <xdr:cNvPr id="237" name="フローチャート: 判断 236">
          <a:extLst>
            <a:ext uri="{FF2B5EF4-FFF2-40B4-BE49-F238E27FC236}">
              <a16:creationId xmlns:a16="http://schemas.microsoft.com/office/drawing/2014/main" id="{C3D13E38-B039-44F0-BC85-4C6D586CEBD5}"/>
            </a:ext>
          </a:extLst>
        </xdr:cNvPr>
        <xdr:cNvSpPr/>
      </xdr:nvSpPr>
      <xdr:spPr>
        <a:xfrm>
          <a:off x="7810500" y="10667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67310</xdr:rowOff>
    </xdr:from>
    <xdr:to>
      <xdr:col>36</xdr:col>
      <xdr:colOff>165100</xdr:colOff>
      <xdr:row>62</xdr:row>
      <xdr:rowOff>168910</xdr:rowOff>
    </xdr:to>
    <xdr:sp macro="" textlink="">
      <xdr:nvSpPr>
        <xdr:cNvPr id="238" name="フローチャート: 判断 237">
          <a:extLst>
            <a:ext uri="{FF2B5EF4-FFF2-40B4-BE49-F238E27FC236}">
              <a16:creationId xmlns:a16="http://schemas.microsoft.com/office/drawing/2014/main" id="{7A311B62-2B89-4F92-A56D-877CFEF3955B}"/>
            </a:ext>
          </a:extLst>
        </xdr:cNvPr>
        <xdr:cNvSpPr/>
      </xdr:nvSpPr>
      <xdr:spPr>
        <a:xfrm>
          <a:off x="6921500" y="10697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30B9B6D5-4333-4B13-AC16-23118880B9B1}"/>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D4E5571F-1B99-49AC-AA56-D6C6394EC22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63D71766-F1CF-43A6-BEFF-C3DDC9648E5C}"/>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D2BEAA0-38A7-4523-865B-E4E908704E4E}"/>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50EF0317-3D9E-4DD3-AC60-34BED0DE048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70358</xdr:rowOff>
    </xdr:from>
    <xdr:to>
      <xdr:col>55</xdr:col>
      <xdr:colOff>50800</xdr:colOff>
      <xdr:row>63</xdr:row>
      <xdr:rowOff>508</xdr:rowOff>
    </xdr:to>
    <xdr:sp macro="" textlink="">
      <xdr:nvSpPr>
        <xdr:cNvPr id="244" name="楕円 243">
          <a:extLst>
            <a:ext uri="{FF2B5EF4-FFF2-40B4-BE49-F238E27FC236}">
              <a16:creationId xmlns:a16="http://schemas.microsoft.com/office/drawing/2014/main" id="{36355031-D3B9-4F6E-9B14-46D7224379B3}"/>
            </a:ext>
          </a:extLst>
        </xdr:cNvPr>
        <xdr:cNvSpPr/>
      </xdr:nvSpPr>
      <xdr:spPr>
        <a:xfrm>
          <a:off x="10426700" y="10700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48785</xdr:rowOff>
    </xdr:from>
    <xdr:ext cx="469744" cy="259045"/>
    <xdr:sp macro="" textlink="">
      <xdr:nvSpPr>
        <xdr:cNvPr id="245" name="【体育館・プール】&#10;一人当たり面積該当値テキスト">
          <a:extLst>
            <a:ext uri="{FF2B5EF4-FFF2-40B4-BE49-F238E27FC236}">
              <a16:creationId xmlns:a16="http://schemas.microsoft.com/office/drawing/2014/main" id="{C68F492A-6E1E-4CFC-8513-A22F53FE2826}"/>
            </a:ext>
          </a:extLst>
        </xdr:cNvPr>
        <xdr:cNvSpPr txBox="1"/>
      </xdr:nvSpPr>
      <xdr:spPr>
        <a:xfrm>
          <a:off x="10515600" y="106786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76454</xdr:rowOff>
    </xdr:from>
    <xdr:to>
      <xdr:col>50</xdr:col>
      <xdr:colOff>165100</xdr:colOff>
      <xdr:row>63</xdr:row>
      <xdr:rowOff>6604</xdr:rowOff>
    </xdr:to>
    <xdr:sp macro="" textlink="">
      <xdr:nvSpPr>
        <xdr:cNvPr id="246" name="楕円 245">
          <a:extLst>
            <a:ext uri="{FF2B5EF4-FFF2-40B4-BE49-F238E27FC236}">
              <a16:creationId xmlns:a16="http://schemas.microsoft.com/office/drawing/2014/main" id="{9B31C728-4147-4C05-819E-5D2B6C86D27E}"/>
            </a:ext>
          </a:extLst>
        </xdr:cNvPr>
        <xdr:cNvSpPr/>
      </xdr:nvSpPr>
      <xdr:spPr>
        <a:xfrm>
          <a:off x="9588500" y="10706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121158</xdr:rowOff>
    </xdr:from>
    <xdr:to>
      <xdr:col>55</xdr:col>
      <xdr:colOff>0</xdr:colOff>
      <xdr:row>62</xdr:row>
      <xdr:rowOff>127254</xdr:rowOff>
    </xdr:to>
    <xdr:cxnSp macro="">
      <xdr:nvCxnSpPr>
        <xdr:cNvPr id="247" name="直線コネクタ 246">
          <a:extLst>
            <a:ext uri="{FF2B5EF4-FFF2-40B4-BE49-F238E27FC236}">
              <a16:creationId xmlns:a16="http://schemas.microsoft.com/office/drawing/2014/main" id="{BA59A103-1694-4DF8-82DD-3DC9E1DCD599}"/>
            </a:ext>
          </a:extLst>
        </xdr:cNvPr>
        <xdr:cNvCxnSpPr/>
      </xdr:nvCxnSpPr>
      <xdr:spPr>
        <a:xfrm flipV="1">
          <a:off x="9639300" y="10751058"/>
          <a:ext cx="838200" cy="6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84074</xdr:rowOff>
    </xdr:from>
    <xdr:to>
      <xdr:col>46</xdr:col>
      <xdr:colOff>38100</xdr:colOff>
      <xdr:row>63</xdr:row>
      <xdr:rowOff>14224</xdr:rowOff>
    </xdr:to>
    <xdr:sp macro="" textlink="">
      <xdr:nvSpPr>
        <xdr:cNvPr id="248" name="楕円 247">
          <a:extLst>
            <a:ext uri="{FF2B5EF4-FFF2-40B4-BE49-F238E27FC236}">
              <a16:creationId xmlns:a16="http://schemas.microsoft.com/office/drawing/2014/main" id="{12E1890D-EBAC-4F75-BE93-A54424C070DD}"/>
            </a:ext>
          </a:extLst>
        </xdr:cNvPr>
        <xdr:cNvSpPr/>
      </xdr:nvSpPr>
      <xdr:spPr>
        <a:xfrm>
          <a:off x="8699500" y="10713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127254</xdr:rowOff>
    </xdr:from>
    <xdr:to>
      <xdr:col>50</xdr:col>
      <xdr:colOff>114300</xdr:colOff>
      <xdr:row>62</xdr:row>
      <xdr:rowOff>134874</xdr:rowOff>
    </xdr:to>
    <xdr:cxnSp macro="">
      <xdr:nvCxnSpPr>
        <xdr:cNvPr id="249" name="直線コネクタ 248">
          <a:extLst>
            <a:ext uri="{FF2B5EF4-FFF2-40B4-BE49-F238E27FC236}">
              <a16:creationId xmlns:a16="http://schemas.microsoft.com/office/drawing/2014/main" id="{1A153D61-809E-4661-8320-EEB5C72BE021}"/>
            </a:ext>
          </a:extLst>
        </xdr:cNvPr>
        <xdr:cNvCxnSpPr/>
      </xdr:nvCxnSpPr>
      <xdr:spPr>
        <a:xfrm flipV="1">
          <a:off x="8750300" y="10757154"/>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93218</xdr:rowOff>
    </xdr:from>
    <xdr:to>
      <xdr:col>41</xdr:col>
      <xdr:colOff>101600</xdr:colOff>
      <xdr:row>63</xdr:row>
      <xdr:rowOff>23368</xdr:rowOff>
    </xdr:to>
    <xdr:sp macro="" textlink="">
      <xdr:nvSpPr>
        <xdr:cNvPr id="250" name="楕円 249">
          <a:extLst>
            <a:ext uri="{FF2B5EF4-FFF2-40B4-BE49-F238E27FC236}">
              <a16:creationId xmlns:a16="http://schemas.microsoft.com/office/drawing/2014/main" id="{0FD33737-E2DB-4226-B484-8AFAF73CD29F}"/>
            </a:ext>
          </a:extLst>
        </xdr:cNvPr>
        <xdr:cNvSpPr/>
      </xdr:nvSpPr>
      <xdr:spPr>
        <a:xfrm>
          <a:off x="7810500" y="10723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134874</xdr:rowOff>
    </xdr:from>
    <xdr:to>
      <xdr:col>45</xdr:col>
      <xdr:colOff>177800</xdr:colOff>
      <xdr:row>62</xdr:row>
      <xdr:rowOff>144018</xdr:rowOff>
    </xdr:to>
    <xdr:cxnSp macro="">
      <xdr:nvCxnSpPr>
        <xdr:cNvPr id="251" name="直線コネクタ 250">
          <a:extLst>
            <a:ext uri="{FF2B5EF4-FFF2-40B4-BE49-F238E27FC236}">
              <a16:creationId xmlns:a16="http://schemas.microsoft.com/office/drawing/2014/main" id="{E40EEC88-D17E-4C3E-B113-AB09978D9CE0}"/>
            </a:ext>
          </a:extLst>
        </xdr:cNvPr>
        <xdr:cNvCxnSpPr/>
      </xdr:nvCxnSpPr>
      <xdr:spPr>
        <a:xfrm flipV="1">
          <a:off x="7861300" y="1076477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98552</xdr:rowOff>
    </xdr:from>
    <xdr:to>
      <xdr:col>36</xdr:col>
      <xdr:colOff>165100</xdr:colOff>
      <xdr:row>63</xdr:row>
      <xdr:rowOff>28702</xdr:rowOff>
    </xdr:to>
    <xdr:sp macro="" textlink="">
      <xdr:nvSpPr>
        <xdr:cNvPr id="252" name="楕円 251">
          <a:extLst>
            <a:ext uri="{FF2B5EF4-FFF2-40B4-BE49-F238E27FC236}">
              <a16:creationId xmlns:a16="http://schemas.microsoft.com/office/drawing/2014/main" id="{222C09B8-9206-4097-A9D4-E7E661F48B1A}"/>
            </a:ext>
          </a:extLst>
        </xdr:cNvPr>
        <xdr:cNvSpPr/>
      </xdr:nvSpPr>
      <xdr:spPr>
        <a:xfrm>
          <a:off x="6921500" y="10728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144018</xdr:rowOff>
    </xdr:from>
    <xdr:to>
      <xdr:col>41</xdr:col>
      <xdr:colOff>50800</xdr:colOff>
      <xdr:row>62</xdr:row>
      <xdr:rowOff>149352</xdr:rowOff>
    </xdr:to>
    <xdr:cxnSp macro="">
      <xdr:nvCxnSpPr>
        <xdr:cNvPr id="253" name="直線コネクタ 252">
          <a:extLst>
            <a:ext uri="{FF2B5EF4-FFF2-40B4-BE49-F238E27FC236}">
              <a16:creationId xmlns:a16="http://schemas.microsoft.com/office/drawing/2014/main" id="{1CF13B51-8F2E-423A-AB53-04C6CFA90BD4}"/>
            </a:ext>
          </a:extLst>
        </xdr:cNvPr>
        <xdr:cNvCxnSpPr/>
      </xdr:nvCxnSpPr>
      <xdr:spPr>
        <a:xfrm flipV="1">
          <a:off x="6972300" y="10773918"/>
          <a:ext cx="889000" cy="5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16273</xdr:rowOff>
    </xdr:from>
    <xdr:ext cx="469744" cy="259045"/>
    <xdr:sp macro="" textlink="">
      <xdr:nvSpPr>
        <xdr:cNvPr id="254" name="n_1aveValue【体育館・プール】&#10;一人当たり面積">
          <a:extLst>
            <a:ext uri="{FF2B5EF4-FFF2-40B4-BE49-F238E27FC236}">
              <a16:creationId xmlns:a16="http://schemas.microsoft.com/office/drawing/2014/main" id="{9E326935-22A5-4473-9661-21F39DB441F2}"/>
            </a:ext>
          </a:extLst>
        </xdr:cNvPr>
        <xdr:cNvSpPr txBox="1"/>
      </xdr:nvSpPr>
      <xdr:spPr>
        <a:xfrm>
          <a:off x="9391727" y="10474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4843</xdr:rowOff>
    </xdr:from>
    <xdr:ext cx="469744" cy="259045"/>
    <xdr:sp macro="" textlink="">
      <xdr:nvSpPr>
        <xdr:cNvPr id="255" name="n_2aveValue【体育館・プール】&#10;一人当たり面積">
          <a:extLst>
            <a:ext uri="{FF2B5EF4-FFF2-40B4-BE49-F238E27FC236}">
              <a16:creationId xmlns:a16="http://schemas.microsoft.com/office/drawing/2014/main" id="{D9F6410E-FC4D-40E5-AD52-D2EB7AC4B11E}"/>
            </a:ext>
          </a:extLst>
        </xdr:cNvPr>
        <xdr:cNvSpPr txBox="1"/>
      </xdr:nvSpPr>
      <xdr:spPr>
        <a:xfrm>
          <a:off x="8515427" y="104632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155719</xdr:rowOff>
    </xdr:from>
    <xdr:ext cx="469744" cy="259045"/>
    <xdr:sp macro="" textlink="">
      <xdr:nvSpPr>
        <xdr:cNvPr id="256" name="n_3aveValue【体育館・プール】&#10;一人当たり面積">
          <a:extLst>
            <a:ext uri="{FF2B5EF4-FFF2-40B4-BE49-F238E27FC236}">
              <a16:creationId xmlns:a16="http://schemas.microsoft.com/office/drawing/2014/main" id="{530E77F0-3A45-4FD6-82AC-74AF88EB5A5C}"/>
            </a:ext>
          </a:extLst>
        </xdr:cNvPr>
        <xdr:cNvSpPr txBox="1"/>
      </xdr:nvSpPr>
      <xdr:spPr>
        <a:xfrm>
          <a:off x="7626427" y="10442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13987</xdr:rowOff>
    </xdr:from>
    <xdr:ext cx="469744" cy="259045"/>
    <xdr:sp macro="" textlink="">
      <xdr:nvSpPr>
        <xdr:cNvPr id="257" name="n_4aveValue【体育館・プール】&#10;一人当たり面積">
          <a:extLst>
            <a:ext uri="{FF2B5EF4-FFF2-40B4-BE49-F238E27FC236}">
              <a16:creationId xmlns:a16="http://schemas.microsoft.com/office/drawing/2014/main" id="{EBC47320-6332-45BA-88F2-EF3379120782}"/>
            </a:ext>
          </a:extLst>
        </xdr:cNvPr>
        <xdr:cNvSpPr txBox="1"/>
      </xdr:nvSpPr>
      <xdr:spPr>
        <a:xfrm>
          <a:off x="6737427" y="10472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169181</xdr:rowOff>
    </xdr:from>
    <xdr:ext cx="469744" cy="259045"/>
    <xdr:sp macro="" textlink="">
      <xdr:nvSpPr>
        <xdr:cNvPr id="258" name="n_1mainValue【体育館・プール】&#10;一人当たり面積">
          <a:extLst>
            <a:ext uri="{FF2B5EF4-FFF2-40B4-BE49-F238E27FC236}">
              <a16:creationId xmlns:a16="http://schemas.microsoft.com/office/drawing/2014/main" id="{DE3A7CBC-F395-49A1-88AC-6AB12FF3E3B1}"/>
            </a:ext>
          </a:extLst>
        </xdr:cNvPr>
        <xdr:cNvSpPr txBox="1"/>
      </xdr:nvSpPr>
      <xdr:spPr>
        <a:xfrm>
          <a:off x="9391727" y="10799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5351</xdr:rowOff>
    </xdr:from>
    <xdr:ext cx="469744" cy="259045"/>
    <xdr:sp macro="" textlink="">
      <xdr:nvSpPr>
        <xdr:cNvPr id="259" name="n_2mainValue【体育館・プール】&#10;一人当たり面積">
          <a:extLst>
            <a:ext uri="{FF2B5EF4-FFF2-40B4-BE49-F238E27FC236}">
              <a16:creationId xmlns:a16="http://schemas.microsoft.com/office/drawing/2014/main" id="{C5510805-A293-4DFF-9A1C-E384914B6433}"/>
            </a:ext>
          </a:extLst>
        </xdr:cNvPr>
        <xdr:cNvSpPr txBox="1"/>
      </xdr:nvSpPr>
      <xdr:spPr>
        <a:xfrm>
          <a:off x="8515427" y="108067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14495</xdr:rowOff>
    </xdr:from>
    <xdr:ext cx="469744" cy="259045"/>
    <xdr:sp macro="" textlink="">
      <xdr:nvSpPr>
        <xdr:cNvPr id="260" name="n_3mainValue【体育館・プール】&#10;一人当たり面積">
          <a:extLst>
            <a:ext uri="{FF2B5EF4-FFF2-40B4-BE49-F238E27FC236}">
              <a16:creationId xmlns:a16="http://schemas.microsoft.com/office/drawing/2014/main" id="{032E0C23-232E-4416-8F14-1368D944F16A}"/>
            </a:ext>
          </a:extLst>
        </xdr:cNvPr>
        <xdr:cNvSpPr txBox="1"/>
      </xdr:nvSpPr>
      <xdr:spPr>
        <a:xfrm>
          <a:off x="7626427" y="10815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19829</xdr:rowOff>
    </xdr:from>
    <xdr:ext cx="469744" cy="259045"/>
    <xdr:sp macro="" textlink="">
      <xdr:nvSpPr>
        <xdr:cNvPr id="261" name="n_4mainValue【体育館・プール】&#10;一人当たり面積">
          <a:extLst>
            <a:ext uri="{FF2B5EF4-FFF2-40B4-BE49-F238E27FC236}">
              <a16:creationId xmlns:a16="http://schemas.microsoft.com/office/drawing/2014/main" id="{2B793390-E167-452C-9171-882E27F49050}"/>
            </a:ext>
          </a:extLst>
        </xdr:cNvPr>
        <xdr:cNvSpPr txBox="1"/>
      </xdr:nvSpPr>
      <xdr:spPr>
        <a:xfrm>
          <a:off x="6737427" y="10821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E792102F-64D2-48EB-89BF-F89DB31BE2B2}"/>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C41B2990-2903-4E49-A5A7-2F512256B7E2}"/>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7E215BA4-3E26-42B1-AA16-515D7A4A8B9F}"/>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460C6272-071C-4952-A3BD-63DD608916EC}"/>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5DF3C614-2EAB-40A1-A9DF-819A60A2972B}"/>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B35951FD-80DC-4852-BDFD-B66837911A3D}"/>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492151D7-76E5-4DED-9DCE-EC64F883C7E5}"/>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720DEC9F-6741-4C91-A052-6F4472AF1488}"/>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0" name="正方形/長方形 269">
          <a:extLst>
            <a:ext uri="{FF2B5EF4-FFF2-40B4-BE49-F238E27FC236}">
              <a16:creationId xmlns:a16="http://schemas.microsoft.com/office/drawing/2014/main" id="{C9A1DE0E-3F53-4E2D-ABEC-B1DB25A7C4FD}"/>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1" name="正方形/長方形 270">
          <a:extLst>
            <a:ext uri="{FF2B5EF4-FFF2-40B4-BE49-F238E27FC236}">
              <a16:creationId xmlns:a16="http://schemas.microsoft.com/office/drawing/2014/main" id="{F2788931-DB64-4FB6-BE6D-717C2C35D8AC}"/>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2" name="正方形/長方形 271">
          <a:extLst>
            <a:ext uri="{FF2B5EF4-FFF2-40B4-BE49-F238E27FC236}">
              <a16:creationId xmlns:a16="http://schemas.microsoft.com/office/drawing/2014/main" id="{04243DA9-9A8B-4FC8-94A7-56B0D3B686DB}"/>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3" name="正方形/長方形 272">
          <a:extLst>
            <a:ext uri="{FF2B5EF4-FFF2-40B4-BE49-F238E27FC236}">
              <a16:creationId xmlns:a16="http://schemas.microsoft.com/office/drawing/2014/main" id="{FF7280F4-1793-4C0A-9F11-8A4BA28F6E06}"/>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4" name="正方形/長方形 273">
          <a:extLst>
            <a:ext uri="{FF2B5EF4-FFF2-40B4-BE49-F238E27FC236}">
              <a16:creationId xmlns:a16="http://schemas.microsoft.com/office/drawing/2014/main" id="{02BA355C-1820-4348-A857-5F44670E980A}"/>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5" name="正方形/長方形 274">
          <a:extLst>
            <a:ext uri="{FF2B5EF4-FFF2-40B4-BE49-F238E27FC236}">
              <a16:creationId xmlns:a16="http://schemas.microsoft.com/office/drawing/2014/main" id="{35574673-4D54-40CA-B09D-1F186D5F17F2}"/>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6" name="正方形/長方形 275">
          <a:extLst>
            <a:ext uri="{FF2B5EF4-FFF2-40B4-BE49-F238E27FC236}">
              <a16:creationId xmlns:a16="http://schemas.microsoft.com/office/drawing/2014/main" id="{01323D3D-D8E7-4AD9-AE35-E27B7E612A7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7" name="正方形/長方形 276">
          <a:extLst>
            <a:ext uri="{FF2B5EF4-FFF2-40B4-BE49-F238E27FC236}">
              <a16:creationId xmlns:a16="http://schemas.microsoft.com/office/drawing/2014/main" id="{BD46FF2A-034C-48B4-9059-532C618117EF}"/>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78" name="正方形/長方形 277">
          <a:extLst>
            <a:ext uri="{FF2B5EF4-FFF2-40B4-BE49-F238E27FC236}">
              <a16:creationId xmlns:a16="http://schemas.microsoft.com/office/drawing/2014/main" id="{AE61C13D-E7CE-4A05-A0D9-9E789ECD269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9" name="正方形/長方形 278">
          <a:extLst>
            <a:ext uri="{FF2B5EF4-FFF2-40B4-BE49-F238E27FC236}">
              <a16:creationId xmlns:a16="http://schemas.microsoft.com/office/drawing/2014/main" id="{5A27AC7B-1654-427E-8964-E28CD39FB95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0" name="正方形/長方形 279">
          <a:extLst>
            <a:ext uri="{FF2B5EF4-FFF2-40B4-BE49-F238E27FC236}">
              <a16:creationId xmlns:a16="http://schemas.microsoft.com/office/drawing/2014/main" id="{E7618F20-87C7-4EFF-80A8-737087AD0F3A}"/>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1" name="正方形/長方形 280">
          <a:extLst>
            <a:ext uri="{FF2B5EF4-FFF2-40B4-BE49-F238E27FC236}">
              <a16:creationId xmlns:a16="http://schemas.microsoft.com/office/drawing/2014/main" id="{1B1BB035-1E1E-4614-A350-4343AE23569D}"/>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2" name="正方形/長方形 281">
          <a:extLst>
            <a:ext uri="{FF2B5EF4-FFF2-40B4-BE49-F238E27FC236}">
              <a16:creationId xmlns:a16="http://schemas.microsoft.com/office/drawing/2014/main" id="{FFF4ABBD-4AE5-4B6F-8E3D-9246F8B32A2F}"/>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3" name="正方形/長方形 282">
          <a:extLst>
            <a:ext uri="{FF2B5EF4-FFF2-40B4-BE49-F238E27FC236}">
              <a16:creationId xmlns:a16="http://schemas.microsoft.com/office/drawing/2014/main" id="{AB5022A4-BA05-4F0B-A24B-580A4B52D11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4" name="正方形/長方形 283">
          <a:extLst>
            <a:ext uri="{FF2B5EF4-FFF2-40B4-BE49-F238E27FC236}">
              <a16:creationId xmlns:a16="http://schemas.microsoft.com/office/drawing/2014/main" id="{433CE803-14F3-4186-921F-9D9CCEDC15DE}"/>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5" name="正方形/長方形 284">
          <a:extLst>
            <a:ext uri="{FF2B5EF4-FFF2-40B4-BE49-F238E27FC236}">
              <a16:creationId xmlns:a16="http://schemas.microsoft.com/office/drawing/2014/main" id="{05E293DF-BBF4-4E37-B48C-55EB50117AD3}"/>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6" name="正方形/長方形 285">
          <a:extLst>
            <a:ext uri="{FF2B5EF4-FFF2-40B4-BE49-F238E27FC236}">
              <a16:creationId xmlns:a16="http://schemas.microsoft.com/office/drawing/2014/main" id="{B4D0C1AD-EF81-4F37-8A0E-06DEC605CB53}"/>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7" name="正方形/長方形 286">
          <a:extLst>
            <a:ext uri="{FF2B5EF4-FFF2-40B4-BE49-F238E27FC236}">
              <a16:creationId xmlns:a16="http://schemas.microsoft.com/office/drawing/2014/main" id="{8CED81EB-50A7-4B9F-A155-4B08B192089E}"/>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88" name="正方形/長方形 287">
          <a:extLst>
            <a:ext uri="{FF2B5EF4-FFF2-40B4-BE49-F238E27FC236}">
              <a16:creationId xmlns:a16="http://schemas.microsoft.com/office/drawing/2014/main" id="{D7DF387E-18E7-4547-BCE1-CFD7107FC60A}"/>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89" name="正方形/長方形 288">
          <a:extLst>
            <a:ext uri="{FF2B5EF4-FFF2-40B4-BE49-F238E27FC236}">
              <a16:creationId xmlns:a16="http://schemas.microsoft.com/office/drawing/2014/main" id="{E09D03CC-BE39-4435-AB37-3D3D8B1E155D}"/>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90" name="正方形/長方形 289">
          <a:extLst>
            <a:ext uri="{FF2B5EF4-FFF2-40B4-BE49-F238E27FC236}">
              <a16:creationId xmlns:a16="http://schemas.microsoft.com/office/drawing/2014/main" id="{F1B25693-7349-4CDE-82ED-5C2B8914A622}"/>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1" name="正方形/長方形 290">
          <a:extLst>
            <a:ext uri="{FF2B5EF4-FFF2-40B4-BE49-F238E27FC236}">
              <a16:creationId xmlns:a16="http://schemas.microsoft.com/office/drawing/2014/main" id="{0CAB106B-6FD1-4785-BEAE-F1FD939B8B76}"/>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2" name="正方形/長方形 291">
          <a:extLst>
            <a:ext uri="{FF2B5EF4-FFF2-40B4-BE49-F238E27FC236}">
              <a16:creationId xmlns:a16="http://schemas.microsoft.com/office/drawing/2014/main" id="{1371D2BB-63B6-4270-A1B7-E23ED6E85A1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3" name="正方形/長方形 292">
          <a:extLst>
            <a:ext uri="{FF2B5EF4-FFF2-40B4-BE49-F238E27FC236}">
              <a16:creationId xmlns:a16="http://schemas.microsoft.com/office/drawing/2014/main" id="{9ACBC9CD-A349-4BBD-9C48-C6F1CA1C108D}"/>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4" name="正方形/長方形 293">
          <a:extLst>
            <a:ext uri="{FF2B5EF4-FFF2-40B4-BE49-F238E27FC236}">
              <a16:creationId xmlns:a16="http://schemas.microsoft.com/office/drawing/2014/main" id="{1640F254-6C42-4BFE-A922-BB74725056B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5" name="正方形/長方形 294">
          <a:extLst>
            <a:ext uri="{FF2B5EF4-FFF2-40B4-BE49-F238E27FC236}">
              <a16:creationId xmlns:a16="http://schemas.microsoft.com/office/drawing/2014/main" id="{86563AA4-68D4-4B8E-BC85-50F164A9AE13}"/>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6" name="正方形/長方形 295">
          <a:extLst>
            <a:ext uri="{FF2B5EF4-FFF2-40B4-BE49-F238E27FC236}">
              <a16:creationId xmlns:a16="http://schemas.microsoft.com/office/drawing/2014/main" id="{A8D82FC2-AADD-429F-B398-1557ACB16727}"/>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7" name="正方形/長方形 296">
          <a:extLst>
            <a:ext uri="{FF2B5EF4-FFF2-40B4-BE49-F238E27FC236}">
              <a16:creationId xmlns:a16="http://schemas.microsoft.com/office/drawing/2014/main" id="{9EC4B378-7A30-4741-957F-8E536D580A62}"/>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98" name="正方形/長方形 297">
          <a:extLst>
            <a:ext uri="{FF2B5EF4-FFF2-40B4-BE49-F238E27FC236}">
              <a16:creationId xmlns:a16="http://schemas.microsoft.com/office/drawing/2014/main" id="{3608AA08-A57D-49E5-9FF1-872AA31E7EBE}"/>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99" name="正方形/長方形 298">
          <a:extLst>
            <a:ext uri="{FF2B5EF4-FFF2-40B4-BE49-F238E27FC236}">
              <a16:creationId xmlns:a16="http://schemas.microsoft.com/office/drawing/2014/main" id="{4BAAE7C8-AE3D-488A-89C1-D44D17FC9E07}"/>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0" name="正方形/長方形 299">
          <a:extLst>
            <a:ext uri="{FF2B5EF4-FFF2-40B4-BE49-F238E27FC236}">
              <a16:creationId xmlns:a16="http://schemas.microsoft.com/office/drawing/2014/main" id="{89326014-10BF-46B1-B25C-43875A444915}"/>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1" name="正方形/長方形 300">
          <a:extLst>
            <a:ext uri="{FF2B5EF4-FFF2-40B4-BE49-F238E27FC236}">
              <a16:creationId xmlns:a16="http://schemas.microsoft.com/office/drawing/2014/main" id="{0BD73ED3-4F6C-45C4-9211-6561F848ADAC}"/>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2" name="テキスト ボックス 301">
          <a:extLst>
            <a:ext uri="{FF2B5EF4-FFF2-40B4-BE49-F238E27FC236}">
              <a16:creationId xmlns:a16="http://schemas.microsoft.com/office/drawing/2014/main" id="{40D768AF-5162-44F3-94F5-56FE49E72DF1}"/>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3" name="直線コネクタ 302">
          <a:extLst>
            <a:ext uri="{FF2B5EF4-FFF2-40B4-BE49-F238E27FC236}">
              <a16:creationId xmlns:a16="http://schemas.microsoft.com/office/drawing/2014/main" id="{2736A658-5F73-4496-9189-6C2C149091CE}"/>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4" name="テキスト ボックス 303">
          <a:extLst>
            <a:ext uri="{FF2B5EF4-FFF2-40B4-BE49-F238E27FC236}">
              <a16:creationId xmlns:a16="http://schemas.microsoft.com/office/drawing/2014/main" id="{773E7A42-8141-4D4A-8F54-E77C0BB79F12}"/>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05" name="直線コネクタ 304">
          <a:extLst>
            <a:ext uri="{FF2B5EF4-FFF2-40B4-BE49-F238E27FC236}">
              <a16:creationId xmlns:a16="http://schemas.microsoft.com/office/drawing/2014/main" id="{F7956F1B-E1F4-498A-A84E-2365BB5811DF}"/>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306" name="テキスト ボックス 305">
          <a:extLst>
            <a:ext uri="{FF2B5EF4-FFF2-40B4-BE49-F238E27FC236}">
              <a16:creationId xmlns:a16="http://schemas.microsoft.com/office/drawing/2014/main" id="{8B51AD59-017E-49E9-BAA3-666398C648A4}"/>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07" name="直線コネクタ 306">
          <a:extLst>
            <a:ext uri="{FF2B5EF4-FFF2-40B4-BE49-F238E27FC236}">
              <a16:creationId xmlns:a16="http://schemas.microsoft.com/office/drawing/2014/main" id="{2A66FD8F-1A59-49EC-AED3-B190C020745A}"/>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08" name="テキスト ボックス 307">
          <a:extLst>
            <a:ext uri="{FF2B5EF4-FFF2-40B4-BE49-F238E27FC236}">
              <a16:creationId xmlns:a16="http://schemas.microsoft.com/office/drawing/2014/main" id="{8D3D9F32-992C-4D8A-855C-20F7F6DB75DB}"/>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09" name="直線コネクタ 308">
          <a:extLst>
            <a:ext uri="{FF2B5EF4-FFF2-40B4-BE49-F238E27FC236}">
              <a16:creationId xmlns:a16="http://schemas.microsoft.com/office/drawing/2014/main" id="{D971340D-5895-44F4-98B4-5D6A4E65B2FE}"/>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10" name="テキスト ボックス 309">
          <a:extLst>
            <a:ext uri="{FF2B5EF4-FFF2-40B4-BE49-F238E27FC236}">
              <a16:creationId xmlns:a16="http://schemas.microsoft.com/office/drawing/2014/main" id="{42CB5E0E-5890-4099-B806-68442BF1BEA3}"/>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11" name="直線コネクタ 310">
          <a:extLst>
            <a:ext uri="{FF2B5EF4-FFF2-40B4-BE49-F238E27FC236}">
              <a16:creationId xmlns:a16="http://schemas.microsoft.com/office/drawing/2014/main" id="{0201F1CC-02A6-4BB9-83FC-D8EFD30002CD}"/>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12" name="テキスト ボックス 311">
          <a:extLst>
            <a:ext uri="{FF2B5EF4-FFF2-40B4-BE49-F238E27FC236}">
              <a16:creationId xmlns:a16="http://schemas.microsoft.com/office/drawing/2014/main" id="{F02C4DCC-E751-4EE7-A671-A9C936ADE2C8}"/>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13" name="直線コネクタ 312">
          <a:extLst>
            <a:ext uri="{FF2B5EF4-FFF2-40B4-BE49-F238E27FC236}">
              <a16:creationId xmlns:a16="http://schemas.microsoft.com/office/drawing/2014/main" id="{D8CD94A5-DB40-4CA0-9842-6E732767751D}"/>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314" name="テキスト ボックス 313">
          <a:extLst>
            <a:ext uri="{FF2B5EF4-FFF2-40B4-BE49-F238E27FC236}">
              <a16:creationId xmlns:a16="http://schemas.microsoft.com/office/drawing/2014/main" id="{E855C9DD-4A10-4318-B1C9-6AF0353D25B5}"/>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5" name="直線コネクタ 314">
          <a:extLst>
            <a:ext uri="{FF2B5EF4-FFF2-40B4-BE49-F238E27FC236}">
              <a16:creationId xmlns:a16="http://schemas.microsoft.com/office/drawing/2014/main" id="{34D69195-C5A2-4B1B-BC41-6FD657AA0B91}"/>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316" name="テキスト ボックス 315">
          <a:extLst>
            <a:ext uri="{FF2B5EF4-FFF2-40B4-BE49-F238E27FC236}">
              <a16:creationId xmlns:a16="http://schemas.microsoft.com/office/drawing/2014/main" id="{D33F94BC-7253-4439-BD10-632BD6D84D9B}"/>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17" name="【一般廃棄物処理施設】&#10;有形固定資産減価償却率グラフ枠">
          <a:extLst>
            <a:ext uri="{FF2B5EF4-FFF2-40B4-BE49-F238E27FC236}">
              <a16:creationId xmlns:a16="http://schemas.microsoft.com/office/drawing/2014/main" id="{E7119146-9C4A-41E0-A30B-10A3685CB505}"/>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97155</xdr:rowOff>
    </xdr:from>
    <xdr:to>
      <xdr:col>85</xdr:col>
      <xdr:colOff>126364</xdr:colOff>
      <xdr:row>42</xdr:row>
      <xdr:rowOff>38100</xdr:rowOff>
    </xdr:to>
    <xdr:cxnSp macro="">
      <xdr:nvCxnSpPr>
        <xdr:cNvPr id="318" name="直線コネクタ 317">
          <a:extLst>
            <a:ext uri="{FF2B5EF4-FFF2-40B4-BE49-F238E27FC236}">
              <a16:creationId xmlns:a16="http://schemas.microsoft.com/office/drawing/2014/main" id="{0AE3F67C-CEAE-4B47-AF19-847F3CA67169}"/>
            </a:ext>
          </a:extLst>
        </xdr:cNvPr>
        <xdr:cNvCxnSpPr/>
      </xdr:nvCxnSpPr>
      <xdr:spPr>
        <a:xfrm flipV="1">
          <a:off x="16318864" y="5755005"/>
          <a:ext cx="0" cy="14839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319" name="【一般廃棄物処理施設】&#10;有形固定資産減価償却率最小値テキスト">
          <a:extLst>
            <a:ext uri="{FF2B5EF4-FFF2-40B4-BE49-F238E27FC236}">
              <a16:creationId xmlns:a16="http://schemas.microsoft.com/office/drawing/2014/main" id="{68FF8A63-5A87-43FA-A647-2BDE0BC26A70}"/>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320" name="直線コネクタ 319">
          <a:extLst>
            <a:ext uri="{FF2B5EF4-FFF2-40B4-BE49-F238E27FC236}">
              <a16:creationId xmlns:a16="http://schemas.microsoft.com/office/drawing/2014/main" id="{2ECAF3CD-22D2-4F8E-814A-569A664D0578}"/>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43832</xdr:rowOff>
    </xdr:from>
    <xdr:ext cx="405111" cy="259045"/>
    <xdr:sp macro="" textlink="">
      <xdr:nvSpPr>
        <xdr:cNvPr id="321" name="【一般廃棄物処理施設】&#10;有形固定資産減価償却率最大値テキスト">
          <a:extLst>
            <a:ext uri="{FF2B5EF4-FFF2-40B4-BE49-F238E27FC236}">
              <a16:creationId xmlns:a16="http://schemas.microsoft.com/office/drawing/2014/main" id="{DB8ECDFC-542C-4FA8-97B5-7717CA930578}"/>
            </a:ext>
          </a:extLst>
        </xdr:cNvPr>
        <xdr:cNvSpPr txBox="1"/>
      </xdr:nvSpPr>
      <xdr:spPr>
        <a:xfrm>
          <a:off x="16357600" y="5530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97155</xdr:rowOff>
    </xdr:from>
    <xdr:to>
      <xdr:col>86</xdr:col>
      <xdr:colOff>25400</xdr:colOff>
      <xdr:row>33</xdr:row>
      <xdr:rowOff>97155</xdr:rowOff>
    </xdr:to>
    <xdr:cxnSp macro="">
      <xdr:nvCxnSpPr>
        <xdr:cNvPr id="322" name="直線コネクタ 321">
          <a:extLst>
            <a:ext uri="{FF2B5EF4-FFF2-40B4-BE49-F238E27FC236}">
              <a16:creationId xmlns:a16="http://schemas.microsoft.com/office/drawing/2014/main" id="{212B0A3B-94B7-40B2-AEAE-2B5DDF3D5A1E}"/>
            </a:ext>
          </a:extLst>
        </xdr:cNvPr>
        <xdr:cNvCxnSpPr/>
      </xdr:nvCxnSpPr>
      <xdr:spPr>
        <a:xfrm>
          <a:off x="16230600" y="57550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111142</xdr:rowOff>
    </xdr:from>
    <xdr:ext cx="405111" cy="259045"/>
    <xdr:sp macro="" textlink="">
      <xdr:nvSpPr>
        <xdr:cNvPr id="323" name="【一般廃棄物処理施設】&#10;有形固定資産減価償却率平均値テキスト">
          <a:extLst>
            <a:ext uri="{FF2B5EF4-FFF2-40B4-BE49-F238E27FC236}">
              <a16:creationId xmlns:a16="http://schemas.microsoft.com/office/drawing/2014/main" id="{75F5CA8F-242A-4E7F-A64D-8B8F992EF5BC}"/>
            </a:ext>
          </a:extLst>
        </xdr:cNvPr>
        <xdr:cNvSpPr txBox="1"/>
      </xdr:nvSpPr>
      <xdr:spPr>
        <a:xfrm>
          <a:off x="16357600" y="62833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88265</xdr:rowOff>
    </xdr:from>
    <xdr:to>
      <xdr:col>85</xdr:col>
      <xdr:colOff>177800</xdr:colOff>
      <xdr:row>38</xdr:row>
      <xdr:rowOff>18415</xdr:rowOff>
    </xdr:to>
    <xdr:sp macro="" textlink="">
      <xdr:nvSpPr>
        <xdr:cNvPr id="324" name="フローチャート: 判断 323">
          <a:extLst>
            <a:ext uri="{FF2B5EF4-FFF2-40B4-BE49-F238E27FC236}">
              <a16:creationId xmlns:a16="http://schemas.microsoft.com/office/drawing/2014/main" id="{D371F0AB-EA8E-4F49-B72C-98A9312AA7CD}"/>
            </a:ext>
          </a:extLst>
        </xdr:cNvPr>
        <xdr:cNvSpPr/>
      </xdr:nvSpPr>
      <xdr:spPr>
        <a:xfrm>
          <a:off x="16268700" y="6431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57785</xdr:rowOff>
    </xdr:from>
    <xdr:to>
      <xdr:col>81</xdr:col>
      <xdr:colOff>101600</xdr:colOff>
      <xdr:row>37</xdr:row>
      <xdr:rowOff>159385</xdr:rowOff>
    </xdr:to>
    <xdr:sp macro="" textlink="">
      <xdr:nvSpPr>
        <xdr:cNvPr id="325" name="フローチャート: 判断 324">
          <a:extLst>
            <a:ext uri="{FF2B5EF4-FFF2-40B4-BE49-F238E27FC236}">
              <a16:creationId xmlns:a16="http://schemas.microsoft.com/office/drawing/2014/main" id="{42CFBB55-9D00-42F2-B1C7-4BA4F0325819}"/>
            </a:ext>
          </a:extLst>
        </xdr:cNvPr>
        <xdr:cNvSpPr/>
      </xdr:nvSpPr>
      <xdr:spPr>
        <a:xfrm>
          <a:off x="15430500" y="6401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97790</xdr:rowOff>
    </xdr:from>
    <xdr:to>
      <xdr:col>76</xdr:col>
      <xdr:colOff>165100</xdr:colOff>
      <xdr:row>38</xdr:row>
      <xdr:rowOff>27940</xdr:rowOff>
    </xdr:to>
    <xdr:sp macro="" textlink="">
      <xdr:nvSpPr>
        <xdr:cNvPr id="326" name="フローチャート: 判断 325">
          <a:extLst>
            <a:ext uri="{FF2B5EF4-FFF2-40B4-BE49-F238E27FC236}">
              <a16:creationId xmlns:a16="http://schemas.microsoft.com/office/drawing/2014/main" id="{C3736223-E024-4E97-819C-53EE75297057}"/>
            </a:ext>
          </a:extLst>
        </xdr:cNvPr>
        <xdr:cNvSpPr/>
      </xdr:nvSpPr>
      <xdr:spPr>
        <a:xfrm>
          <a:off x="14541500" y="6441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151130</xdr:rowOff>
    </xdr:from>
    <xdr:to>
      <xdr:col>72</xdr:col>
      <xdr:colOff>38100</xdr:colOff>
      <xdr:row>38</xdr:row>
      <xdr:rowOff>81280</xdr:rowOff>
    </xdr:to>
    <xdr:sp macro="" textlink="">
      <xdr:nvSpPr>
        <xdr:cNvPr id="327" name="フローチャート: 判断 326">
          <a:extLst>
            <a:ext uri="{FF2B5EF4-FFF2-40B4-BE49-F238E27FC236}">
              <a16:creationId xmlns:a16="http://schemas.microsoft.com/office/drawing/2014/main" id="{E6D1129B-FD3F-4E38-8EAF-5DD7055F8E49}"/>
            </a:ext>
          </a:extLst>
        </xdr:cNvPr>
        <xdr:cNvSpPr/>
      </xdr:nvSpPr>
      <xdr:spPr>
        <a:xfrm>
          <a:off x="136525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82550</xdr:rowOff>
    </xdr:from>
    <xdr:to>
      <xdr:col>67</xdr:col>
      <xdr:colOff>101600</xdr:colOff>
      <xdr:row>38</xdr:row>
      <xdr:rowOff>12700</xdr:rowOff>
    </xdr:to>
    <xdr:sp macro="" textlink="">
      <xdr:nvSpPr>
        <xdr:cNvPr id="328" name="フローチャート: 判断 327">
          <a:extLst>
            <a:ext uri="{FF2B5EF4-FFF2-40B4-BE49-F238E27FC236}">
              <a16:creationId xmlns:a16="http://schemas.microsoft.com/office/drawing/2014/main" id="{EE6AA640-428B-42C7-9624-9406B8331FB6}"/>
            </a:ext>
          </a:extLst>
        </xdr:cNvPr>
        <xdr:cNvSpPr/>
      </xdr:nvSpPr>
      <xdr:spPr>
        <a:xfrm>
          <a:off x="12763500" y="642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29" name="テキスト ボックス 328">
          <a:extLst>
            <a:ext uri="{FF2B5EF4-FFF2-40B4-BE49-F238E27FC236}">
              <a16:creationId xmlns:a16="http://schemas.microsoft.com/office/drawing/2014/main" id="{073F4C0B-ACB9-49B2-BF2B-D9A5AAEEAFC8}"/>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30" name="テキスト ボックス 329">
          <a:extLst>
            <a:ext uri="{FF2B5EF4-FFF2-40B4-BE49-F238E27FC236}">
              <a16:creationId xmlns:a16="http://schemas.microsoft.com/office/drawing/2014/main" id="{6C54F282-56B7-4703-8E1D-152DDBCC8268}"/>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31" name="テキスト ボックス 330">
          <a:extLst>
            <a:ext uri="{FF2B5EF4-FFF2-40B4-BE49-F238E27FC236}">
              <a16:creationId xmlns:a16="http://schemas.microsoft.com/office/drawing/2014/main" id="{663BB662-6086-40D3-8FE3-8B4D91637283}"/>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2" name="テキスト ボックス 331">
          <a:extLst>
            <a:ext uri="{FF2B5EF4-FFF2-40B4-BE49-F238E27FC236}">
              <a16:creationId xmlns:a16="http://schemas.microsoft.com/office/drawing/2014/main" id="{08134F61-9CAC-4549-AB9B-56C130FFAC6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3" name="テキスト ボックス 332">
          <a:extLst>
            <a:ext uri="{FF2B5EF4-FFF2-40B4-BE49-F238E27FC236}">
              <a16:creationId xmlns:a16="http://schemas.microsoft.com/office/drawing/2014/main" id="{C8E29894-0DDE-4EC4-9B25-DC1AD7742F43}"/>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141605</xdr:rowOff>
    </xdr:from>
    <xdr:to>
      <xdr:col>85</xdr:col>
      <xdr:colOff>177800</xdr:colOff>
      <xdr:row>39</xdr:row>
      <xdr:rowOff>71755</xdr:rowOff>
    </xdr:to>
    <xdr:sp macro="" textlink="">
      <xdr:nvSpPr>
        <xdr:cNvPr id="334" name="楕円 333">
          <a:extLst>
            <a:ext uri="{FF2B5EF4-FFF2-40B4-BE49-F238E27FC236}">
              <a16:creationId xmlns:a16="http://schemas.microsoft.com/office/drawing/2014/main" id="{25D3EBE2-F394-4446-91C3-E387971D117B}"/>
            </a:ext>
          </a:extLst>
        </xdr:cNvPr>
        <xdr:cNvSpPr/>
      </xdr:nvSpPr>
      <xdr:spPr>
        <a:xfrm>
          <a:off x="16268700" y="6656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120032</xdr:rowOff>
    </xdr:from>
    <xdr:ext cx="405111" cy="259045"/>
    <xdr:sp macro="" textlink="">
      <xdr:nvSpPr>
        <xdr:cNvPr id="335" name="【一般廃棄物処理施設】&#10;有形固定資産減価償却率該当値テキスト">
          <a:extLst>
            <a:ext uri="{FF2B5EF4-FFF2-40B4-BE49-F238E27FC236}">
              <a16:creationId xmlns:a16="http://schemas.microsoft.com/office/drawing/2014/main" id="{146640B7-34C7-4E54-92E7-14778690C446}"/>
            </a:ext>
          </a:extLst>
        </xdr:cNvPr>
        <xdr:cNvSpPr txBox="1"/>
      </xdr:nvSpPr>
      <xdr:spPr>
        <a:xfrm>
          <a:off x="16357600" y="6635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101600</xdr:rowOff>
    </xdr:from>
    <xdr:to>
      <xdr:col>81</xdr:col>
      <xdr:colOff>101600</xdr:colOff>
      <xdr:row>39</xdr:row>
      <xdr:rowOff>31750</xdr:rowOff>
    </xdr:to>
    <xdr:sp macro="" textlink="">
      <xdr:nvSpPr>
        <xdr:cNvPr id="336" name="楕円 335">
          <a:extLst>
            <a:ext uri="{FF2B5EF4-FFF2-40B4-BE49-F238E27FC236}">
              <a16:creationId xmlns:a16="http://schemas.microsoft.com/office/drawing/2014/main" id="{E39C6576-7B79-4E19-B2CD-61B38CFFDC45}"/>
            </a:ext>
          </a:extLst>
        </xdr:cNvPr>
        <xdr:cNvSpPr/>
      </xdr:nvSpPr>
      <xdr:spPr>
        <a:xfrm>
          <a:off x="15430500" y="661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152400</xdr:rowOff>
    </xdr:from>
    <xdr:to>
      <xdr:col>85</xdr:col>
      <xdr:colOff>127000</xdr:colOff>
      <xdr:row>39</xdr:row>
      <xdr:rowOff>20955</xdr:rowOff>
    </xdr:to>
    <xdr:cxnSp macro="">
      <xdr:nvCxnSpPr>
        <xdr:cNvPr id="337" name="直線コネクタ 336">
          <a:extLst>
            <a:ext uri="{FF2B5EF4-FFF2-40B4-BE49-F238E27FC236}">
              <a16:creationId xmlns:a16="http://schemas.microsoft.com/office/drawing/2014/main" id="{F9D81F0D-9490-47B9-82E5-9AB8FAF2C623}"/>
            </a:ext>
          </a:extLst>
        </xdr:cNvPr>
        <xdr:cNvCxnSpPr/>
      </xdr:nvCxnSpPr>
      <xdr:spPr>
        <a:xfrm>
          <a:off x="15481300" y="6667500"/>
          <a:ext cx="8382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143510</xdr:rowOff>
    </xdr:from>
    <xdr:to>
      <xdr:col>76</xdr:col>
      <xdr:colOff>165100</xdr:colOff>
      <xdr:row>39</xdr:row>
      <xdr:rowOff>73660</xdr:rowOff>
    </xdr:to>
    <xdr:sp macro="" textlink="">
      <xdr:nvSpPr>
        <xdr:cNvPr id="338" name="楕円 337">
          <a:extLst>
            <a:ext uri="{FF2B5EF4-FFF2-40B4-BE49-F238E27FC236}">
              <a16:creationId xmlns:a16="http://schemas.microsoft.com/office/drawing/2014/main" id="{3AA06AD1-D53E-4DF6-9DEE-46371653A595}"/>
            </a:ext>
          </a:extLst>
        </xdr:cNvPr>
        <xdr:cNvSpPr/>
      </xdr:nvSpPr>
      <xdr:spPr>
        <a:xfrm>
          <a:off x="14541500" y="6658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152400</xdr:rowOff>
    </xdr:from>
    <xdr:to>
      <xdr:col>81</xdr:col>
      <xdr:colOff>50800</xdr:colOff>
      <xdr:row>39</xdr:row>
      <xdr:rowOff>22860</xdr:rowOff>
    </xdr:to>
    <xdr:cxnSp macro="">
      <xdr:nvCxnSpPr>
        <xdr:cNvPr id="339" name="直線コネクタ 338">
          <a:extLst>
            <a:ext uri="{FF2B5EF4-FFF2-40B4-BE49-F238E27FC236}">
              <a16:creationId xmlns:a16="http://schemas.microsoft.com/office/drawing/2014/main" id="{A780F33F-2071-4467-B5D3-C1CB2978E1D2}"/>
            </a:ext>
          </a:extLst>
        </xdr:cNvPr>
        <xdr:cNvCxnSpPr/>
      </xdr:nvCxnSpPr>
      <xdr:spPr>
        <a:xfrm flipV="1">
          <a:off x="14592300" y="666750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105410</xdr:rowOff>
    </xdr:from>
    <xdr:to>
      <xdr:col>72</xdr:col>
      <xdr:colOff>38100</xdr:colOff>
      <xdr:row>39</xdr:row>
      <xdr:rowOff>35560</xdr:rowOff>
    </xdr:to>
    <xdr:sp macro="" textlink="">
      <xdr:nvSpPr>
        <xdr:cNvPr id="340" name="楕円 339">
          <a:extLst>
            <a:ext uri="{FF2B5EF4-FFF2-40B4-BE49-F238E27FC236}">
              <a16:creationId xmlns:a16="http://schemas.microsoft.com/office/drawing/2014/main" id="{64338630-8C13-4757-864E-687BA720E00B}"/>
            </a:ext>
          </a:extLst>
        </xdr:cNvPr>
        <xdr:cNvSpPr/>
      </xdr:nvSpPr>
      <xdr:spPr>
        <a:xfrm>
          <a:off x="13652500" y="662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156210</xdr:rowOff>
    </xdr:from>
    <xdr:to>
      <xdr:col>76</xdr:col>
      <xdr:colOff>114300</xdr:colOff>
      <xdr:row>39</xdr:row>
      <xdr:rowOff>22860</xdr:rowOff>
    </xdr:to>
    <xdr:cxnSp macro="">
      <xdr:nvCxnSpPr>
        <xdr:cNvPr id="341" name="直線コネクタ 340">
          <a:extLst>
            <a:ext uri="{FF2B5EF4-FFF2-40B4-BE49-F238E27FC236}">
              <a16:creationId xmlns:a16="http://schemas.microsoft.com/office/drawing/2014/main" id="{B84BF2BC-D805-4A45-84EC-078F7C2DB4F0}"/>
            </a:ext>
          </a:extLst>
        </xdr:cNvPr>
        <xdr:cNvCxnSpPr/>
      </xdr:nvCxnSpPr>
      <xdr:spPr>
        <a:xfrm>
          <a:off x="13703300" y="667131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65405</xdr:rowOff>
    </xdr:from>
    <xdr:to>
      <xdr:col>67</xdr:col>
      <xdr:colOff>101600</xdr:colOff>
      <xdr:row>38</xdr:row>
      <xdr:rowOff>167005</xdr:rowOff>
    </xdr:to>
    <xdr:sp macro="" textlink="">
      <xdr:nvSpPr>
        <xdr:cNvPr id="342" name="楕円 341">
          <a:extLst>
            <a:ext uri="{FF2B5EF4-FFF2-40B4-BE49-F238E27FC236}">
              <a16:creationId xmlns:a16="http://schemas.microsoft.com/office/drawing/2014/main" id="{7C97D3F4-EF24-416A-83C2-18018DD9D468}"/>
            </a:ext>
          </a:extLst>
        </xdr:cNvPr>
        <xdr:cNvSpPr/>
      </xdr:nvSpPr>
      <xdr:spPr>
        <a:xfrm>
          <a:off x="12763500" y="6580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116205</xdr:rowOff>
    </xdr:from>
    <xdr:to>
      <xdr:col>71</xdr:col>
      <xdr:colOff>177800</xdr:colOff>
      <xdr:row>38</xdr:row>
      <xdr:rowOff>156210</xdr:rowOff>
    </xdr:to>
    <xdr:cxnSp macro="">
      <xdr:nvCxnSpPr>
        <xdr:cNvPr id="343" name="直線コネクタ 342">
          <a:extLst>
            <a:ext uri="{FF2B5EF4-FFF2-40B4-BE49-F238E27FC236}">
              <a16:creationId xmlns:a16="http://schemas.microsoft.com/office/drawing/2014/main" id="{E26DB6A8-5D79-4DBF-BE87-1B310D6FA49F}"/>
            </a:ext>
          </a:extLst>
        </xdr:cNvPr>
        <xdr:cNvCxnSpPr/>
      </xdr:nvCxnSpPr>
      <xdr:spPr>
        <a:xfrm>
          <a:off x="12814300" y="663130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4462</xdr:rowOff>
    </xdr:from>
    <xdr:ext cx="405111" cy="259045"/>
    <xdr:sp macro="" textlink="">
      <xdr:nvSpPr>
        <xdr:cNvPr id="344" name="n_1aveValue【一般廃棄物処理施設】&#10;有形固定資産減価償却率">
          <a:extLst>
            <a:ext uri="{FF2B5EF4-FFF2-40B4-BE49-F238E27FC236}">
              <a16:creationId xmlns:a16="http://schemas.microsoft.com/office/drawing/2014/main" id="{B3E0D080-0B57-4D68-82AD-A801CBAE76A3}"/>
            </a:ext>
          </a:extLst>
        </xdr:cNvPr>
        <xdr:cNvSpPr txBox="1"/>
      </xdr:nvSpPr>
      <xdr:spPr>
        <a:xfrm>
          <a:off x="15266044" y="6176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44467</xdr:rowOff>
    </xdr:from>
    <xdr:ext cx="405111" cy="259045"/>
    <xdr:sp macro="" textlink="">
      <xdr:nvSpPr>
        <xdr:cNvPr id="345" name="n_2aveValue【一般廃棄物処理施設】&#10;有形固定資産減価償却率">
          <a:extLst>
            <a:ext uri="{FF2B5EF4-FFF2-40B4-BE49-F238E27FC236}">
              <a16:creationId xmlns:a16="http://schemas.microsoft.com/office/drawing/2014/main" id="{FB33B37A-57C8-4D2B-A9D7-4F35F528011C}"/>
            </a:ext>
          </a:extLst>
        </xdr:cNvPr>
        <xdr:cNvSpPr txBox="1"/>
      </xdr:nvSpPr>
      <xdr:spPr>
        <a:xfrm>
          <a:off x="14389744" y="6216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97807</xdr:rowOff>
    </xdr:from>
    <xdr:ext cx="405111" cy="259045"/>
    <xdr:sp macro="" textlink="">
      <xdr:nvSpPr>
        <xdr:cNvPr id="346" name="n_3aveValue【一般廃棄物処理施設】&#10;有形固定資産減価償却率">
          <a:extLst>
            <a:ext uri="{FF2B5EF4-FFF2-40B4-BE49-F238E27FC236}">
              <a16:creationId xmlns:a16="http://schemas.microsoft.com/office/drawing/2014/main" id="{A0415CE2-EB30-4518-B008-AA3E00DD51D6}"/>
            </a:ext>
          </a:extLst>
        </xdr:cNvPr>
        <xdr:cNvSpPr txBox="1"/>
      </xdr:nvSpPr>
      <xdr:spPr>
        <a:xfrm>
          <a:off x="13500744" y="627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29227</xdr:rowOff>
    </xdr:from>
    <xdr:ext cx="405111" cy="259045"/>
    <xdr:sp macro="" textlink="">
      <xdr:nvSpPr>
        <xdr:cNvPr id="347" name="n_4aveValue【一般廃棄物処理施設】&#10;有形固定資産減価償却率">
          <a:extLst>
            <a:ext uri="{FF2B5EF4-FFF2-40B4-BE49-F238E27FC236}">
              <a16:creationId xmlns:a16="http://schemas.microsoft.com/office/drawing/2014/main" id="{C5371F35-BB65-4D52-B8AB-017C8181CFAA}"/>
            </a:ext>
          </a:extLst>
        </xdr:cNvPr>
        <xdr:cNvSpPr txBox="1"/>
      </xdr:nvSpPr>
      <xdr:spPr>
        <a:xfrm>
          <a:off x="12611744" y="620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22877</xdr:rowOff>
    </xdr:from>
    <xdr:ext cx="405111" cy="259045"/>
    <xdr:sp macro="" textlink="">
      <xdr:nvSpPr>
        <xdr:cNvPr id="348" name="n_1mainValue【一般廃棄物処理施設】&#10;有形固定資産減価償却率">
          <a:extLst>
            <a:ext uri="{FF2B5EF4-FFF2-40B4-BE49-F238E27FC236}">
              <a16:creationId xmlns:a16="http://schemas.microsoft.com/office/drawing/2014/main" id="{7C8B99FF-8594-4A7F-A567-812216629280}"/>
            </a:ext>
          </a:extLst>
        </xdr:cNvPr>
        <xdr:cNvSpPr txBox="1"/>
      </xdr:nvSpPr>
      <xdr:spPr>
        <a:xfrm>
          <a:off x="15266044" y="6709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64787</xdr:rowOff>
    </xdr:from>
    <xdr:ext cx="405111" cy="259045"/>
    <xdr:sp macro="" textlink="">
      <xdr:nvSpPr>
        <xdr:cNvPr id="349" name="n_2mainValue【一般廃棄物処理施設】&#10;有形固定資産減価償却率">
          <a:extLst>
            <a:ext uri="{FF2B5EF4-FFF2-40B4-BE49-F238E27FC236}">
              <a16:creationId xmlns:a16="http://schemas.microsoft.com/office/drawing/2014/main" id="{2152A891-9CBD-435A-A0A3-5FE5E2FC48A9}"/>
            </a:ext>
          </a:extLst>
        </xdr:cNvPr>
        <xdr:cNvSpPr txBox="1"/>
      </xdr:nvSpPr>
      <xdr:spPr>
        <a:xfrm>
          <a:off x="14389744" y="6751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26687</xdr:rowOff>
    </xdr:from>
    <xdr:ext cx="405111" cy="259045"/>
    <xdr:sp macro="" textlink="">
      <xdr:nvSpPr>
        <xdr:cNvPr id="350" name="n_3mainValue【一般廃棄物処理施設】&#10;有形固定資産減価償却率">
          <a:extLst>
            <a:ext uri="{FF2B5EF4-FFF2-40B4-BE49-F238E27FC236}">
              <a16:creationId xmlns:a16="http://schemas.microsoft.com/office/drawing/2014/main" id="{99CF0D02-6247-4D0E-9730-C0C8DC6AB639}"/>
            </a:ext>
          </a:extLst>
        </xdr:cNvPr>
        <xdr:cNvSpPr txBox="1"/>
      </xdr:nvSpPr>
      <xdr:spPr>
        <a:xfrm>
          <a:off x="13500744" y="6713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158132</xdr:rowOff>
    </xdr:from>
    <xdr:ext cx="405111" cy="259045"/>
    <xdr:sp macro="" textlink="">
      <xdr:nvSpPr>
        <xdr:cNvPr id="351" name="n_4mainValue【一般廃棄物処理施設】&#10;有形固定資産減価償却率">
          <a:extLst>
            <a:ext uri="{FF2B5EF4-FFF2-40B4-BE49-F238E27FC236}">
              <a16:creationId xmlns:a16="http://schemas.microsoft.com/office/drawing/2014/main" id="{EFEABD99-CB9A-45C3-91F8-210BC5937FC0}"/>
            </a:ext>
          </a:extLst>
        </xdr:cNvPr>
        <xdr:cNvSpPr txBox="1"/>
      </xdr:nvSpPr>
      <xdr:spPr>
        <a:xfrm>
          <a:off x="12611744" y="6673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2" name="正方形/長方形 351">
          <a:extLst>
            <a:ext uri="{FF2B5EF4-FFF2-40B4-BE49-F238E27FC236}">
              <a16:creationId xmlns:a16="http://schemas.microsoft.com/office/drawing/2014/main" id="{8FC3452A-63B3-41DC-A649-514080632A43}"/>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3" name="正方形/長方形 352">
          <a:extLst>
            <a:ext uri="{FF2B5EF4-FFF2-40B4-BE49-F238E27FC236}">
              <a16:creationId xmlns:a16="http://schemas.microsoft.com/office/drawing/2014/main" id="{DC772663-79BE-4E9A-8B4E-DE41C7DF74A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4" name="正方形/長方形 353">
          <a:extLst>
            <a:ext uri="{FF2B5EF4-FFF2-40B4-BE49-F238E27FC236}">
              <a16:creationId xmlns:a16="http://schemas.microsoft.com/office/drawing/2014/main" id="{073D7CD1-209E-4F00-94DB-E1594CD489B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5" name="正方形/長方形 354">
          <a:extLst>
            <a:ext uri="{FF2B5EF4-FFF2-40B4-BE49-F238E27FC236}">
              <a16:creationId xmlns:a16="http://schemas.microsoft.com/office/drawing/2014/main" id="{456C0820-5CF4-4CF9-8391-2F17684A7453}"/>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56" name="正方形/長方形 355">
          <a:extLst>
            <a:ext uri="{FF2B5EF4-FFF2-40B4-BE49-F238E27FC236}">
              <a16:creationId xmlns:a16="http://schemas.microsoft.com/office/drawing/2014/main" id="{8C124913-23E2-4FE0-B88F-279EFD1DD1CE}"/>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57" name="正方形/長方形 356">
          <a:extLst>
            <a:ext uri="{FF2B5EF4-FFF2-40B4-BE49-F238E27FC236}">
              <a16:creationId xmlns:a16="http://schemas.microsoft.com/office/drawing/2014/main" id="{8C027C13-136F-4FB2-B80B-599FABA6DEFB}"/>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58" name="正方形/長方形 357">
          <a:extLst>
            <a:ext uri="{FF2B5EF4-FFF2-40B4-BE49-F238E27FC236}">
              <a16:creationId xmlns:a16="http://schemas.microsoft.com/office/drawing/2014/main" id="{7C13AB4A-A68C-4EAF-B63D-9AB6ABD1AD82}"/>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93,422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59" name="正方形/長方形 358">
          <a:extLst>
            <a:ext uri="{FF2B5EF4-FFF2-40B4-BE49-F238E27FC236}">
              <a16:creationId xmlns:a16="http://schemas.microsoft.com/office/drawing/2014/main" id="{63BC8DB3-349F-41DA-BD3E-065E4D6BC45E}"/>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60" name="テキスト ボックス 359">
          <a:extLst>
            <a:ext uri="{FF2B5EF4-FFF2-40B4-BE49-F238E27FC236}">
              <a16:creationId xmlns:a16="http://schemas.microsoft.com/office/drawing/2014/main" id="{796A5C36-01CF-4C48-8FDC-51941D5E087C}"/>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1" name="直線コネクタ 360">
          <a:extLst>
            <a:ext uri="{FF2B5EF4-FFF2-40B4-BE49-F238E27FC236}">
              <a16:creationId xmlns:a16="http://schemas.microsoft.com/office/drawing/2014/main" id="{DCE10D7A-0C28-4DBD-AC22-057201E94B3B}"/>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362" name="直線コネクタ 361">
          <a:extLst>
            <a:ext uri="{FF2B5EF4-FFF2-40B4-BE49-F238E27FC236}">
              <a16:creationId xmlns:a16="http://schemas.microsoft.com/office/drawing/2014/main" id="{0B454D64-1CCC-4D43-941B-3D1406A95882}"/>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363" name="テキスト ボックス 362">
          <a:extLst>
            <a:ext uri="{FF2B5EF4-FFF2-40B4-BE49-F238E27FC236}">
              <a16:creationId xmlns:a16="http://schemas.microsoft.com/office/drawing/2014/main" id="{2C9F3361-00EF-44E6-BE7A-CF935F15F657}"/>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364" name="直線コネクタ 363">
          <a:extLst>
            <a:ext uri="{FF2B5EF4-FFF2-40B4-BE49-F238E27FC236}">
              <a16:creationId xmlns:a16="http://schemas.microsoft.com/office/drawing/2014/main" id="{E8EEA0CC-C663-4C49-86BB-0DBF4C22BCEC}"/>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365" name="テキスト ボックス 364">
          <a:extLst>
            <a:ext uri="{FF2B5EF4-FFF2-40B4-BE49-F238E27FC236}">
              <a16:creationId xmlns:a16="http://schemas.microsoft.com/office/drawing/2014/main" id="{E1581FCD-53AF-4CD5-AC4E-431BF9BC6C50}"/>
            </a:ext>
          </a:extLst>
        </xdr:cNvPr>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366" name="直線コネクタ 365">
          <a:extLst>
            <a:ext uri="{FF2B5EF4-FFF2-40B4-BE49-F238E27FC236}">
              <a16:creationId xmlns:a16="http://schemas.microsoft.com/office/drawing/2014/main" id="{34EE15CB-C47C-4C2A-B7DC-6852C4069DB2}"/>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367" name="テキスト ボックス 366">
          <a:extLst>
            <a:ext uri="{FF2B5EF4-FFF2-40B4-BE49-F238E27FC236}">
              <a16:creationId xmlns:a16="http://schemas.microsoft.com/office/drawing/2014/main" id="{1B5DC7BE-2C18-40ED-AC4D-44C53D25AE2C}"/>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368" name="直線コネクタ 367">
          <a:extLst>
            <a:ext uri="{FF2B5EF4-FFF2-40B4-BE49-F238E27FC236}">
              <a16:creationId xmlns:a16="http://schemas.microsoft.com/office/drawing/2014/main" id="{7D435577-593E-4829-A0AA-751DC1B8793B}"/>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369" name="テキスト ボックス 368">
          <a:extLst>
            <a:ext uri="{FF2B5EF4-FFF2-40B4-BE49-F238E27FC236}">
              <a16:creationId xmlns:a16="http://schemas.microsoft.com/office/drawing/2014/main" id="{D766417B-274F-4E1D-A523-CFB6A32B859F}"/>
            </a:ext>
          </a:extLst>
        </xdr:cNvPr>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370" name="直線コネクタ 369">
          <a:extLst>
            <a:ext uri="{FF2B5EF4-FFF2-40B4-BE49-F238E27FC236}">
              <a16:creationId xmlns:a16="http://schemas.microsoft.com/office/drawing/2014/main" id="{FF4AEAF1-1223-46E7-A9AF-EBC9FF51109B}"/>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371" name="テキスト ボックス 370">
          <a:extLst>
            <a:ext uri="{FF2B5EF4-FFF2-40B4-BE49-F238E27FC236}">
              <a16:creationId xmlns:a16="http://schemas.microsoft.com/office/drawing/2014/main" id="{EF1F13A6-C04F-4EF5-9E2C-EE77DACB28B4}"/>
            </a:ext>
          </a:extLst>
        </xdr:cNvPr>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72" name="直線コネクタ 371">
          <a:extLst>
            <a:ext uri="{FF2B5EF4-FFF2-40B4-BE49-F238E27FC236}">
              <a16:creationId xmlns:a16="http://schemas.microsoft.com/office/drawing/2014/main" id="{F5496025-5C45-4AE6-971D-2A9FF3E19C7F}"/>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373" name="テキスト ボックス 372">
          <a:extLst>
            <a:ext uri="{FF2B5EF4-FFF2-40B4-BE49-F238E27FC236}">
              <a16:creationId xmlns:a16="http://schemas.microsoft.com/office/drawing/2014/main" id="{3222CA00-9E30-4A97-8E7A-6FFB1511C6C0}"/>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4" name="【一般廃棄物処理施設】&#10;一人当たり有形固定資産（償却資産）額グラフ枠">
          <a:extLst>
            <a:ext uri="{FF2B5EF4-FFF2-40B4-BE49-F238E27FC236}">
              <a16:creationId xmlns:a16="http://schemas.microsoft.com/office/drawing/2014/main" id="{7A4E889E-E179-48D9-B6FF-286727CDCF04}"/>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124865</xdr:rowOff>
    </xdr:from>
    <xdr:to>
      <xdr:col>116</xdr:col>
      <xdr:colOff>62864</xdr:colOff>
      <xdr:row>42</xdr:row>
      <xdr:rowOff>27702</xdr:rowOff>
    </xdr:to>
    <xdr:cxnSp macro="">
      <xdr:nvCxnSpPr>
        <xdr:cNvPr id="375" name="直線コネクタ 374">
          <a:extLst>
            <a:ext uri="{FF2B5EF4-FFF2-40B4-BE49-F238E27FC236}">
              <a16:creationId xmlns:a16="http://schemas.microsoft.com/office/drawing/2014/main" id="{267014D5-ADEE-40BF-9933-F105FAEEB705}"/>
            </a:ext>
          </a:extLst>
        </xdr:cNvPr>
        <xdr:cNvCxnSpPr/>
      </xdr:nvCxnSpPr>
      <xdr:spPr>
        <a:xfrm flipV="1">
          <a:off x="22160864" y="5954165"/>
          <a:ext cx="0" cy="12744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31529</xdr:rowOff>
    </xdr:from>
    <xdr:ext cx="469744" cy="259045"/>
    <xdr:sp macro="" textlink="">
      <xdr:nvSpPr>
        <xdr:cNvPr id="376" name="【一般廃棄物処理施設】&#10;一人当たり有形固定資産（償却資産）額最小値テキスト">
          <a:extLst>
            <a:ext uri="{FF2B5EF4-FFF2-40B4-BE49-F238E27FC236}">
              <a16:creationId xmlns:a16="http://schemas.microsoft.com/office/drawing/2014/main" id="{99B3214E-C70F-44A0-9F51-FF91E3376BF8}"/>
            </a:ext>
          </a:extLst>
        </xdr:cNvPr>
        <xdr:cNvSpPr txBox="1"/>
      </xdr:nvSpPr>
      <xdr:spPr>
        <a:xfrm>
          <a:off x="22199600" y="7232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27702</xdr:rowOff>
    </xdr:from>
    <xdr:to>
      <xdr:col>116</xdr:col>
      <xdr:colOff>152400</xdr:colOff>
      <xdr:row>42</xdr:row>
      <xdr:rowOff>27702</xdr:rowOff>
    </xdr:to>
    <xdr:cxnSp macro="">
      <xdr:nvCxnSpPr>
        <xdr:cNvPr id="377" name="直線コネクタ 376">
          <a:extLst>
            <a:ext uri="{FF2B5EF4-FFF2-40B4-BE49-F238E27FC236}">
              <a16:creationId xmlns:a16="http://schemas.microsoft.com/office/drawing/2014/main" id="{E52EEBDC-D09A-4E2C-8519-D150999E6073}"/>
            </a:ext>
          </a:extLst>
        </xdr:cNvPr>
        <xdr:cNvCxnSpPr/>
      </xdr:nvCxnSpPr>
      <xdr:spPr>
        <a:xfrm>
          <a:off x="22072600" y="7228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71542</xdr:rowOff>
    </xdr:from>
    <xdr:ext cx="599010" cy="259045"/>
    <xdr:sp macro="" textlink="">
      <xdr:nvSpPr>
        <xdr:cNvPr id="378" name="【一般廃棄物処理施設】&#10;一人当たり有形固定資産（償却資産）額最大値テキスト">
          <a:extLst>
            <a:ext uri="{FF2B5EF4-FFF2-40B4-BE49-F238E27FC236}">
              <a16:creationId xmlns:a16="http://schemas.microsoft.com/office/drawing/2014/main" id="{F4E6BD5E-2B4B-456E-985F-0D82AA730888}"/>
            </a:ext>
          </a:extLst>
        </xdr:cNvPr>
        <xdr:cNvSpPr txBox="1"/>
      </xdr:nvSpPr>
      <xdr:spPr>
        <a:xfrm>
          <a:off x="22199600" y="57293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337,227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124865</xdr:rowOff>
    </xdr:from>
    <xdr:to>
      <xdr:col>116</xdr:col>
      <xdr:colOff>152400</xdr:colOff>
      <xdr:row>34</xdr:row>
      <xdr:rowOff>124865</xdr:rowOff>
    </xdr:to>
    <xdr:cxnSp macro="">
      <xdr:nvCxnSpPr>
        <xdr:cNvPr id="379" name="直線コネクタ 378">
          <a:extLst>
            <a:ext uri="{FF2B5EF4-FFF2-40B4-BE49-F238E27FC236}">
              <a16:creationId xmlns:a16="http://schemas.microsoft.com/office/drawing/2014/main" id="{A9506EFB-9906-4538-8D09-B5AF90160CED}"/>
            </a:ext>
          </a:extLst>
        </xdr:cNvPr>
        <xdr:cNvCxnSpPr/>
      </xdr:nvCxnSpPr>
      <xdr:spPr>
        <a:xfrm>
          <a:off x="22072600" y="59541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164208</xdr:rowOff>
    </xdr:from>
    <xdr:ext cx="599010" cy="259045"/>
    <xdr:sp macro="" textlink="">
      <xdr:nvSpPr>
        <xdr:cNvPr id="380" name="【一般廃棄物処理施設】&#10;一人当たり有形固定資産（償却資産）額平均値テキスト">
          <a:extLst>
            <a:ext uri="{FF2B5EF4-FFF2-40B4-BE49-F238E27FC236}">
              <a16:creationId xmlns:a16="http://schemas.microsoft.com/office/drawing/2014/main" id="{642EA303-181E-4357-8187-6D5508723DD3}"/>
            </a:ext>
          </a:extLst>
        </xdr:cNvPr>
        <xdr:cNvSpPr txBox="1"/>
      </xdr:nvSpPr>
      <xdr:spPr>
        <a:xfrm>
          <a:off x="22199600" y="650785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141331</xdr:rowOff>
    </xdr:from>
    <xdr:to>
      <xdr:col>116</xdr:col>
      <xdr:colOff>114300</xdr:colOff>
      <xdr:row>39</xdr:row>
      <xdr:rowOff>71481</xdr:rowOff>
    </xdr:to>
    <xdr:sp macro="" textlink="">
      <xdr:nvSpPr>
        <xdr:cNvPr id="381" name="フローチャート: 判断 380">
          <a:extLst>
            <a:ext uri="{FF2B5EF4-FFF2-40B4-BE49-F238E27FC236}">
              <a16:creationId xmlns:a16="http://schemas.microsoft.com/office/drawing/2014/main" id="{59BCEB64-94D7-40A2-A8DA-858327EB95B4}"/>
            </a:ext>
          </a:extLst>
        </xdr:cNvPr>
        <xdr:cNvSpPr/>
      </xdr:nvSpPr>
      <xdr:spPr>
        <a:xfrm>
          <a:off x="22110700" y="6656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136103</xdr:rowOff>
    </xdr:from>
    <xdr:to>
      <xdr:col>112</xdr:col>
      <xdr:colOff>38100</xdr:colOff>
      <xdr:row>39</xdr:row>
      <xdr:rowOff>66253</xdr:rowOff>
    </xdr:to>
    <xdr:sp macro="" textlink="">
      <xdr:nvSpPr>
        <xdr:cNvPr id="382" name="フローチャート: 判断 381">
          <a:extLst>
            <a:ext uri="{FF2B5EF4-FFF2-40B4-BE49-F238E27FC236}">
              <a16:creationId xmlns:a16="http://schemas.microsoft.com/office/drawing/2014/main" id="{C280418C-9452-4EA0-8CEF-AB3918F6C82D}"/>
            </a:ext>
          </a:extLst>
        </xdr:cNvPr>
        <xdr:cNvSpPr/>
      </xdr:nvSpPr>
      <xdr:spPr>
        <a:xfrm>
          <a:off x="21272500" y="6651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156887</xdr:rowOff>
    </xdr:from>
    <xdr:to>
      <xdr:col>107</xdr:col>
      <xdr:colOff>101600</xdr:colOff>
      <xdr:row>39</xdr:row>
      <xdr:rowOff>87037</xdr:rowOff>
    </xdr:to>
    <xdr:sp macro="" textlink="">
      <xdr:nvSpPr>
        <xdr:cNvPr id="383" name="フローチャート: 判断 382">
          <a:extLst>
            <a:ext uri="{FF2B5EF4-FFF2-40B4-BE49-F238E27FC236}">
              <a16:creationId xmlns:a16="http://schemas.microsoft.com/office/drawing/2014/main" id="{75DDF926-46E8-4B41-90A9-4894CA8A49C4}"/>
            </a:ext>
          </a:extLst>
        </xdr:cNvPr>
        <xdr:cNvSpPr/>
      </xdr:nvSpPr>
      <xdr:spPr>
        <a:xfrm>
          <a:off x="20383500" y="6671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38148</xdr:rowOff>
    </xdr:from>
    <xdr:to>
      <xdr:col>102</xdr:col>
      <xdr:colOff>165100</xdr:colOff>
      <xdr:row>39</xdr:row>
      <xdr:rowOff>139748</xdr:rowOff>
    </xdr:to>
    <xdr:sp macro="" textlink="">
      <xdr:nvSpPr>
        <xdr:cNvPr id="384" name="フローチャート: 判断 383">
          <a:extLst>
            <a:ext uri="{FF2B5EF4-FFF2-40B4-BE49-F238E27FC236}">
              <a16:creationId xmlns:a16="http://schemas.microsoft.com/office/drawing/2014/main" id="{59E1065B-9211-470A-8F97-E4AD478B08D0}"/>
            </a:ext>
          </a:extLst>
        </xdr:cNvPr>
        <xdr:cNvSpPr/>
      </xdr:nvSpPr>
      <xdr:spPr>
        <a:xfrm>
          <a:off x="19494500" y="6724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39447</xdr:rowOff>
    </xdr:from>
    <xdr:to>
      <xdr:col>98</xdr:col>
      <xdr:colOff>38100</xdr:colOff>
      <xdr:row>39</xdr:row>
      <xdr:rowOff>141047</xdr:rowOff>
    </xdr:to>
    <xdr:sp macro="" textlink="">
      <xdr:nvSpPr>
        <xdr:cNvPr id="385" name="フローチャート: 判断 384">
          <a:extLst>
            <a:ext uri="{FF2B5EF4-FFF2-40B4-BE49-F238E27FC236}">
              <a16:creationId xmlns:a16="http://schemas.microsoft.com/office/drawing/2014/main" id="{6DD9D57C-29B1-4DDD-8A76-B31D0A98E1AB}"/>
            </a:ext>
          </a:extLst>
        </xdr:cNvPr>
        <xdr:cNvSpPr/>
      </xdr:nvSpPr>
      <xdr:spPr>
        <a:xfrm>
          <a:off x="18605500" y="6725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6" name="テキスト ボックス 385">
          <a:extLst>
            <a:ext uri="{FF2B5EF4-FFF2-40B4-BE49-F238E27FC236}">
              <a16:creationId xmlns:a16="http://schemas.microsoft.com/office/drawing/2014/main" id="{1D9506B3-F720-407F-BE9A-C3FA8712C9F9}"/>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7" name="テキスト ボックス 386">
          <a:extLst>
            <a:ext uri="{FF2B5EF4-FFF2-40B4-BE49-F238E27FC236}">
              <a16:creationId xmlns:a16="http://schemas.microsoft.com/office/drawing/2014/main" id="{F3D6EBEA-C2F5-45DC-A3FB-66D80E12F467}"/>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88" name="テキスト ボックス 387">
          <a:extLst>
            <a:ext uri="{FF2B5EF4-FFF2-40B4-BE49-F238E27FC236}">
              <a16:creationId xmlns:a16="http://schemas.microsoft.com/office/drawing/2014/main" id="{BEC0E5F9-96AA-4D98-8FCA-1487C6F1FE7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89" name="テキスト ボックス 388">
          <a:extLst>
            <a:ext uri="{FF2B5EF4-FFF2-40B4-BE49-F238E27FC236}">
              <a16:creationId xmlns:a16="http://schemas.microsoft.com/office/drawing/2014/main" id="{E70CA4C0-3176-4ADD-A66E-09C8A9391621}"/>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90" name="テキスト ボックス 389">
          <a:extLst>
            <a:ext uri="{FF2B5EF4-FFF2-40B4-BE49-F238E27FC236}">
              <a16:creationId xmlns:a16="http://schemas.microsoft.com/office/drawing/2014/main" id="{671CEADD-C7F6-4E61-97A0-F8D30FA33D94}"/>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132442</xdr:rowOff>
    </xdr:from>
    <xdr:to>
      <xdr:col>116</xdr:col>
      <xdr:colOff>114300</xdr:colOff>
      <xdr:row>41</xdr:row>
      <xdr:rowOff>62592</xdr:rowOff>
    </xdr:to>
    <xdr:sp macro="" textlink="">
      <xdr:nvSpPr>
        <xdr:cNvPr id="391" name="楕円 390">
          <a:extLst>
            <a:ext uri="{FF2B5EF4-FFF2-40B4-BE49-F238E27FC236}">
              <a16:creationId xmlns:a16="http://schemas.microsoft.com/office/drawing/2014/main" id="{4612C973-8BB7-4087-BED5-0B978E856D04}"/>
            </a:ext>
          </a:extLst>
        </xdr:cNvPr>
        <xdr:cNvSpPr/>
      </xdr:nvSpPr>
      <xdr:spPr>
        <a:xfrm>
          <a:off x="22110700" y="6990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110869</xdr:rowOff>
    </xdr:from>
    <xdr:ext cx="534377" cy="259045"/>
    <xdr:sp macro="" textlink="">
      <xdr:nvSpPr>
        <xdr:cNvPr id="392" name="【一般廃棄物処理施設】&#10;一人当たり有形固定資産（償却資産）額該当値テキスト">
          <a:extLst>
            <a:ext uri="{FF2B5EF4-FFF2-40B4-BE49-F238E27FC236}">
              <a16:creationId xmlns:a16="http://schemas.microsoft.com/office/drawing/2014/main" id="{6BC40ABB-4A12-40E6-9BE9-38D013CEE39A}"/>
            </a:ext>
          </a:extLst>
        </xdr:cNvPr>
        <xdr:cNvSpPr txBox="1"/>
      </xdr:nvSpPr>
      <xdr:spPr>
        <a:xfrm>
          <a:off x="22199600" y="6968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134667</xdr:rowOff>
    </xdr:from>
    <xdr:to>
      <xdr:col>112</xdr:col>
      <xdr:colOff>38100</xdr:colOff>
      <xdr:row>41</xdr:row>
      <xdr:rowOff>64817</xdr:rowOff>
    </xdr:to>
    <xdr:sp macro="" textlink="">
      <xdr:nvSpPr>
        <xdr:cNvPr id="393" name="楕円 392">
          <a:extLst>
            <a:ext uri="{FF2B5EF4-FFF2-40B4-BE49-F238E27FC236}">
              <a16:creationId xmlns:a16="http://schemas.microsoft.com/office/drawing/2014/main" id="{92F2EAC4-0960-432D-A181-6F8AD8BAC9E1}"/>
            </a:ext>
          </a:extLst>
        </xdr:cNvPr>
        <xdr:cNvSpPr/>
      </xdr:nvSpPr>
      <xdr:spPr>
        <a:xfrm>
          <a:off x="21272500" y="6992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11792</xdr:rowOff>
    </xdr:from>
    <xdr:to>
      <xdr:col>116</xdr:col>
      <xdr:colOff>63500</xdr:colOff>
      <xdr:row>41</xdr:row>
      <xdr:rowOff>14017</xdr:rowOff>
    </xdr:to>
    <xdr:cxnSp macro="">
      <xdr:nvCxnSpPr>
        <xdr:cNvPr id="394" name="直線コネクタ 393">
          <a:extLst>
            <a:ext uri="{FF2B5EF4-FFF2-40B4-BE49-F238E27FC236}">
              <a16:creationId xmlns:a16="http://schemas.microsoft.com/office/drawing/2014/main" id="{3C0A1E28-3757-4588-815A-2219C67E25E2}"/>
            </a:ext>
          </a:extLst>
        </xdr:cNvPr>
        <xdr:cNvCxnSpPr/>
      </xdr:nvCxnSpPr>
      <xdr:spPr>
        <a:xfrm flipV="1">
          <a:off x="21323300" y="7041242"/>
          <a:ext cx="838200" cy="2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1926</xdr:rowOff>
    </xdr:from>
    <xdr:to>
      <xdr:col>107</xdr:col>
      <xdr:colOff>101600</xdr:colOff>
      <xdr:row>41</xdr:row>
      <xdr:rowOff>103526</xdr:rowOff>
    </xdr:to>
    <xdr:sp macro="" textlink="">
      <xdr:nvSpPr>
        <xdr:cNvPr id="395" name="楕円 394">
          <a:extLst>
            <a:ext uri="{FF2B5EF4-FFF2-40B4-BE49-F238E27FC236}">
              <a16:creationId xmlns:a16="http://schemas.microsoft.com/office/drawing/2014/main" id="{D6775915-AE82-4429-AD0B-5BB79ACEC14A}"/>
            </a:ext>
          </a:extLst>
        </xdr:cNvPr>
        <xdr:cNvSpPr/>
      </xdr:nvSpPr>
      <xdr:spPr>
        <a:xfrm>
          <a:off x="20383500" y="7031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14017</xdr:rowOff>
    </xdr:from>
    <xdr:to>
      <xdr:col>111</xdr:col>
      <xdr:colOff>177800</xdr:colOff>
      <xdr:row>41</xdr:row>
      <xdr:rowOff>52726</xdr:rowOff>
    </xdr:to>
    <xdr:cxnSp macro="">
      <xdr:nvCxnSpPr>
        <xdr:cNvPr id="396" name="直線コネクタ 395">
          <a:extLst>
            <a:ext uri="{FF2B5EF4-FFF2-40B4-BE49-F238E27FC236}">
              <a16:creationId xmlns:a16="http://schemas.microsoft.com/office/drawing/2014/main" id="{9089BAE4-85B1-43AB-A7E5-B569E0B24832}"/>
            </a:ext>
          </a:extLst>
        </xdr:cNvPr>
        <xdr:cNvCxnSpPr/>
      </xdr:nvCxnSpPr>
      <xdr:spPr>
        <a:xfrm flipV="1">
          <a:off x="20434300" y="7043467"/>
          <a:ext cx="889000" cy="38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4902</xdr:rowOff>
    </xdr:from>
    <xdr:to>
      <xdr:col>102</xdr:col>
      <xdr:colOff>165100</xdr:colOff>
      <xdr:row>41</xdr:row>
      <xdr:rowOff>106502</xdr:rowOff>
    </xdr:to>
    <xdr:sp macro="" textlink="">
      <xdr:nvSpPr>
        <xdr:cNvPr id="397" name="楕円 396">
          <a:extLst>
            <a:ext uri="{FF2B5EF4-FFF2-40B4-BE49-F238E27FC236}">
              <a16:creationId xmlns:a16="http://schemas.microsoft.com/office/drawing/2014/main" id="{42C46453-B4AA-4E6D-832F-488D395A6DD0}"/>
            </a:ext>
          </a:extLst>
        </xdr:cNvPr>
        <xdr:cNvSpPr/>
      </xdr:nvSpPr>
      <xdr:spPr>
        <a:xfrm>
          <a:off x="19494500" y="7034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52726</xdr:rowOff>
    </xdr:from>
    <xdr:to>
      <xdr:col>107</xdr:col>
      <xdr:colOff>50800</xdr:colOff>
      <xdr:row>41</xdr:row>
      <xdr:rowOff>55702</xdr:rowOff>
    </xdr:to>
    <xdr:cxnSp macro="">
      <xdr:nvCxnSpPr>
        <xdr:cNvPr id="398" name="直線コネクタ 397">
          <a:extLst>
            <a:ext uri="{FF2B5EF4-FFF2-40B4-BE49-F238E27FC236}">
              <a16:creationId xmlns:a16="http://schemas.microsoft.com/office/drawing/2014/main" id="{CE3AB6CD-CB0C-4756-BECA-F47841BDBA83}"/>
            </a:ext>
          </a:extLst>
        </xdr:cNvPr>
        <xdr:cNvCxnSpPr/>
      </xdr:nvCxnSpPr>
      <xdr:spPr>
        <a:xfrm flipV="1">
          <a:off x="19545300" y="7082176"/>
          <a:ext cx="889000" cy="2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7840</xdr:rowOff>
    </xdr:from>
    <xdr:to>
      <xdr:col>98</xdr:col>
      <xdr:colOff>38100</xdr:colOff>
      <xdr:row>41</xdr:row>
      <xdr:rowOff>109440</xdr:rowOff>
    </xdr:to>
    <xdr:sp macro="" textlink="">
      <xdr:nvSpPr>
        <xdr:cNvPr id="399" name="楕円 398">
          <a:extLst>
            <a:ext uri="{FF2B5EF4-FFF2-40B4-BE49-F238E27FC236}">
              <a16:creationId xmlns:a16="http://schemas.microsoft.com/office/drawing/2014/main" id="{E240E51D-46F8-41E7-B5FE-B3E3902F6CEF}"/>
            </a:ext>
          </a:extLst>
        </xdr:cNvPr>
        <xdr:cNvSpPr/>
      </xdr:nvSpPr>
      <xdr:spPr>
        <a:xfrm>
          <a:off x="18605500" y="7037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55702</xdr:rowOff>
    </xdr:from>
    <xdr:to>
      <xdr:col>102</xdr:col>
      <xdr:colOff>114300</xdr:colOff>
      <xdr:row>41</xdr:row>
      <xdr:rowOff>58640</xdr:rowOff>
    </xdr:to>
    <xdr:cxnSp macro="">
      <xdr:nvCxnSpPr>
        <xdr:cNvPr id="400" name="直線コネクタ 399">
          <a:extLst>
            <a:ext uri="{FF2B5EF4-FFF2-40B4-BE49-F238E27FC236}">
              <a16:creationId xmlns:a16="http://schemas.microsoft.com/office/drawing/2014/main" id="{1F0ADD9D-DA77-49B5-B7F7-0F7763A7ED4A}"/>
            </a:ext>
          </a:extLst>
        </xdr:cNvPr>
        <xdr:cNvCxnSpPr/>
      </xdr:nvCxnSpPr>
      <xdr:spPr>
        <a:xfrm flipV="1">
          <a:off x="18656300" y="7085152"/>
          <a:ext cx="889000" cy="2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37</xdr:row>
      <xdr:rowOff>82780</xdr:rowOff>
    </xdr:from>
    <xdr:ext cx="599010" cy="259045"/>
    <xdr:sp macro="" textlink="">
      <xdr:nvSpPr>
        <xdr:cNvPr id="401" name="n_1aveValue【一般廃棄物処理施設】&#10;一人当たり有形固定資産（償却資産）額">
          <a:extLst>
            <a:ext uri="{FF2B5EF4-FFF2-40B4-BE49-F238E27FC236}">
              <a16:creationId xmlns:a16="http://schemas.microsoft.com/office/drawing/2014/main" id="{A2A8AF5C-E102-4468-8598-3437CE991088}"/>
            </a:ext>
          </a:extLst>
        </xdr:cNvPr>
        <xdr:cNvSpPr txBox="1"/>
      </xdr:nvSpPr>
      <xdr:spPr>
        <a:xfrm>
          <a:off x="21011095" y="64264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103564</xdr:rowOff>
    </xdr:from>
    <xdr:ext cx="599010" cy="259045"/>
    <xdr:sp macro="" textlink="">
      <xdr:nvSpPr>
        <xdr:cNvPr id="402" name="n_2aveValue【一般廃棄物処理施設】&#10;一人当たり有形固定資産（償却資産）額">
          <a:extLst>
            <a:ext uri="{FF2B5EF4-FFF2-40B4-BE49-F238E27FC236}">
              <a16:creationId xmlns:a16="http://schemas.microsoft.com/office/drawing/2014/main" id="{596E6970-71CA-4836-B48A-0121F9005195}"/>
            </a:ext>
          </a:extLst>
        </xdr:cNvPr>
        <xdr:cNvSpPr txBox="1"/>
      </xdr:nvSpPr>
      <xdr:spPr>
        <a:xfrm>
          <a:off x="20134795" y="64472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37</xdr:row>
      <xdr:rowOff>156275</xdr:rowOff>
    </xdr:from>
    <xdr:ext cx="599010" cy="259045"/>
    <xdr:sp macro="" textlink="">
      <xdr:nvSpPr>
        <xdr:cNvPr id="403" name="n_3aveValue【一般廃棄物処理施設】&#10;一人当たり有形固定資産（償却資産）額">
          <a:extLst>
            <a:ext uri="{FF2B5EF4-FFF2-40B4-BE49-F238E27FC236}">
              <a16:creationId xmlns:a16="http://schemas.microsoft.com/office/drawing/2014/main" id="{F905C21D-3B4D-4E9E-A5E9-3BC3F9C91058}"/>
            </a:ext>
          </a:extLst>
        </xdr:cNvPr>
        <xdr:cNvSpPr txBox="1"/>
      </xdr:nvSpPr>
      <xdr:spPr>
        <a:xfrm>
          <a:off x="19245795" y="64999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37</xdr:row>
      <xdr:rowOff>157574</xdr:rowOff>
    </xdr:from>
    <xdr:ext cx="599010" cy="259045"/>
    <xdr:sp macro="" textlink="">
      <xdr:nvSpPr>
        <xdr:cNvPr id="404" name="n_4aveValue【一般廃棄物処理施設】&#10;一人当たり有形固定資産（償却資産）額">
          <a:extLst>
            <a:ext uri="{FF2B5EF4-FFF2-40B4-BE49-F238E27FC236}">
              <a16:creationId xmlns:a16="http://schemas.microsoft.com/office/drawing/2014/main" id="{AE48D92C-336A-4E47-94A6-0C1E407BB9D9}"/>
            </a:ext>
          </a:extLst>
        </xdr:cNvPr>
        <xdr:cNvSpPr txBox="1"/>
      </xdr:nvSpPr>
      <xdr:spPr>
        <a:xfrm>
          <a:off x="18356795" y="65012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55944</xdr:rowOff>
    </xdr:from>
    <xdr:ext cx="534377" cy="259045"/>
    <xdr:sp macro="" textlink="">
      <xdr:nvSpPr>
        <xdr:cNvPr id="405" name="n_1mainValue【一般廃棄物処理施設】&#10;一人当たり有形固定資産（償却資産）額">
          <a:extLst>
            <a:ext uri="{FF2B5EF4-FFF2-40B4-BE49-F238E27FC236}">
              <a16:creationId xmlns:a16="http://schemas.microsoft.com/office/drawing/2014/main" id="{38AB229B-F8A5-43D5-9F06-A4BE665A8C70}"/>
            </a:ext>
          </a:extLst>
        </xdr:cNvPr>
        <xdr:cNvSpPr txBox="1"/>
      </xdr:nvSpPr>
      <xdr:spPr>
        <a:xfrm>
          <a:off x="21043411" y="7085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94653</xdr:rowOff>
    </xdr:from>
    <xdr:ext cx="534377" cy="259045"/>
    <xdr:sp macro="" textlink="">
      <xdr:nvSpPr>
        <xdr:cNvPr id="406" name="n_2mainValue【一般廃棄物処理施設】&#10;一人当たり有形固定資産（償却資産）額">
          <a:extLst>
            <a:ext uri="{FF2B5EF4-FFF2-40B4-BE49-F238E27FC236}">
              <a16:creationId xmlns:a16="http://schemas.microsoft.com/office/drawing/2014/main" id="{DED763E4-DA87-4318-AC27-9A0F9BEF456F}"/>
            </a:ext>
          </a:extLst>
        </xdr:cNvPr>
        <xdr:cNvSpPr txBox="1"/>
      </xdr:nvSpPr>
      <xdr:spPr>
        <a:xfrm>
          <a:off x="20167111" y="7124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97629</xdr:rowOff>
    </xdr:from>
    <xdr:ext cx="534377" cy="259045"/>
    <xdr:sp macro="" textlink="">
      <xdr:nvSpPr>
        <xdr:cNvPr id="407" name="n_3mainValue【一般廃棄物処理施設】&#10;一人当たり有形固定資産（償却資産）額">
          <a:extLst>
            <a:ext uri="{FF2B5EF4-FFF2-40B4-BE49-F238E27FC236}">
              <a16:creationId xmlns:a16="http://schemas.microsoft.com/office/drawing/2014/main" id="{983248E9-9E08-45D7-96DF-F36476E67127}"/>
            </a:ext>
          </a:extLst>
        </xdr:cNvPr>
        <xdr:cNvSpPr txBox="1"/>
      </xdr:nvSpPr>
      <xdr:spPr>
        <a:xfrm>
          <a:off x="19278111" y="71270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100567</xdr:rowOff>
    </xdr:from>
    <xdr:ext cx="534377" cy="259045"/>
    <xdr:sp macro="" textlink="">
      <xdr:nvSpPr>
        <xdr:cNvPr id="408" name="n_4mainValue【一般廃棄物処理施設】&#10;一人当たり有形固定資産（償却資産）額">
          <a:extLst>
            <a:ext uri="{FF2B5EF4-FFF2-40B4-BE49-F238E27FC236}">
              <a16:creationId xmlns:a16="http://schemas.microsoft.com/office/drawing/2014/main" id="{506C0754-1695-4A1A-A0FE-1023732368C7}"/>
            </a:ext>
          </a:extLst>
        </xdr:cNvPr>
        <xdr:cNvSpPr txBox="1"/>
      </xdr:nvSpPr>
      <xdr:spPr>
        <a:xfrm>
          <a:off x="18389111" y="7130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09" name="正方形/長方形 408">
          <a:extLst>
            <a:ext uri="{FF2B5EF4-FFF2-40B4-BE49-F238E27FC236}">
              <a16:creationId xmlns:a16="http://schemas.microsoft.com/office/drawing/2014/main" id="{FF412EF4-1AE9-4B37-A941-B7235EA6B036}"/>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0" name="正方形/長方形 409">
          <a:extLst>
            <a:ext uri="{FF2B5EF4-FFF2-40B4-BE49-F238E27FC236}">
              <a16:creationId xmlns:a16="http://schemas.microsoft.com/office/drawing/2014/main" id="{68CB1F77-D19F-4124-AF25-F1939D9242DE}"/>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1" name="正方形/長方形 410">
          <a:extLst>
            <a:ext uri="{FF2B5EF4-FFF2-40B4-BE49-F238E27FC236}">
              <a16:creationId xmlns:a16="http://schemas.microsoft.com/office/drawing/2014/main" id="{CB19DE2F-9A89-491C-BAAE-BBE2A0DB3388}"/>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2" name="正方形/長方形 411">
          <a:extLst>
            <a:ext uri="{FF2B5EF4-FFF2-40B4-BE49-F238E27FC236}">
              <a16:creationId xmlns:a16="http://schemas.microsoft.com/office/drawing/2014/main" id="{29263A7B-B406-438B-9A1D-EB32FF853757}"/>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3" name="正方形/長方形 412">
          <a:extLst>
            <a:ext uri="{FF2B5EF4-FFF2-40B4-BE49-F238E27FC236}">
              <a16:creationId xmlns:a16="http://schemas.microsoft.com/office/drawing/2014/main" id="{1A17BD6B-B1A7-4246-A20C-905A83D72E78}"/>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4" name="正方形/長方形 413">
          <a:extLst>
            <a:ext uri="{FF2B5EF4-FFF2-40B4-BE49-F238E27FC236}">
              <a16:creationId xmlns:a16="http://schemas.microsoft.com/office/drawing/2014/main" id="{2968E52B-88A1-4E81-B91C-C3FD1BF3B598}"/>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5" name="正方形/長方形 414">
          <a:extLst>
            <a:ext uri="{FF2B5EF4-FFF2-40B4-BE49-F238E27FC236}">
              <a16:creationId xmlns:a16="http://schemas.microsoft.com/office/drawing/2014/main" id="{590BE48B-0868-4C39-8597-395B5C2F7E95}"/>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6" name="正方形/長方形 415">
          <a:extLst>
            <a:ext uri="{FF2B5EF4-FFF2-40B4-BE49-F238E27FC236}">
              <a16:creationId xmlns:a16="http://schemas.microsoft.com/office/drawing/2014/main" id="{D529122F-CE17-4B25-804A-444F16983116}"/>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417" name="正方形/長方形 416">
          <a:extLst>
            <a:ext uri="{FF2B5EF4-FFF2-40B4-BE49-F238E27FC236}">
              <a16:creationId xmlns:a16="http://schemas.microsoft.com/office/drawing/2014/main" id="{4A36059F-2F80-42C2-9533-D61E01B2528A}"/>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18" name="正方形/長方形 417">
          <a:extLst>
            <a:ext uri="{FF2B5EF4-FFF2-40B4-BE49-F238E27FC236}">
              <a16:creationId xmlns:a16="http://schemas.microsoft.com/office/drawing/2014/main" id="{9FE241D5-9B27-4648-91CF-5D08731484CA}"/>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19" name="正方形/長方形 418">
          <a:extLst>
            <a:ext uri="{FF2B5EF4-FFF2-40B4-BE49-F238E27FC236}">
              <a16:creationId xmlns:a16="http://schemas.microsoft.com/office/drawing/2014/main" id="{C030789B-A7DA-4C75-9311-ACACB7A8582A}"/>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20" name="正方形/長方形 419">
          <a:extLst>
            <a:ext uri="{FF2B5EF4-FFF2-40B4-BE49-F238E27FC236}">
              <a16:creationId xmlns:a16="http://schemas.microsoft.com/office/drawing/2014/main" id="{A9EC1523-B7A0-455E-B4DF-673E62B9E3F6}"/>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21" name="正方形/長方形 420">
          <a:extLst>
            <a:ext uri="{FF2B5EF4-FFF2-40B4-BE49-F238E27FC236}">
              <a16:creationId xmlns:a16="http://schemas.microsoft.com/office/drawing/2014/main" id="{2F134097-86BA-4F0B-9EED-716E80016A6A}"/>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22" name="正方形/長方形 421">
          <a:extLst>
            <a:ext uri="{FF2B5EF4-FFF2-40B4-BE49-F238E27FC236}">
              <a16:creationId xmlns:a16="http://schemas.microsoft.com/office/drawing/2014/main" id="{2B5F3CDB-AEB0-46F5-81CA-877F61E1F0D6}"/>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23" name="正方形/長方形 422">
          <a:extLst>
            <a:ext uri="{FF2B5EF4-FFF2-40B4-BE49-F238E27FC236}">
              <a16:creationId xmlns:a16="http://schemas.microsoft.com/office/drawing/2014/main" id="{F01223D7-145B-4784-B0F5-AABC2CCB4A57}"/>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24" name="正方形/長方形 423">
          <a:extLst>
            <a:ext uri="{FF2B5EF4-FFF2-40B4-BE49-F238E27FC236}">
              <a16:creationId xmlns:a16="http://schemas.microsoft.com/office/drawing/2014/main" id="{BED2F036-5324-4FD7-B66E-02A20C96D537}"/>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425" name="正方形/長方形 424">
          <a:extLst>
            <a:ext uri="{FF2B5EF4-FFF2-40B4-BE49-F238E27FC236}">
              <a16:creationId xmlns:a16="http://schemas.microsoft.com/office/drawing/2014/main" id="{57808571-A53E-4C32-96D6-5BF406BFC89E}"/>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26" name="正方形/長方形 425">
          <a:extLst>
            <a:ext uri="{FF2B5EF4-FFF2-40B4-BE49-F238E27FC236}">
              <a16:creationId xmlns:a16="http://schemas.microsoft.com/office/drawing/2014/main" id="{4DF5B055-5AC6-4B7E-8D98-7A04D5DEAAAE}"/>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27" name="正方形/長方形 426">
          <a:extLst>
            <a:ext uri="{FF2B5EF4-FFF2-40B4-BE49-F238E27FC236}">
              <a16:creationId xmlns:a16="http://schemas.microsoft.com/office/drawing/2014/main" id="{DFD7A1FF-D7DF-409E-BB2A-3A63C7710FE8}"/>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28" name="正方形/長方形 427">
          <a:extLst>
            <a:ext uri="{FF2B5EF4-FFF2-40B4-BE49-F238E27FC236}">
              <a16:creationId xmlns:a16="http://schemas.microsoft.com/office/drawing/2014/main" id="{B9BE030B-CB81-435D-B28D-DCBEF531DADD}"/>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29" name="正方形/長方形 428">
          <a:extLst>
            <a:ext uri="{FF2B5EF4-FFF2-40B4-BE49-F238E27FC236}">
              <a16:creationId xmlns:a16="http://schemas.microsoft.com/office/drawing/2014/main" id="{B4567C6D-1DB6-4A06-84C0-273D60DD2E15}"/>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30" name="正方形/長方形 429">
          <a:extLst>
            <a:ext uri="{FF2B5EF4-FFF2-40B4-BE49-F238E27FC236}">
              <a16:creationId xmlns:a16="http://schemas.microsoft.com/office/drawing/2014/main" id="{C488A001-E6AA-4393-B842-DAA9213B986C}"/>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31" name="正方形/長方形 430">
          <a:extLst>
            <a:ext uri="{FF2B5EF4-FFF2-40B4-BE49-F238E27FC236}">
              <a16:creationId xmlns:a16="http://schemas.microsoft.com/office/drawing/2014/main" id="{97E8F2DC-5228-4687-BB61-83F92EEB59F5}"/>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32" name="正方形/長方形 431">
          <a:extLst>
            <a:ext uri="{FF2B5EF4-FFF2-40B4-BE49-F238E27FC236}">
              <a16:creationId xmlns:a16="http://schemas.microsoft.com/office/drawing/2014/main" id="{6AF302E9-E45F-4F62-BB21-BE42E15CBD5D}"/>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433" name="テキスト ボックス 432">
          <a:extLst>
            <a:ext uri="{FF2B5EF4-FFF2-40B4-BE49-F238E27FC236}">
              <a16:creationId xmlns:a16="http://schemas.microsoft.com/office/drawing/2014/main" id="{B6D26A84-E2CF-4920-BA67-4EDAD379EEC7}"/>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434" name="直線コネクタ 433">
          <a:extLst>
            <a:ext uri="{FF2B5EF4-FFF2-40B4-BE49-F238E27FC236}">
              <a16:creationId xmlns:a16="http://schemas.microsoft.com/office/drawing/2014/main" id="{3A02D160-5F00-473E-985F-B4EF58172E1C}"/>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435" name="テキスト ボックス 434">
          <a:extLst>
            <a:ext uri="{FF2B5EF4-FFF2-40B4-BE49-F238E27FC236}">
              <a16:creationId xmlns:a16="http://schemas.microsoft.com/office/drawing/2014/main" id="{956B4BD7-B337-47F1-9C2A-33A3C6DDD996}"/>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436" name="直線コネクタ 435">
          <a:extLst>
            <a:ext uri="{FF2B5EF4-FFF2-40B4-BE49-F238E27FC236}">
              <a16:creationId xmlns:a16="http://schemas.microsoft.com/office/drawing/2014/main" id="{3CEAF164-CB0D-4D7A-B659-63D242456C4C}"/>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437" name="テキスト ボックス 436">
          <a:extLst>
            <a:ext uri="{FF2B5EF4-FFF2-40B4-BE49-F238E27FC236}">
              <a16:creationId xmlns:a16="http://schemas.microsoft.com/office/drawing/2014/main" id="{B263A8B0-D766-4AE2-946D-EC58E1F0D951}"/>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438" name="直線コネクタ 437">
          <a:extLst>
            <a:ext uri="{FF2B5EF4-FFF2-40B4-BE49-F238E27FC236}">
              <a16:creationId xmlns:a16="http://schemas.microsoft.com/office/drawing/2014/main" id="{02276C14-9930-4B55-B251-10DB4CC27540}"/>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439" name="テキスト ボックス 438">
          <a:extLst>
            <a:ext uri="{FF2B5EF4-FFF2-40B4-BE49-F238E27FC236}">
              <a16:creationId xmlns:a16="http://schemas.microsoft.com/office/drawing/2014/main" id="{ACEBEE9A-7834-420A-8855-348D3C134787}"/>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440" name="直線コネクタ 439">
          <a:extLst>
            <a:ext uri="{FF2B5EF4-FFF2-40B4-BE49-F238E27FC236}">
              <a16:creationId xmlns:a16="http://schemas.microsoft.com/office/drawing/2014/main" id="{3858906E-BF8D-402F-90B6-9D05B606B201}"/>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441" name="テキスト ボックス 440">
          <a:extLst>
            <a:ext uri="{FF2B5EF4-FFF2-40B4-BE49-F238E27FC236}">
              <a16:creationId xmlns:a16="http://schemas.microsoft.com/office/drawing/2014/main" id="{5ED3B7EB-66C1-430A-929C-6212171B674A}"/>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442" name="直線コネクタ 441">
          <a:extLst>
            <a:ext uri="{FF2B5EF4-FFF2-40B4-BE49-F238E27FC236}">
              <a16:creationId xmlns:a16="http://schemas.microsoft.com/office/drawing/2014/main" id="{DAEEA4E1-DA77-4C1C-922B-B891F82A81AC}"/>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443" name="テキスト ボックス 442">
          <a:extLst>
            <a:ext uri="{FF2B5EF4-FFF2-40B4-BE49-F238E27FC236}">
              <a16:creationId xmlns:a16="http://schemas.microsoft.com/office/drawing/2014/main" id="{B5A92BCC-8401-4AEE-B44A-6DF8A6A0EFBC}"/>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444" name="直線コネクタ 443">
          <a:extLst>
            <a:ext uri="{FF2B5EF4-FFF2-40B4-BE49-F238E27FC236}">
              <a16:creationId xmlns:a16="http://schemas.microsoft.com/office/drawing/2014/main" id="{B70DA3F9-1928-456B-B779-B977A930667B}"/>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445" name="テキスト ボックス 444">
          <a:extLst>
            <a:ext uri="{FF2B5EF4-FFF2-40B4-BE49-F238E27FC236}">
              <a16:creationId xmlns:a16="http://schemas.microsoft.com/office/drawing/2014/main" id="{53F72F1A-85C6-4C8B-9539-7E9A0D467F79}"/>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446" name="直線コネクタ 445">
          <a:extLst>
            <a:ext uri="{FF2B5EF4-FFF2-40B4-BE49-F238E27FC236}">
              <a16:creationId xmlns:a16="http://schemas.microsoft.com/office/drawing/2014/main" id="{AA624AEA-CD5F-4F11-A97F-6940A0541A0B}"/>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447" name="テキスト ボックス 446">
          <a:extLst>
            <a:ext uri="{FF2B5EF4-FFF2-40B4-BE49-F238E27FC236}">
              <a16:creationId xmlns:a16="http://schemas.microsoft.com/office/drawing/2014/main" id="{56401C6D-351C-41BB-8BD0-23DF0D34958D}"/>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448" name="直線コネクタ 447">
          <a:extLst>
            <a:ext uri="{FF2B5EF4-FFF2-40B4-BE49-F238E27FC236}">
              <a16:creationId xmlns:a16="http://schemas.microsoft.com/office/drawing/2014/main" id="{7700C186-2B33-46C8-904D-ADA15AADACBB}"/>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449" name="【消防施設】&#10;有形固定資産減価償却率グラフ枠">
          <a:extLst>
            <a:ext uri="{FF2B5EF4-FFF2-40B4-BE49-F238E27FC236}">
              <a16:creationId xmlns:a16="http://schemas.microsoft.com/office/drawing/2014/main" id="{A5F0541C-A72F-4E24-AAD2-C48FDE903CF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33201</xdr:rowOff>
    </xdr:from>
    <xdr:to>
      <xdr:col>85</xdr:col>
      <xdr:colOff>126364</xdr:colOff>
      <xdr:row>86</xdr:row>
      <xdr:rowOff>111579</xdr:rowOff>
    </xdr:to>
    <xdr:cxnSp macro="">
      <xdr:nvCxnSpPr>
        <xdr:cNvPr id="450" name="直線コネクタ 449">
          <a:extLst>
            <a:ext uri="{FF2B5EF4-FFF2-40B4-BE49-F238E27FC236}">
              <a16:creationId xmlns:a16="http://schemas.microsoft.com/office/drawing/2014/main" id="{84949478-3E4B-4CC1-AC06-E26DF953B698}"/>
            </a:ext>
          </a:extLst>
        </xdr:cNvPr>
        <xdr:cNvCxnSpPr/>
      </xdr:nvCxnSpPr>
      <xdr:spPr>
        <a:xfrm flipV="1">
          <a:off x="16318864" y="13406301"/>
          <a:ext cx="0" cy="14499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115406</xdr:rowOff>
    </xdr:from>
    <xdr:ext cx="405111" cy="259045"/>
    <xdr:sp macro="" textlink="">
      <xdr:nvSpPr>
        <xdr:cNvPr id="451" name="【消防施設】&#10;有形固定資産減価償却率最小値テキスト">
          <a:extLst>
            <a:ext uri="{FF2B5EF4-FFF2-40B4-BE49-F238E27FC236}">
              <a16:creationId xmlns:a16="http://schemas.microsoft.com/office/drawing/2014/main" id="{41FF1E0F-60BC-4F63-B7C4-CC8504BA3610}"/>
            </a:ext>
          </a:extLst>
        </xdr:cNvPr>
        <xdr:cNvSpPr txBox="1"/>
      </xdr:nvSpPr>
      <xdr:spPr>
        <a:xfrm>
          <a:off x="16357600" y="148601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111579</xdr:rowOff>
    </xdr:from>
    <xdr:to>
      <xdr:col>86</xdr:col>
      <xdr:colOff>25400</xdr:colOff>
      <xdr:row>86</xdr:row>
      <xdr:rowOff>111579</xdr:rowOff>
    </xdr:to>
    <xdr:cxnSp macro="">
      <xdr:nvCxnSpPr>
        <xdr:cNvPr id="452" name="直線コネクタ 451">
          <a:extLst>
            <a:ext uri="{FF2B5EF4-FFF2-40B4-BE49-F238E27FC236}">
              <a16:creationId xmlns:a16="http://schemas.microsoft.com/office/drawing/2014/main" id="{16988AEC-4525-4000-A858-217674DF72DD}"/>
            </a:ext>
          </a:extLst>
        </xdr:cNvPr>
        <xdr:cNvCxnSpPr/>
      </xdr:nvCxnSpPr>
      <xdr:spPr>
        <a:xfrm>
          <a:off x="16230600" y="148562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151328</xdr:rowOff>
    </xdr:from>
    <xdr:ext cx="340478" cy="259045"/>
    <xdr:sp macro="" textlink="">
      <xdr:nvSpPr>
        <xdr:cNvPr id="453" name="【消防施設】&#10;有形固定資産減価償却率最大値テキスト">
          <a:extLst>
            <a:ext uri="{FF2B5EF4-FFF2-40B4-BE49-F238E27FC236}">
              <a16:creationId xmlns:a16="http://schemas.microsoft.com/office/drawing/2014/main" id="{5D2127F4-89DF-44F9-8D7E-690C754FE83C}"/>
            </a:ext>
          </a:extLst>
        </xdr:cNvPr>
        <xdr:cNvSpPr txBox="1"/>
      </xdr:nvSpPr>
      <xdr:spPr>
        <a:xfrm>
          <a:off x="16357600" y="1318152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33201</xdr:rowOff>
    </xdr:from>
    <xdr:to>
      <xdr:col>86</xdr:col>
      <xdr:colOff>25400</xdr:colOff>
      <xdr:row>78</xdr:row>
      <xdr:rowOff>33201</xdr:rowOff>
    </xdr:to>
    <xdr:cxnSp macro="">
      <xdr:nvCxnSpPr>
        <xdr:cNvPr id="454" name="直線コネクタ 453">
          <a:extLst>
            <a:ext uri="{FF2B5EF4-FFF2-40B4-BE49-F238E27FC236}">
              <a16:creationId xmlns:a16="http://schemas.microsoft.com/office/drawing/2014/main" id="{A90E075D-5DA9-47CD-8FE2-DC2DA6356E00}"/>
            </a:ext>
          </a:extLst>
        </xdr:cNvPr>
        <xdr:cNvCxnSpPr/>
      </xdr:nvCxnSpPr>
      <xdr:spPr>
        <a:xfrm>
          <a:off x="16230600" y="134063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104520</xdr:rowOff>
    </xdr:from>
    <xdr:ext cx="405111" cy="259045"/>
    <xdr:sp macro="" textlink="">
      <xdr:nvSpPr>
        <xdr:cNvPr id="455" name="【消防施設】&#10;有形固定資産減価償却率平均値テキスト">
          <a:extLst>
            <a:ext uri="{FF2B5EF4-FFF2-40B4-BE49-F238E27FC236}">
              <a16:creationId xmlns:a16="http://schemas.microsoft.com/office/drawing/2014/main" id="{E6A2792F-FF10-4AFE-93E8-8F8A8E239F94}"/>
            </a:ext>
          </a:extLst>
        </xdr:cNvPr>
        <xdr:cNvSpPr txBox="1"/>
      </xdr:nvSpPr>
      <xdr:spPr>
        <a:xfrm>
          <a:off x="16357600" y="141634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126093</xdr:rowOff>
    </xdr:from>
    <xdr:to>
      <xdr:col>85</xdr:col>
      <xdr:colOff>177800</xdr:colOff>
      <xdr:row>83</xdr:row>
      <xdr:rowOff>56243</xdr:rowOff>
    </xdr:to>
    <xdr:sp macro="" textlink="">
      <xdr:nvSpPr>
        <xdr:cNvPr id="456" name="フローチャート: 判断 455">
          <a:extLst>
            <a:ext uri="{FF2B5EF4-FFF2-40B4-BE49-F238E27FC236}">
              <a16:creationId xmlns:a16="http://schemas.microsoft.com/office/drawing/2014/main" id="{375261BC-7267-4C13-AD27-48265289D834}"/>
            </a:ext>
          </a:extLst>
        </xdr:cNvPr>
        <xdr:cNvSpPr/>
      </xdr:nvSpPr>
      <xdr:spPr>
        <a:xfrm>
          <a:off x="16268700" y="1418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109764</xdr:rowOff>
    </xdr:from>
    <xdr:to>
      <xdr:col>81</xdr:col>
      <xdr:colOff>101600</xdr:colOff>
      <xdr:row>83</xdr:row>
      <xdr:rowOff>39914</xdr:rowOff>
    </xdr:to>
    <xdr:sp macro="" textlink="">
      <xdr:nvSpPr>
        <xdr:cNvPr id="457" name="フローチャート: 判断 456">
          <a:extLst>
            <a:ext uri="{FF2B5EF4-FFF2-40B4-BE49-F238E27FC236}">
              <a16:creationId xmlns:a16="http://schemas.microsoft.com/office/drawing/2014/main" id="{5BB316F4-2C8E-4C0A-8558-B13471384620}"/>
            </a:ext>
          </a:extLst>
        </xdr:cNvPr>
        <xdr:cNvSpPr/>
      </xdr:nvSpPr>
      <xdr:spPr>
        <a:xfrm>
          <a:off x="15430500" y="14168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163649</xdr:rowOff>
    </xdr:from>
    <xdr:to>
      <xdr:col>76</xdr:col>
      <xdr:colOff>165100</xdr:colOff>
      <xdr:row>83</xdr:row>
      <xdr:rowOff>93799</xdr:rowOff>
    </xdr:to>
    <xdr:sp macro="" textlink="">
      <xdr:nvSpPr>
        <xdr:cNvPr id="458" name="フローチャート: 判断 457">
          <a:extLst>
            <a:ext uri="{FF2B5EF4-FFF2-40B4-BE49-F238E27FC236}">
              <a16:creationId xmlns:a16="http://schemas.microsoft.com/office/drawing/2014/main" id="{83D7D3B1-179C-4A85-82F1-93B4D2F82B49}"/>
            </a:ext>
          </a:extLst>
        </xdr:cNvPr>
        <xdr:cNvSpPr/>
      </xdr:nvSpPr>
      <xdr:spPr>
        <a:xfrm>
          <a:off x="14541500" y="14222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132624</xdr:rowOff>
    </xdr:from>
    <xdr:to>
      <xdr:col>72</xdr:col>
      <xdr:colOff>38100</xdr:colOff>
      <xdr:row>83</xdr:row>
      <xdr:rowOff>62774</xdr:rowOff>
    </xdr:to>
    <xdr:sp macro="" textlink="">
      <xdr:nvSpPr>
        <xdr:cNvPr id="459" name="フローチャート: 判断 458">
          <a:extLst>
            <a:ext uri="{FF2B5EF4-FFF2-40B4-BE49-F238E27FC236}">
              <a16:creationId xmlns:a16="http://schemas.microsoft.com/office/drawing/2014/main" id="{0305D081-EECD-4386-976C-A7E049B646DE}"/>
            </a:ext>
          </a:extLst>
        </xdr:cNvPr>
        <xdr:cNvSpPr/>
      </xdr:nvSpPr>
      <xdr:spPr>
        <a:xfrm>
          <a:off x="13652500" y="14191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157118</xdr:rowOff>
    </xdr:from>
    <xdr:to>
      <xdr:col>67</xdr:col>
      <xdr:colOff>101600</xdr:colOff>
      <xdr:row>83</xdr:row>
      <xdr:rowOff>87268</xdr:rowOff>
    </xdr:to>
    <xdr:sp macro="" textlink="">
      <xdr:nvSpPr>
        <xdr:cNvPr id="460" name="フローチャート: 判断 459">
          <a:extLst>
            <a:ext uri="{FF2B5EF4-FFF2-40B4-BE49-F238E27FC236}">
              <a16:creationId xmlns:a16="http://schemas.microsoft.com/office/drawing/2014/main" id="{D3B49025-1F32-4067-8291-1FB54C28E971}"/>
            </a:ext>
          </a:extLst>
        </xdr:cNvPr>
        <xdr:cNvSpPr/>
      </xdr:nvSpPr>
      <xdr:spPr>
        <a:xfrm>
          <a:off x="12763500" y="14216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461" name="テキスト ボックス 460">
          <a:extLst>
            <a:ext uri="{FF2B5EF4-FFF2-40B4-BE49-F238E27FC236}">
              <a16:creationId xmlns:a16="http://schemas.microsoft.com/office/drawing/2014/main" id="{DC69D922-E768-4840-A2B5-E3B6B3F8625D}"/>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462" name="テキスト ボックス 461">
          <a:extLst>
            <a:ext uri="{FF2B5EF4-FFF2-40B4-BE49-F238E27FC236}">
              <a16:creationId xmlns:a16="http://schemas.microsoft.com/office/drawing/2014/main" id="{EBF7C44F-AB98-4D05-B397-C9989B3854DD}"/>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463" name="テキスト ボックス 462">
          <a:extLst>
            <a:ext uri="{FF2B5EF4-FFF2-40B4-BE49-F238E27FC236}">
              <a16:creationId xmlns:a16="http://schemas.microsoft.com/office/drawing/2014/main" id="{F123D472-B008-4CFE-B5A7-6427FA4B6291}"/>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464" name="テキスト ボックス 463">
          <a:extLst>
            <a:ext uri="{FF2B5EF4-FFF2-40B4-BE49-F238E27FC236}">
              <a16:creationId xmlns:a16="http://schemas.microsoft.com/office/drawing/2014/main" id="{E02B8B0B-D4D3-4013-ABFA-03A585663E95}"/>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465" name="テキスト ボックス 464">
          <a:extLst>
            <a:ext uri="{FF2B5EF4-FFF2-40B4-BE49-F238E27FC236}">
              <a16:creationId xmlns:a16="http://schemas.microsoft.com/office/drawing/2014/main" id="{5E1DB123-D960-4DFD-A3A4-D0153EBC8DD5}"/>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119562</xdr:rowOff>
    </xdr:from>
    <xdr:to>
      <xdr:col>85</xdr:col>
      <xdr:colOff>177800</xdr:colOff>
      <xdr:row>83</xdr:row>
      <xdr:rowOff>49712</xdr:rowOff>
    </xdr:to>
    <xdr:sp macro="" textlink="">
      <xdr:nvSpPr>
        <xdr:cNvPr id="466" name="楕円 465">
          <a:extLst>
            <a:ext uri="{FF2B5EF4-FFF2-40B4-BE49-F238E27FC236}">
              <a16:creationId xmlns:a16="http://schemas.microsoft.com/office/drawing/2014/main" id="{46392A51-4B36-47FA-A255-38583733FE30}"/>
            </a:ext>
          </a:extLst>
        </xdr:cNvPr>
        <xdr:cNvSpPr/>
      </xdr:nvSpPr>
      <xdr:spPr>
        <a:xfrm>
          <a:off x="16268700" y="14178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142439</xdr:rowOff>
    </xdr:from>
    <xdr:ext cx="405111" cy="259045"/>
    <xdr:sp macro="" textlink="">
      <xdr:nvSpPr>
        <xdr:cNvPr id="467" name="【消防施設】&#10;有形固定資産減価償却率該当値テキスト">
          <a:extLst>
            <a:ext uri="{FF2B5EF4-FFF2-40B4-BE49-F238E27FC236}">
              <a16:creationId xmlns:a16="http://schemas.microsoft.com/office/drawing/2014/main" id="{5693BBBE-75B2-4C88-B094-05FE7F369A39}"/>
            </a:ext>
          </a:extLst>
        </xdr:cNvPr>
        <xdr:cNvSpPr txBox="1"/>
      </xdr:nvSpPr>
      <xdr:spPr>
        <a:xfrm>
          <a:off x="16357600" y="140298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83638</xdr:rowOff>
    </xdr:from>
    <xdr:to>
      <xdr:col>81</xdr:col>
      <xdr:colOff>101600</xdr:colOff>
      <xdr:row>83</xdr:row>
      <xdr:rowOff>13788</xdr:rowOff>
    </xdr:to>
    <xdr:sp macro="" textlink="">
      <xdr:nvSpPr>
        <xdr:cNvPr id="468" name="楕円 467">
          <a:extLst>
            <a:ext uri="{FF2B5EF4-FFF2-40B4-BE49-F238E27FC236}">
              <a16:creationId xmlns:a16="http://schemas.microsoft.com/office/drawing/2014/main" id="{336F27A9-BA53-4FA7-82E6-D6979F3149CB}"/>
            </a:ext>
          </a:extLst>
        </xdr:cNvPr>
        <xdr:cNvSpPr/>
      </xdr:nvSpPr>
      <xdr:spPr>
        <a:xfrm>
          <a:off x="15430500" y="14142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134438</xdr:rowOff>
    </xdr:from>
    <xdr:to>
      <xdr:col>85</xdr:col>
      <xdr:colOff>127000</xdr:colOff>
      <xdr:row>82</xdr:row>
      <xdr:rowOff>170362</xdr:rowOff>
    </xdr:to>
    <xdr:cxnSp macro="">
      <xdr:nvCxnSpPr>
        <xdr:cNvPr id="469" name="直線コネクタ 468">
          <a:extLst>
            <a:ext uri="{FF2B5EF4-FFF2-40B4-BE49-F238E27FC236}">
              <a16:creationId xmlns:a16="http://schemas.microsoft.com/office/drawing/2014/main" id="{8932F598-2E0A-4252-8337-FB34E4171BF9}"/>
            </a:ext>
          </a:extLst>
        </xdr:cNvPr>
        <xdr:cNvCxnSpPr/>
      </xdr:nvCxnSpPr>
      <xdr:spPr>
        <a:xfrm>
          <a:off x="15481300" y="14193338"/>
          <a:ext cx="8382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163649</xdr:rowOff>
    </xdr:from>
    <xdr:to>
      <xdr:col>76</xdr:col>
      <xdr:colOff>165100</xdr:colOff>
      <xdr:row>83</xdr:row>
      <xdr:rowOff>93799</xdr:rowOff>
    </xdr:to>
    <xdr:sp macro="" textlink="">
      <xdr:nvSpPr>
        <xdr:cNvPr id="470" name="楕円 469">
          <a:extLst>
            <a:ext uri="{FF2B5EF4-FFF2-40B4-BE49-F238E27FC236}">
              <a16:creationId xmlns:a16="http://schemas.microsoft.com/office/drawing/2014/main" id="{0562C868-9311-487A-8AC4-86BC23A808D7}"/>
            </a:ext>
          </a:extLst>
        </xdr:cNvPr>
        <xdr:cNvSpPr/>
      </xdr:nvSpPr>
      <xdr:spPr>
        <a:xfrm>
          <a:off x="14541500" y="14222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134438</xdr:rowOff>
    </xdr:from>
    <xdr:to>
      <xdr:col>81</xdr:col>
      <xdr:colOff>50800</xdr:colOff>
      <xdr:row>83</xdr:row>
      <xdr:rowOff>42999</xdr:rowOff>
    </xdr:to>
    <xdr:cxnSp macro="">
      <xdr:nvCxnSpPr>
        <xdr:cNvPr id="471" name="直線コネクタ 470">
          <a:extLst>
            <a:ext uri="{FF2B5EF4-FFF2-40B4-BE49-F238E27FC236}">
              <a16:creationId xmlns:a16="http://schemas.microsoft.com/office/drawing/2014/main" id="{FA75E0B9-4C6B-4503-853A-DB5E8BB6BC68}"/>
            </a:ext>
          </a:extLst>
        </xdr:cNvPr>
        <xdr:cNvCxnSpPr/>
      </xdr:nvCxnSpPr>
      <xdr:spPr>
        <a:xfrm flipV="1">
          <a:off x="14592300" y="14193338"/>
          <a:ext cx="889000" cy="80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127726</xdr:rowOff>
    </xdr:from>
    <xdr:to>
      <xdr:col>72</xdr:col>
      <xdr:colOff>38100</xdr:colOff>
      <xdr:row>83</xdr:row>
      <xdr:rowOff>57876</xdr:rowOff>
    </xdr:to>
    <xdr:sp macro="" textlink="">
      <xdr:nvSpPr>
        <xdr:cNvPr id="472" name="楕円 471">
          <a:extLst>
            <a:ext uri="{FF2B5EF4-FFF2-40B4-BE49-F238E27FC236}">
              <a16:creationId xmlns:a16="http://schemas.microsoft.com/office/drawing/2014/main" id="{D3E0080D-6E9F-4913-B86F-540501E36FEF}"/>
            </a:ext>
          </a:extLst>
        </xdr:cNvPr>
        <xdr:cNvSpPr/>
      </xdr:nvSpPr>
      <xdr:spPr>
        <a:xfrm>
          <a:off x="13652500" y="14186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7076</xdr:rowOff>
    </xdr:from>
    <xdr:to>
      <xdr:col>76</xdr:col>
      <xdr:colOff>114300</xdr:colOff>
      <xdr:row>83</xdr:row>
      <xdr:rowOff>42999</xdr:rowOff>
    </xdr:to>
    <xdr:cxnSp macro="">
      <xdr:nvCxnSpPr>
        <xdr:cNvPr id="473" name="直線コネクタ 472">
          <a:extLst>
            <a:ext uri="{FF2B5EF4-FFF2-40B4-BE49-F238E27FC236}">
              <a16:creationId xmlns:a16="http://schemas.microsoft.com/office/drawing/2014/main" id="{E6E34C7A-DCA3-47F2-B2FA-20686EC5536F}"/>
            </a:ext>
          </a:extLst>
        </xdr:cNvPr>
        <xdr:cNvCxnSpPr/>
      </xdr:nvCxnSpPr>
      <xdr:spPr>
        <a:xfrm>
          <a:off x="13703300" y="14237426"/>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88537</xdr:rowOff>
    </xdr:from>
    <xdr:to>
      <xdr:col>67</xdr:col>
      <xdr:colOff>101600</xdr:colOff>
      <xdr:row>83</xdr:row>
      <xdr:rowOff>18687</xdr:rowOff>
    </xdr:to>
    <xdr:sp macro="" textlink="">
      <xdr:nvSpPr>
        <xdr:cNvPr id="474" name="楕円 473">
          <a:extLst>
            <a:ext uri="{FF2B5EF4-FFF2-40B4-BE49-F238E27FC236}">
              <a16:creationId xmlns:a16="http://schemas.microsoft.com/office/drawing/2014/main" id="{375919BB-BE35-4F5B-89F2-81446449CA1F}"/>
            </a:ext>
          </a:extLst>
        </xdr:cNvPr>
        <xdr:cNvSpPr/>
      </xdr:nvSpPr>
      <xdr:spPr>
        <a:xfrm>
          <a:off x="12763500" y="14147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139337</xdr:rowOff>
    </xdr:from>
    <xdr:to>
      <xdr:col>71</xdr:col>
      <xdr:colOff>177800</xdr:colOff>
      <xdr:row>83</xdr:row>
      <xdr:rowOff>7076</xdr:rowOff>
    </xdr:to>
    <xdr:cxnSp macro="">
      <xdr:nvCxnSpPr>
        <xdr:cNvPr id="475" name="直線コネクタ 474">
          <a:extLst>
            <a:ext uri="{FF2B5EF4-FFF2-40B4-BE49-F238E27FC236}">
              <a16:creationId xmlns:a16="http://schemas.microsoft.com/office/drawing/2014/main" id="{1F606243-CC69-4144-BB8E-322D31E042E8}"/>
            </a:ext>
          </a:extLst>
        </xdr:cNvPr>
        <xdr:cNvCxnSpPr/>
      </xdr:nvCxnSpPr>
      <xdr:spPr>
        <a:xfrm>
          <a:off x="12814300" y="14198237"/>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31041</xdr:rowOff>
    </xdr:from>
    <xdr:ext cx="405111" cy="259045"/>
    <xdr:sp macro="" textlink="">
      <xdr:nvSpPr>
        <xdr:cNvPr id="476" name="n_1aveValue【消防施設】&#10;有形固定資産減価償却率">
          <a:extLst>
            <a:ext uri="{FF2B5EF4-FFF2-40B4-BE49-F238E27FC236}">
              <a16:creationId xmlns:a16="http://schemas.microsoft.com/office/drawing/2014/main" id="{B716F2FD-F3B0-45AB-AD57-FAA1B74AEA28}"/>
            </a:ext>
          </a:extLst>
        </xdr:cNvPr>
        <xdr:cNvSpPr txBox="1"/>
      </xdr:nvSpPr>
      <xdr:spPr>
        <a:xfrm>
          <a:off x="15266044" y="14261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84926</xdr:rowOff>
    </xdr:from>
    <xdr:ext cx="405111" cy="259045"/>
    <xdr:sp macro="" textlink="">
      <xdr:nvSpPr>
        <xdr:cNvPr id="477" name="n_2aveValue【消防施設】&#10;有形固定資産減価償却率">
          <a:extLst>
            <a:ext uri="{FF2B5EF4-FFF2-40B4-BE49-F238E27FC236}">
              <a16:creationId xmlns:a16="http://schemas.microsoft.com/office/drawing/2014/main" id="{F64DF115-6741-4A0B-B656-935BBD2DF504}"/>
            </a:ext>
          </a:extLst>
        </xdr:cNvPr>
        <xdr:cNvSpPr txBox="1"/>
      </xdr:nvSpPr>
      <xdr:spPr>
        <a:xfrm>
          <a:off x="14389744" y="143152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53901</xdr:rowOff>
    </xdr:from>
    <xdr:ext cx="405111" cy="259045"/>
    <xdr:sp macro="" textlink="">
      <xdr:nvSpPr>
        <xdr:cNvPr id="478" name="n_3aveValue【消防施設】&#10;有形固定資産減価償却率">
          <a:extLst>
            <a:ext uri="{FF2B5EF4-FFF2-40B4-BE49-F238E27FC236}">
              <a16:creationId xmlns:a16="http://schemas.microsoft.com/office/drawing/2014/main" id="{0913E978-B9AA-43C1-87CE-83495515021B}"/>
            </a:ext>
          </a:extLst>
        </xdr:cNvPr>
        <xdr:cNvSpPr txBox="1"/>
      </xdr:nvSpPr>
      <xdr:spPr>
        <a:xfrm>
          <a:off x="13500744" y="142842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78395</xdr:rowOff>
    </xdr:from>
    <xdr:ext cx="405111" cy="259045"/>
    <xdr:sp macro="" textlink="">
      <xdr:nvSpPr>
        <xdr:cNvPr id="479" name="n_4aveValue【消防施設】&#10;有形固定資産減価償却率">
          <a:extLst>
            <a:ext uri="{FF2B5EF4-FFF2-40B4-BE49-F238E27FC236}">
              <a16:creationId xmlns:a16="http://schemas.microsoft.com/office/drawing/2014/main" id="{9BE69250-BD3D-4A82-A08B-A3E95A1CD13A}"/>
            </a:ext>
          </a:extLst>
        </xdr:cNvPr>
        <xdr:cNvSpPr txBox="1"/>
      </xdr:nvSpPr>
      <xdr:spPr>
        <a:xfrm>
          <a:off x="12611744" y="143087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81</xdr:row>
      <xdr:rowOff>30315</xdr:rowOff>
    </xdr:from>
    <xdr:ext cx="405111" cy="259045"/>
    <xdr:sp macro="" textlink="">
      <xdr:nvSpPr>
        <xdr:cNvPr id="480" name="n_1mainValue【消防施設】&#10;有形固定資産減価償却率">
          <a:extLst>
            <a:ext uri="{FF2B5EF4-FFF2-40B4-BE49-F238E27FC236}">
              <a16:creationId xmlns:a16="http://schemas.microsoft.com/office/drawing/2014/main" id="{438C14D3-463E-4E7F-AB89-9EB8E25EB2A1}"/>
            </a:ext>
          </a:extLst>
        </xdr:cNvPr>
        <xdr:cNvSpPr txBox="1"/>
      </xdr:nvSpPr>
      <xdr:spPr>
        <a:xfrm>
          <a:off x="15266044" y="139177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110326</xdr:rowOff>
    </xdr:from>
    <xdr:ext cx="405111" cy="259045"/>
    <xdr:sp macro="" textlink="">
      <xdr:nvSpPr>
        <xdr:cNvPr id="481" name="n_2mainValue【消防施設】&#10;有形固定資産減価償却率">
          <a:extLst>
            <a:ext uri="{FF2B5EF4-FFF2-40B4-BE49-F238E27FC236}">
              <a16:creationId xmlns:a16="http://schemas.microsoft.com/office/drawing/2014/main" id="{33B52656-8A49-4605-AEA3-FE903F531D20}"/>
            </a:ext>
          </a:extLst>
        </xdr:cNvPr>
        <xdr:cNvSpPr txBox="1"/>
      </xdr:nvSpPr>
      <xdr:spPr>
        <a:xfrm>
          <a:off x="14389744" y="139977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74403</xdr:rowOff>
    </xdr:from>
    <xdr:ext cx="405111" cy="259045"/>
    <xdr:sp macro="" textlink="">
      <xdr:nvSpPr>
        <xdr:cNvPr id="482" name="n_3mainValue【消防施設】&#10;有形固定資産減価償却率">
          <a:extLst>
            <a:ext uri="{FF2B5EF4-FFF2-40B4-BE49-F238E27FC236}">
              <a16:creationId xmlns:a16="http://schemas.microsoft.com/office/drawing/2014/main" id="{2905386E-D6CF-4487-99A6-8C2672B6FFEE}"/>
            </a:ext>
          </a:extLst>
        </xdr:cNvPr>
        <xdr:cNvSpPr txBox="1"/>
      </xdr:nvSpPr>
      <xdr:spPr>
        <a:xfrm>
          <a:off x="13500744" y="139618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35214</xdr:rowOff>
    </xdr:from>
    <xdr:ext cx="405111" cy="259045"/>
    <xdr:sp macro="" textlink="">
      <xdr:nvSpPr>
        <xdr:cNvPr id="483" name="n_4mainValue【消防施設】&#10;有形固定資産減価償却率">
          <a:extLst>
            <a:ext uri="{FF2B5EF4-FFF2-40B4-BE49-F238E27FC236}">
              <a16:creationId xmlns:a16="http://schemas.microsoft.com/office/drawing/2014/main" id="{0767556C-EB0A-475C-B6E6-3C916A8E0C58}"/>
            </a:ext>
          </a:extLst>
        </xdr:cNvPr>
        <xdr:cNvSpPr txBox="1"/>
      </xdr:nvSpPr>
      <xdr:spPr>
        <a:xfrm>
          <a:off x="12611744" y="139226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484" name="正方形/長方形 483">
          <a:extLst>
            <a:ext uri="{FF2B5EF4-FFF2-40B4-BE49-F238E27FC236}">
              <a16:creationId xmlns:a16="http://schemas.microsoft.com/office/drawing/2014/main" id="{E9F61E38-42ED-4505-B63B-D5A248A43CCA}"/>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85" name="正方形/長方形 484">
          <a:extLst>
            <a:ext uri="{FF2B5EF4-FFF2-40B4-BE49-F238E27FC236}">
              <a16:creationId xmlns:a16="http://schemas.microsoft.com/office/drawing/2014/main" id="{A2E24B93-63CA-4BDE-9AF1-22C762C08ADF}"/>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86" name="正方形/長方形 485">
          <a:extLst>
            <a:ext uri="{FF2B5EF4-FFF2-40B4-BE49-F238E27FC236}">
              <a16:creationId xmlns:a16="http://schemas.microsoft.com/office/drawing/2014/main" id="{F619139C-341B-45CE-B522-420C43BE0C8D}"/>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87" name="正方形/長方形 486">
          <a:extLst>
            <a:ext uri="{FF2B5EF4-FFF2-40B4-BE49-F238E27FC236}">
              <a16:creationId xmlns:a16="http://schemas.microsoft.com/office/drawing/2014/main" id="{AD98EFFB-0A84-4E6B-99DD-B7F0E3151FDE}"/>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88" name="正方形/長方形 487">
          <a:extLst>
            <a:ext uri="{FF2B5EF4-FFF2-40B4-BE49-F238E27FC236}">
              <a16:creationId xmlns:a16="http://schemas.microsoft.com/office/drawing/2014/main" id="{CB838233-8C04-4F25-A1A7-D70807AABCD5}"/>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89" name="正方形/長方形 488">
          <a:extLst>
            <a:ext uri="{FF2B5EF4-FFF2-40B4-BE49-F238E27FC236}">
              <a16:creationId xmlns:a16="http://schemas.microsoft.com/office/drawing/2014/main" id="{3E739CC5-2F11-4889-96BA-0D5225CB4705}"/>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90" name="正方形/長方形 489">
          <a:extLst>
            <a:ext uri="{FF2B5EF4-FFF2-40B4-BE49-F238E27FC236}">
              <a16:creationId xmlns:a16="http://schemas.microsoft.com/office/drawing/2014/main" id="{3F12168E-0582-471B-966D-9D51ADAA03B5}"/>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91" name="正方形/長方形 490">
          <a:extLst>
            <a:ext uri="{FF2B5EF4-FFF2-40B4-BE49-F238E27FC236}">
              <a16:creationId xmlns:a16="http://schemas.microsoft.com/office/drawing/2014/main" id="{CE257E1C-8014-4AB2-B6BE-0EC01C4E20DD}"/>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492" name="テキスト ボックス 491">
          <a:extLst>
            <a:ext uri="{FF2B5EF4-FFF2-40B4-BE49-F238E27FC236}">
              <a16:creationId xmlns:a16="http://schemas.microsoft.com/office/drawing/2014/main" id="{70F1340A-3B0C-44D2-9FD0-7443EE196E7F}"/>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493" name="直線コネクタ 492">
          <a:extLst>
            <a:ext uri="{FF2B5EF4-FFF2-40B4-BE49-F238E27FC236}">
              <a16:creationId xmlns:a16="http://schemas.microsoft.com/office/drawing/2014/main" id="{B125A4A2-CCE1-4E26-829B-22D1829B2F83}"/>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494" name="直線コネクタ 493">
          <a:extLst>
            <a:ext uri="{FF2B5EF4-FFF2-40B4-BE49-F238E27FC236}">
              <a16:creationId xmlns:a16="http://schemas.microsoft.com/office/drawing/2014/main" id="{BDAF3F42-289B-4BB1-A6CC-3D1863CDBC3C}"/>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495" name="テキスト ボックス 494">
          <a:extLst>
            <a:ext uri="{FF2B5EF4-FFF2-40B4-BE49-F238E27FC236}">
              <a16:creationId xmlns:a16="http://schemas.microsoft.com/office/drawing/2014/main" id="{227EDB4B-F88D-4ED1-BEFB-4F50B93580E9}"/>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496" name="直線コネクタ 495">
          <a:extLst>
            <a:ext uri="{FF2B5EF4-FFF2-40B4-BE49-F238E27FC236}">
              <a16:creationId xmlns:a16="http://schemas.microsoft.com/office/drawing/2014/main" id="{202992A4-899F-49A5-BC93-65336D692353}"/>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497" name="テキスト ボックス 496">
          <a:extLst>
            <a:ext uri="{FF2B5EF4-FFF2-40B4-BE49-F238E27FC236}">
              <a16:creationId xmlns:a16="http://schemas.microsoft.com/office/drawing/2014/main" id="{BB93CBFD-9D13-49C9-8CC3-BB8B4A66DD85}"/>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498" name="直線コネクタ 497">
          <a:extLst>
            <a:ext uri="{FF2B5EF4-FFF2-40B4-BE49-F238E27FC236}">
              <a16:creationId xmlns:a16="http://schemas.microsoft.com/office/drawing/2014/main" id="{B4EE6B13-83A8-4645-88FE-07488DBF599A}"/>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499" name="テキスト ボックス 498">
          <a:extLst>
            <a:ext uri="{FF2B5EF4-FFF2-40B4-BE49-F238E27FC236}">
              <a16:creationId xmlns:a16="http://schemas.microsoft.com/office/drawing/2014/main" id="{0F6B337F-9DFF-437C-819B-0DE31030595C}"/>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500" name="直線コネクタ 499">
          <a:extLst>
            <a:ext uri="{FF2B5EF4-FFF2-40B4-BE49-F238E27FC236}">
              <a16:creationId xmlns:a16="http://schemas.microsoft.com/office/drawing/2014/main" id="{D306907D-F5A7-4CFD-8EAF-B70F6E021B18}"/>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501" name="テキスト ボックス 500">
          <a:extLst>
            <a:ext uri="{FF2B5EF4-FFF2-40B4-BE49-F238E27FC236}">
              <a16:creationId xmlns:a16="http://schemas.microsoft.com/office/drawing/2014/main" id="{60733A85-FE81-4D6C-A68E-6B7631FCC2EE}"/>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502" name="直線コネクタ 501">
          <a:extLst>
            <a:ext uri="{FF2B5EF4-FFF2-40B4-BE49-F238E27FC236}">
              <a16:creationId xmlns:a16="http://schemas.microsoft.com/office/drawing/2014/main" id="{58F23BE8-7ECB-402F-AB1C-E678F7A3B5D6}"/>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503" name="テキスト ボックス 502">
          <a:extLst>
            <a:ext uri="{FF2B5EF4-FFF2-40B4-BE49-F238E27FC236}">
              <a16:creationId xmlns:a16="http://schemas.microsoft.com/office/drawing/2014/main" id="{9FD28623-BF43-4362-B51D-A35B30EAFB38}"/>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504" name="直線コネクタ 503">
          <a:extLst>
            <a:ext uri="{FF2B5EF4-FFF2-40B4-BE49-F238E27FC236}">
              <a16:creationId xmlns:a16="http://schemas.microsoft.com/office/drawing/2014/main" id="{BC0B7C86-2DA6-434A-9998-FA3A3D655562}"/>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505" name="テキスト ボックス 504">
          <a:extLst>
            <a:ext uri="{FF2B5EF4-FFF2-40B4-BE49-F238E27FC236}">
              <a16:creationId xmlns:a16="http://schemas.microsoft.com/office/drawing/2014/main" id="{3A91BC3C-2BE7-4BCC-8CE8-CBC619011A8D}"/>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06" name="直線コネクタ 505">
          <a:extLst>
            <a:ext uri="{FF2B5EF4-FFF2-40B4-BE49-F238E27FC236}">
              <a16:creationId xmlns:a16="http://schemas.microsoft.com/office/drawing/2014/main" id="{4372B895-13A4-4B74-96D4-2F8401E552E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507" name="テキスト ボックス 506">
          <a:extLst>
            <a:ext uri="{FF2B5EF4-FFF2-40B4-BE49-F238E27FC236}">
              <a16:creationId xmlns:a16="http://schemas.microsoft.com/office/drawing/2014/main" id="{6D39EA6E-75C9-44FB-BC09-234F930B3CF1}"/>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08" name="【消防施設】&#10;一人当たり面積グラフ枠">
          <a:extLst>
            <a:ext uri="{FF2B5EF4-FFF2-40B4-BE49-F238E27FC236}">
              <a16:creationId xmlns:a16="http://schemas.microsoft.com/office/drawing/2014/main" id="{7071428D-8514-4DB1-96C7-B612B6C9D972}"/>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72064</xdr:rowOff>
    </xdr:from>
    <xdr:to>
      <xdr:col>116</xdr:col>
      <xdr:colOff>62864</xdr:colOff>
      <xdr:row>86</xdr:row>
      <xdr:rowOff>168075</xdr:rowOff>
    </xdr:to>
    <xdr:cxnSp macro="">
      <xdr:nvCxnSpPr>
        <xdr:cNvPr id="509" name="直線コネクタ 508">
          <a:extLst>
            <a:ext uri="{FF2B5EF4-FFF2-40B4-BE49-F238E27FC236}">
              <a16:creationId xmlns:a16="http://schemas.microsoft.com/office/drawing/2014/main" id="{1CD77C63-FA9C-4187-99D9-A135E61D17D1}"/>
            </a:ext>
          </a:extLst>
        </xdr:cNvPr>
        <xdr:cNvCxnSpPr/>
      </xdr:nvCxnSpPr>
      <xdr:spPr>
        <a:xfrm flipV="1">
          <a:off x="22160864" y="13445164"/>
          <a:ext cx="0" cy="14676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87</xdr:row>
      <xdr:rowOff>452</xdr:rowOff>
    </xdr:from>
    <xdr:ext cx="469744" cy="259045"/>
    <xdr:sp macro="" textlink="">
      <xdr:nvSpPr>
        <xdr:cNvPr id="510" name="【消防施設】&#10;一人当たり面積最小値テキスト">
          <a:extLst>
            <a:ext uri="{FF2B5EF4-FFF2-40B4-BE49-F238E27FC236}">
              <a16:creationId xmlns:a16="http://schemas.microsoft.com/office/drawing/2014/main" id="{CD9F9FB3-A2B4-42BA-9D2E-7E3228185FC4}"/>
            </a:ext>
          </a:extLst>
        </xdr:cNvPr>
        <xdr:cNvSpPr txBox="1"/>
      </xdr:nvSpPr>
      <xdr:spPr>
        <a:xfrm>
          <a:off x="22199600" y="14916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168075</xdr:rowOff>
    </xdr:from>
    <xdr:to>
      <xdr:col>116</xdr:col>
      <xdr:colOff>152400</xdr:colOff>
      <xdr:row>86</xdr:row>
      <xdr:rowOff>168075</xdr:rowOff>
    </xdr:to>
    <xdr:cxnSp macro="">
      <xdr:nvCxnSpPr>
        <xdr:cNvPr id="511" name="直線コネクタ 510">
          <a:extLst>
            <a:ext uri="{FF2B5EF4-FFF2-40B4-BE49-F238E27FC236}">
              <a16:creationId xmlns:a16="http://schemas.microsoft.com/office/drawing/2014/main" id="{AFFBB1A2-0385-4052-8F23-FE834776359A}"/>
            </a:ext>
          </a:extLst>
        </xdr:cNvPr>
        <xdr:cNvCxnSpPr/>
      </xdr:nvCxnSpPr>
      <xdr:spPr>
        <a:xfrm>
          <a:off x="22072600" y="149127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18741</xdr:rowOff>
    </xdr:from>
    <xdr:ext cx="469744" cy="259045"/>
    <xdr:sp macro="" textlink="">
      <xdr:nvSpPr>
        <xdr:cNvPr id="512" name="【消防施設】&#10;一人当たり面積最大値テキスト">
          <a:extLst>
            <a:ext uri="{FF2B5EF4-FFF2-40B4-BE49-F238E27FC236}">
              <a16:creationId xmlns:a16="http://schemas.microsoft.com/office/drawing/2014/main" id="{3C86DC7C-6233-4100-94D6-ED02A1217EB0}"/>
            </a:ext>
          </a:extLst>
        </xdr:cNvPr>
        <xdr:cNvSpPr txBox="1"/>
      </xdr:nvSpPr>
      <xdr:spPr>
        <a:xfrm>
          <a:off x="22199600" y="13220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72064</xdr:rowOff>
    </xdr:from>
    <xdr:to>
      <xdr:col>116</xdr:col>
      <xdr:colOff>152400</xdr:colOff>
      <xdr:row>78</xdr:row>
      <xdr:rowOff>72064</xdr:rowOff>
    </xdr:to>
    <xdr:cxnSp macro="">
      <xdr:nvCxnSpPr>
        <xdr:cNvPr id="513" name="直線コネクタ 512">
          <a:extLst>
            <a:ext uri="{FF2B5EF4-FFF2-40B4-BE49-F238E27FC236}">
              <a16:creationId xmlns:a16="http://schemas.microsoft.com/office/drawing/2014/main" id="{288E90CF-40C0-455E-BBC8-4DCA6647464F}"/>
            </a:ext>
          </a:extLst>
        </xdr:cNvPr>
        <xdr:cNvCxnSpPr/>
      </xdr:nvCxnSpPr>
      <xdr:spPr>
        <a:xfrm>
          <a:off x="22072600" y="13445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44793</xdr:rowOff>
    </xdr:from>
    <xdr:ext cx="469744" cy="259045"/>
    <xdr:sp macro="" textlink="">
      <xdr:nvSpPr>
        <xdr:cNvPr id="514" name="【消防施設】&#10;一人当たり面積平均値テキスト">
          <a:extLst>
            <a:ext uri="{FF2B5EF4-FFF2-40B4-BE49-F238E27FC236}">
              <a16:creationId xmlns:a16="http://schemas.microsoft.com/office/drawing/2014/main" id="{4D4C8B75-756B-4E3E-B300-0FAAE39F5066}"/>
            </a:ext>
          </a:extLst>
        </xdr:cNvPr>
        <xdr:cNvSpPr txBox="1"/>
      </xdr:nvSpPr>
      <xdr:spPr>
        <a:xfrm>
          <a:off x="22199600" y="1461804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21916</xdr:rowOff>
    </xdr:from>
    <xdr:to>
      <xdr:col>116</xdr:col>
      <xdr:colOff>114300</xdr:colOff>
      <xdr:row>86</xdr:row>
      <xdr:rowOff>123516</xdr:rowOff>
    </xdr:to>
    <xdr:sp macro="" textlink="">
      <xdr:nvSpPr>
        <xdr:cNvPr id="515" name="フローチャート: 判断 514">
          <a:extLst>
            <a:ext uri="{FF2B5EF4-FFF2-40B4-BE49-F238E27FC236}">
              <a16:creationId xmlns:a16="http://schemas.microsoft.com/office/drawing/2014/main" id="{27F422C3-3158-4B14-9250-B0DFC7CA9398}"/>
            </a:ext>
          </a:extLst>
        </xdr:cNvPr>
        <xdr:cNvSpPr/>
      </xdr:nvSpPr>
      <xdr:spPr>
        <a:xfrm>
          <a:off x="22110700" y="14766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22244</xdr:rowOff>
    </xdr:from>
    <xdr:to>
      <xdr:col>112</xdr:col>
      <xdr:colOff>38100</xdr:colOff>
      <xdr:row>86</xdr:row>
      <xdr:rowOff>123844</xdr:rowOff>
    </xdr:to>
    <xdr:sp macro="" textlink="">
      <xdr:nvSpPr>
        <xdr:cNvPr id="516" name="フローチャート: 判断 515">
          <a:extLst>
            <a:ext uri="{FF2B5EF4-FFF2-40B4-BE49-F238E27FC236}">
              <a16:creationId xmlns:a16="http://schemas.microsoft.com/office/drawing/2014/main" id="{BFBEFAA6-9AFC-43FD-9F6F-FCC32CDF8DEE}"/>
            </a:ext>
          </a:extLst>
        </xdr:cNvPr>
        <xdr:cNvSpPr/>
      </xdr:nvSpPr>
      <xdr:spPr>
        <a:xfrm>
          <a:off x="21272500" y="14766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40205</xdr:rowOff>
    </xdr:from>
    <xdr:to>
      <xdr:col>107</xdr:col>
      <xdr:colOff>101600</xdr:colOff>
      <xdr:row>86</xdr:row>
      <xdr:rowOff>141805</xdr:rowOff>
    </xdr:to>
    <xdr:sp macro="" textlink="">
      <xdr:nvSpPr>
        <xdr:cNvPr id="517" name="フローチャート: 判断 516">
          <a:extLst>
            <a:ext uri="{FF2B5EF4-FFF2-40B4-BE49-F238E27FC236}">
              <a16:creationId xmlns:a16="http://schemas.microsoft.com/office/drawing/2014/main" id="{7166D30D-E62F-4939-BADE-3A7D42ACC646}"/>
            </a:ext>
          </a:extLst>
        </xdr:cNvPr>
        <xdr:cNvSpPr/>
      </xdr:nvSpPr>
      <xdr:spPr>
        <a:xfrm>
          <a:off x="20383500" y="14784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74495</xdr:rowOff>
    </xdr:from>
    <xdr:to>
      <xdr:col>102</xdr:col>
      <xdr:colOff>165100</xdr:colOff>
      <xdr:row>87</xdr:row>
      <xdr:rowOff>4645</xdr:rowOff>
    </xdr:to>
    <xdr:sp macro="" textlink="">
      <xdr:nvSpPr>
        <xdr:cNvPr id="518" name="フローチャート: 判断 517">
          <a:extLst>
            <a:ext uri="{FF2B5EF4-FFF2-40B4-BE49-F238E27FC236}">
              <a16:creationId xmlns:a16="http://schemas.microsoft.com/office/drawing/2014/main" id="{8296BADD-51E2-4538-8D61-A3116EDB5F18}"/>
            </a:ext>
          </a:extLst>
        </xdr:cNvPr>
        <xdr:cNvSpPr/>
      </xdr:nvSpPr>
      <xdr:spPr>
        <a:xfrm>
          <a:off x="19494500" y="14819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75474</xdr:rowOff>
    </xdr:from>
    <xdr:to>
      <xdr:col>98</xdr:col>
      <xdr:colOff>38100</xdr:colOff>
      <xdr:row>87</xdr:row>
      <xdr:rowOff>5624</xdr:rowOff>
    </xdr:to>
    <xdr:sp macro="" textlink="">
      <xdr:nvSpPr>
        <xdr:cNvPr id="519" name="フローチャート: 判断 518">
          <a:extLst>
            <a:ext uri="{FF2B5EF4-FFF2-40B4-BE49-F238E27FC236}">
              <a16:creationId xmlns:a16="http://schemas.microsoft.com/office/drawing/2014/main" id="{833AD99A-6D02-4BDE-A853-8A87BCFEDE2B}"/>
            </a:ext>
          </a:extLst>
        </xdr:cNvPr>
        <xdr:cNvSpPr/>
      </xdr:nvSpPr>
      <xdr:spPr>
        <a:xfrm>
          <a:off x="18605500" y="14820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520" name="テキスト ボックス 519">
          <a:extLst>
            <a:ext uri="{FF2B5EF4-FFF2-40B4-BE49-F238E27FC236}">
              <a16:creationId xmlns:a16="http://schemas.microsoft.com/office/drawing/2014/main" id="{804B2B96-69BF-46F5-8086-4C3C885FF995}"/>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521" name="テキスト ボックス 520">
          <a:extLst>
            <a:ext uri="{FF2B5EF4-FFF2-40B4-BE49-F238E27FC236}">
              <a16:creationId xmlns:a16="http://schemas.microsoft.com/office/drawing/2014/main" id="{CCCE63DA-349C-420E-B971-D993B308314D}"/>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522" name="テキスト ボックス 521">
          <a:extLst>
            <a:ext uri="{FF2B5EF4-FFF2-40B4-BE49-F238E27FC236}">
              <a16:creationId xmlns:a16="http://schemas.microsoft.com/office/drawing/2014/main" id="{A2AF7AD5-8E9C-404B-B130-3635C1061534}"/>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523" name="テキスト ボックス 522">
          <a:extLst>
            <a:ext uri="{FF2B5EF4-FFF2-40B4-BE49-F238E27FC236}">
              <a16:creationId xmlns:a16="http://schemas.microsoft.com/office/drawing/2014/main" id="{ECDCBCAF-60C0-4D18-A2C8-870BBB51279F}"/>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524" name="テキスト ボックス 523">
          <a:extLst>
            <a:ext uri="{FF2B5EF4-FFF2-40B4-BE49-F238E27FC236}">
              <a16:creationId xmlns:a16="http://schemas.microsoft.com/office/drawing/2014/main" id="{FF93CCEA-245C-4548-BD5F-3715E0FDEBC9}"/>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34652</xdr:rowOff>
    </xdr:from>
    <xdr:to>
      <xdr:col>116</xdr:col>
      <xdr:colOff>114300</xdr:colOff>
      <xdr:row>86</xdr:row>
      <xdr:rowOff>136252</xdr:rowOff>
    </xdr:to>
    <xdr:sp macro="" textlink="">
      <xdr:nvSpPr>
        <xdr:cNvPr id="525" name="楕円 524">
          <a:extLst>
            <a:ext uri="{FF2B5EF4-FFF2-40B4-BE49-F238E27FC236}">
              <a16:creationId xmlns:a16="http://schemas.microsoft.com/office/drawing/2014/main" id="{364F9DE8-C6D2-412C-B363-06458F962DC1}"/>
            </a:ext>
          </a:extLst>
        </xdr:cNvPr>
        <xdr:cNvSpPr/>
      </xdr:nvSpPr>
      <xdr:spPr>
        <a:xfrm>
          <a:off x="22110700" y="14779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86</xdr:row>
      <xdr:rowOff>343</xdr:rowOff>
    </xdr:from>
    <xdr:ext cx="469744" cy="259045"/>
    <xdr:sp macro="" textlink="">
      <xdr:nvSpPr>
        <xdr:cNvPr id="526" name="【消防施設】&#10;一人当たり面積該当値テキスト">
          <a:extLst>
            <a:ext uri="{FF2B5EF4-FFF2-40B4-BE49-F238E27FC236}">
              <a16:creationId xmlns:a16="http://schemas.microsoft.com/office/drawing/2014/main" id="{11C2FF0E-C01A-40D8-AD8F-7E87F6B31BC7}"/>
            </a:ext>
          </a:extLst>
        </xdr:cNvPr>
        <xdr:cNvSpPr txBox="1"/>
      </xdr:nvSpPr>
      <xdr:spPr>
        <a:xfrm>
          <a:off x="22199600" y="14745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33999</xdr:rowOff>
    </xdr:from>
    <xdr:to>
      <xdr:col>112</xdr:col>
      <xdr:colOff>38100</xdr:colOff>
      <xdr:row>86</xdr:row>
      <xdr:rowOff>135599</xdr:rowOff>
    </xdr:to>
    <xdr:sp macro="" textlink="">
      <xdr:nvSpPr>
        <xdr:cNvPr id="527" name="楕円 526">
          <a:extLst>
            <a:ext uri="{FF2B5EF4-FFF2-40B4-BE49-F238E27FC236}">
              <a16:creationId xmlns:a16="http://schemas.microsoft.com/office/drawing/2014/main" id="{8E9CEB11-97A3-4FCC-8D7D-1A696BB585A3}"/>
            </a:ext>
          </a:extLst>
        </xdr:cNvPr>
        <xdr:cNvSpPr/>
      </xdr:nvSpPr>
      <xdr:spPr>
        <a:xfrm>
          <a:off x="21272500" y="14778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84799</xdr:rowOff>
    </xdr:from>
    <xdr:to>
      <xdr:col>116</xdr:col>
      <xdr:colOff>63500</xdr:colOff>
      <xdr:row>86</xdr:row>
      <xdr:rowOff>85452</xdr:rowOff>
    </xdr:to>
    <xdr:cxnSp macro="">
      <xdr:nvCxnSpPr>
        <xdr:cNvPr id="528" name="直線コネクタ 527">
          <a:extLst>
            <a:ext uri="{FF2B5EF4-FFF2-40B4-BE49-F238E27FC236}">
              <a16:creationId xmlns:a16="http://schemas.microsoft.com/office/drawing/2014/main" id="{22A8E722-FDA8-4307-847C-32F72FF3F5CA}"/>
            </a:ext>
          </a:extLst>
        </xdr:cNvPr>
        <xdr:cNvCxnSpPr/>
      </xdr:nvCxnSpPr>
      <xdr:spPr>
        <a:xfrm>
          <a:off x="21323300" y="14829499"/>
          <a:ext cx="838200" cy="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47389</xdr:rowOff>
    </xdr:from>
    <xdr:to>
      <xdr:col>107</xdr:col>
      <xdr:colOff>101600</xdr:colOff>
      <xdr:row>86</xdr:row>
      <xdr:rowOff>148989</xdr:rowOff>
    </xdr:to>
    <xdr:sp macro="" textlink="">
      <xdr:nvSpPr>
        <xdr:cNvPr id="529" name="楕円 528">
          <a:extLst>
            <a:ext uri="{FF2B5EF4-FFF2-40B4-BE49-F238E27FC236}">
              <a16:creationId xmlns:a16="http://schemas.microsoft.com/office/drawing/2014/main" id="{463DE51C-E981-4F7E-95AB-A9D2E3E1DA16}"/>
            </a:ext>
          </a:extLst>
        </xdr:cNvPr>
        <xdr:cNvSpPr/>
      </xdr:nvSpPr>
      <xdr:spPr>
        <a:xfrm>
          <a:off x="20383500" y="14792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84799</xdr:rowOff>
    </xdr:from>
    <xdr:to>
      <xdr:col>111</xdr:col>
      <xdr:colOff>177800</xdr:colOff>
      <xdr:row>86</xdr:row>
      <xdr:rowOff>98189</xdr:rowOff>
    </xdr:to>
    <xdr:cxnSp macro="">
      <xdr:nvCxnSpPr>
        <xdr:cNvPr id="530" name="直線コネクタ 529">
          <a:extLst>
            <a:ext uri="{FF2B5EF4-FFF2-40B4-BE49-F238E27FC236}">
              <a16:creationId xmlns:a16="http://schemas.microsoft.com/office/drawing/2014/main" id="{FD1A7D71-3443-4721-B594-F8BA069D1C5C}"/>
            </a:ext>
          </a:extLst>
        </xdr:cNvPr>
        <xdr:cNvCxnSpPr/>
      </xdr:nvCxnSpPr>
      <xdr:spPr>
        <a:xfrm flipV="1">
          <a:off x="20434300" y="14829499"/>
          <a:ext cx="889000" cy="13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48695</xdr:rowOff>
    </xdr:from>
    <xdr:to>
      <xdr:col>102</xdr:col>
      <xdr:colOff>165100</xdr:colOff>
      <xdr:row>86</xdr:row>
      <xdr:rowOff>150295</xdr:rowOff>
    </xdr:to>
    <xdr:sp macro="" textlink="">
      <xdr:nvSpPr>
        <xdr:cNvPr id="531" name="楕円 530">
          <a:extLst>
            <a:ext uri="{FF2B5EF4-FFF2-40B4-BE49-F238E27FC236}">
              <a16:creationId xmlns:a16="http://schemas.microsoft.com/office/drawing/2014/main" id="{7F9E5DD2-4CCE-4D2F-A325-AD22C56487F4}"/>
            </a:ext>
          </a:extLst>
        </xdr:cNvPr>
        <xdr:cNvSpPr/>
      </xdr:nvSpPr>
      <xdr:spPr>
        <a:xfrm>
          <a:off x="19494500" y="14793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98189</xdr:rowOff>
    </xdr:from>
    <xdr:to>
      <xdr:col>107</xdr:col>
      <xdr:colOff>50800</xdr:colOff>
      <xdr:row>86</xdr:row>
      <xdr:rowOff>99495</xdr:rowOff>
    </xdr:to>
    <xdr:cxnSp macro="">
      <xdr:nvCxnSpPr>
        <xdr:cNvPr id="532" name="直線コネクタ 531">
          <a:extLst>
            <a:ext uri="{FF2B5EF4-FFF2-40B4-BE49-F238E27FC236}">
              <a16:creationId xmlns:a16="http://schemas.microsoft.com/office/drawing/2014/main" id="{E67A0B5E-4551-4B4E-A219-AEE776010B23}"/>
            </a:ext>
          </a:extLst>
        </xdr:cNvPr>
        <xdr:cNvCxnSpPr/>
      </xdr:nvCxnSpPr>
      <xdr:spPr>
        <a:xfrm flipV="1">
          <a:off x="19545300" y="14842889"/>
          <a:ext cx="889000" cy="1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50002</xdr:rowOff>
    </xdr:from>
    <xdr:to>
      <xdr:col>98</xdr:col>
      <xdr:colOff>38100</xdr:colOff>
      <xdr:row>86</xdr:row>
      <xdr:rowOff>151602</xdr:rowOff>
    </xdr:to>
    <xdr:sp macro="" textlink="">
      <xdr:nvSpPr>
        <xdr:cNvPr id="533" name="楕円 532">
          <a:extLst>
            <a:ext uri="{FF2B5EF4-FFF2-40B4-BE49-F238E27FC236}">
              <a16:creationId xmlns:a16="http://schemas.microsoft.com/office/drawing/2014/main" id="{52E50E1B-0068-46CB-A0FF-7B7192A5288F}"/>
            </a:ext>
          </a:extLst>
        </xdr:cNvPr>
        <xdr:cNvSpPr/>
      </xdr:nvSpPr>
      <xdr:spPr>
        <a:xfrm>
          <a:off x="18605500" y="14794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99495</xdr:rowOff>
    </xdr:from>
    <xdr:to>
      <xdr:col>102</xdr:col>
      <xdr:colOff>114300</xdr:colOff>
      <xdr:row>86</xdr:row>
      <xdr:rowOff>100802</xdr:rowOff>
    </xdr:to>
    <xdr:cxnSp macro="">
      <xdr:nvCxnSpPr>
        <xdr:cNvPr id="534" name="直線コネクタ 533">
          <a:extLst>
            <a:ext uri="{FF2B5EF4-FFF2-40B4-BE49-F238E27FC236}">
              <a16:creationId xmlns:a16="http://schemas.microsoft.com/office/drawing/2014/main" id="{7161151C-F494-43D8-984D-D57925F2ED8E}"/>
            </a:ext>
          </a:extLst>
        </xdr:cNvPr>
        <xdr:cNvCxnSpPr/>
      </xdr:nvCxnSpPr>
      <xdr:spPr>
        <a:xfrm flipV="1">
          <a:off x="18656300" y="14844195"/>
          <a:ext cx="889000" cy="1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140371</xdr:rowOff>
    </xdr:from>
    <xdr:ext cx="469744" cy="259045"/>
    <xdr:sp macro="" textlink="">
      <xdr:nvSpPr>
        <xdr:cNvPr id="535" name="n_1aveValue【消防施設】&#10;一人当たり面積">
          <a:extLst>
            <a:ext uri="{FF2B5EF4-FFF2-40B4-BE49-F238E27FC236}">
              <a16:creationId xmlns:a16="http://schemas.microsoft.com/office/drawing/2014/main" id="{5568A23B-F22E-40BC-88FE-FCB754B07F89}"/>
            </a:ext>
          </a:extLst>
        </xdr:cNvPr>
        <xdr:cNvSpPr txBox="1"/>
      </xdr:nvSpPr>
      <xdr:spPr>
        <a:xfrm>
          <a:off x="21075727" y="14542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158332</xdr:rowOff>
    </xdr:from>
    <xdr:ext cx="469744" cy="259045"/>
    <xdr:sp macro="" textlink="">
      <xdr:nvSpPr>
        <xdr:cNvPr id="536" name="n_2aveValue【消防施設】&#10;一人当たり面積">
          <a:extLst>
            <a:ext uri="{FF2B5EF4-FFF2-40B4-BE49-F238E27FC236}">
              <a16:creationId xmlns:a16="http://schemas.microsoft.com/office/drawing/2014/main" id="{E9ABDBE5-5A83-4F5C-AB5F-28459E417840}"/>
            </a:ext>
          </a:extLst>
        </xdr:cNvPr>
        <xdr:cNvSpPr txBox="1"/>
      </xdr:nvSpPr>
      <xdr:spPr>
        <a:xfrm>
          <a:off x="20199427" y="14560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167222</xdr:rowOff>
    </xdr:from>
    <xdr:ext cx="469744" cy="259045"/>
    <xdr:sp macro="" textlink="">
      <xdr:nvSpPr>
        <xdr:cNvPr id="537" name="n_3aveValue【消防施設】&#10;一人当たり面積">
          <a:extLst>
            <a:ext uri="{FF2B5EF4-FFF2-40B4-BE49-F238E27FC236}">
              <a16:creationId xmlns:a16="http://schemas.microsoft.com/office/drawing/2014/main" id="{8B2DD585-B428-425E-99C8-3C979641198F}"/>
            </a:ext>
          </a:extLst>
        </xdr:cNvPr>
        <xdr:cNvSpPr txBox="1"/>
      </xdr:nvSpPr>
      <xdr:spPr>
        <a:xfrm>
          <a:off x="19310427" y="14911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168201</xdr:rowOff>
    </xdr:from>
    <xdr:ext cx="469744" cy="259045"/>
    <xdr:sp macro="" textlink="">
      <xdr:nvSpPr>
        <xdr:cNvPr id="538" name="n_4aveValue【消防施設】&#10;一人当たり面積">
          <a:extLst>
            <a:ext uri="{FF2B5EF4-FFF2-40B4-BE49-F238E27FC236}">
              <a16:creationId xmlns:a16="http://schemas.microsoft.com/office/drawing/2014/main" id="{4C992645-3B92-404A-8E12-1D13B5A316B8}"/>
            </a:ext>
          </a:extLst>
        </xdr:cNvPr>
        <xdr:cNvSpPr txBox="1"/>
      </xdr:nvSpPr>
      <xdr:spPr>
        <a:xfrm>
          <a:off x="18421427" y="14912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126726</xdr:rowOff>
    </xdr:from>
    <xdr:ext cx="469744" cy="259045"/>
    <xdr:sp macro="" textlink="">
      <xdr:nvSpPr>
        <xdr:cNvPr id="539" name="n_1mainValue【消防施設】&#10;一人当たり面積">
          <a:extLst>
            <a:ext uri="{FF2B5EF4-FFF2-40B4-BE49-F238E27FC236}">
              <a16:creationId xmlns:a16="http://schemas.microsoft.com/office/drawing/2014/main" id="{76E78B69-0FCB-4F2C-B4CA-B7A8C211DEB4}"/>
            </a:ext>
          </a:extLst>
        </xdr:cNvPr>
        <xdr:cNvSpPr txBox="1"/>
      </xdr:nvSpPr>
      <xdr:spPr>
        <a:xfrm>
          <a:off x="21075727" y="14871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140116</xdr:rowOff>
    </xdr:from>
    <xdr:ext cx="469744" cy="259045"/>
    <xdr:sp macro="" textlink="">
      <xdr:nvSpPr>
        <xdr:cNvPr id="540" name="n_2mainValue【消防施設】&#10;一人当たり面積">
          <a:extLst>
            <a:ext uri="{FF2B5EF4-FFF2-40B4-BE49-F238E27FC236}">
              <a16:creationId xmlns:a16="http://schemas.microsoft.com/office/drawing/2014/main" id="{8B3C919D-3DA0-49A5-98B3-2EDF814F7255}"/>
            </a:ext>
          </a:extLst>
        </xdr:cNvPr>
        <xdr:cNvSpPr txBox="1"/>
      </xdr:nvSpPr>
      <xdr:spPr>
        <a:xfrm>
          <a:off x="20199427" y="14884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166822</xdr:rowOff>
    </xdr:from>
    <xdr:ext cx="469744" cy="259045"/>
    <xdr:sp macro="" textlink="">
      <xdr:nvSpPr>
        <xdr:cNvPr id="541" name="n_3mainValue【消防施設】&#10;一人当たり面積">
          <a:extLst>
            <a:ext uri="{FF2B5EF4-FFF2-40B4-BE49-F238E27FC236}">
              <a16:creationId xmlns:a16="http://schemas.microsoft.com/office/drawing/2014/main" id="{DF8C9E99-DB03-484D-9E84-8B6EC6485037}"/>
            </a:ext>
          </a:extLst>
        </xdr:cNvPr>
        <xdr:cNvSpPr txBox="1"/>
      </xdr:nvSpPr>
      <xdr:spPr>
        <a:xfrm>
          <a:off x="19310427" y="14568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168129</xdr:rowOff>
    </xdr:from>
    <xdr:ext cx="469744" cy="259045"/>
    <xdr:sp macro="" textlink="">
      <xdr:nvSpPr>
        <xdr:cNvPr id="542" name="n_4mainValue【消防施設】&#10;一人当たり面積">
          <a:extLst>
            <a:ext uri="{FF2B5EF4-FFF2-40B4-BE49-F238E27FC236}">
              <a16:creationId xmlns:a16="http://schemas.microsoft.com/office/drawing/2014/main" id="{2C8A5FB8-8582-4E3B-BBFE-F283F03EE1FB}"/>
            </a:ext>
          </a:extLst>
        </xdr:cNvPr>
        <xdr:cNvSpPr txBox="1"/>
      </xdr:nvSpPr>
      <xdr:spPr>
        <a:xfrm>
          <a:off x="18421427" y="145699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543" name="正方形/長方形 542">
          <a:extLst>
            <a:ext uri="{FF2B5EF4-FFF2-40B4-BE49-F238E27FC236}">
              <a16:creationId xmlns:a16="http://schemas.microsoft.com/office/drawing/2014/main" id="{926DC3C8-BA06-4100-B24E-BC7E5DFFE2A3}"/>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44" name="正方形/長方形 543">
          <a:extLst>
            <a:ext uri="{FF2B5EF4-FFF2-40B4-BE49-F238E27FC236}">
              <a16:creationId xmlns:a16="http://schemas.microsoft.com/office/drawing/2014/main" id="{F0B4B071-8E0D-4D5C-B5FF-04885DDDEC87}"/>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45" name="正方形/長方形 544">
          <a:extLst>
            <a:ext uri="{FF2B5EF4-FFF2-40B4-BE49-F238E27FC236}">
              <a16:creationId xmlns:a16="http://schemas.microsoft.com/office/drawing/2014/main" id="{E431B035-B750-4A32-B03F-1EF06DE5F455}"/>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46" name="正方形/長方形 545">
          <a:extLst>
            <a:ext uri="{FF2B5EF4-FFF2-40B4-BE49-F238E27FC236}">
              <a16:creationId xmlns:a16="http://schemas.microsoft.com/office/drawing/2014/main" id="{F6E26E72-2385-4C9E-ADE2-5FBB361B22ED}"/>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47" name="正方形/長方形 546">
          <a:extLst>
            <a:ext uri="{FF2B5EF4-FFF2-40B4-BE49-F238E27FC236}">
              <a16:creationId xmlns:a16="http://schemas.microsoft.com/office/drawing/2014/main" id="{6FFDF311-37CD-4C69-8A8B-6B45EB43CA82}"/>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48" name="正方形/長方形 547">
          <a:extLst>
            <a:ext uri="{FF2B5EF4-FFF2-40B4-BE49-F238E27FC236}">
              <a16:creationId xmlns:a16="http://schemas.microsoft.com/office/drawing/2014/main" id="{834F9358-D624-4BDC-9DF9-805E31A8B013}"/>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49" name="正方形/長方形 548">
          <a:extLst>
            <a:ext uri="{FF2B5EF4-FFF2-40B4-BE49-F238E27FC236}">
              <a16:creationId xmlns:a16="http://schemas.microsoft.com/office/drawing/2014/main" id="{DB487A5C-8C33-4C65-9734-4B1235416875}"/>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50" name="正方形/長方形 549">
          <a:extLst>
            <a:ext uri="{FF2B5EF4-FFF2-40B4-BE49-F238E27FC236}">
              <a16:creationId xmlns:a16="http://schemas.microsoft.com/office/drawing/2014/main" id="{2A31DC2C-C009-416C-BDCD-ECC4EE77599B}"/>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51" name="テキスト ボックス 550">
          <a:extLst>
            <a:ext uri="{FF2B5EF4-FFF2-40B4-BE49-F238E27FC236}">
              <a16:creationId xmlns:a16="http://schemas.microsoft.com/office/drawing/2014/main" id="{914EB14E-5F6B-42C0-8259-0303ECB98F9B}"/>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52" name="直線コネクタ 551">
          <a:extLst>
            <a:ext uri="{FF2B5EF4-FFF2-40B4-BE49-F238E27FC236}">
              <a16:creationId xmlns:a16="http://schemas.microsoft.com/office/drawing/2014/main" id="{A8F35B36-E099-4BC3-BF36-FCD5847846BD}"/>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53" name="テキスト ボックス 552">
          <a:extLst>
            <a:ext uri="{FF2B5EF4-FFF2-40B4-BE49-F238E27FC236}">
              <a16:creationId xmlns:a16="http://schemas.microsoft.com/office/drawing/2014/main" id="{46C2E972-5A19-42EB-9BFD-1DDE5568B53D}"/>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554" name="直線コネクタ 553">
          <a:extLst>
            <a:ext uri="{FF2B5EF4-FFF2-40B4-BE49-F238E27FC236}">
              <a16:creationId xmlns:a16="http://schemas.microsoft.com/office/drawing/2014/main" id="{D2AE37D2-94E5-4416-A0FC-6F8C777A9544}"/>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555" name="テキスト ボックス 554">
          <a:extLst>
            <a:ext uri="{FF2B5EF4-FFF2-40B4-BE49-F238E27FC236}">
              <a16:creationId xmlns:a16="http://schemas.microsoft.com/office/drawing/2014/main" id="{D6D86BEA-CC88-439C-B3D2-48DB8F7EE26B}"/>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56" name="直線コネクタ 555">
          <a:extLst>
            <a:ext uri="{FF2B5EF4-FFF2-40B4-BE49-F238E27FC236}">
              <a16:creationId xmlns:a16="http://schemas.microsoft.com/office/drawing/2014/main" id="{CC4F8CB6-9B96-4A42-84E2-069E3691CFBE}"/>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557" name="テキスト ボックス 556">
          <a:extLst>
            <a:ext uri="{FF2B5EF4-FFF2-40B4-BE49-F238E27FC236}">
              <a16:creationId xmlns:a16="http://schemas.microsoft.com/office/drawing/2014/main" id="{CE0AEDE6-004D-4158-85C1-E64B88825FF2}"/>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58" name="直線コネクタ 557">
          <a:extLst>
            <a:ext uri="{FF2B5EF4-FFF2-40B4-BE49-F238E27FC236}">
              <a16:creationId xmlns:a16="http://schemas.microsoft.com/office/drawing/2014/main" id="{00B0E47E-C8EF-4579-A8D5-A1502F1AC03F}"/>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559" name="テキスト ボックス 558">
          <a:extLst>
            <a:ext uri="{FF2B5EF4-FFF2-40B4-BE49-F238E27FC236}">
              <a16:creationId xmlns:a16="http://schemas.microsoft.com/office/drawing/2014/main" id="{6587A5B2-0F8A-43F3-A648-474C562901AB}"/>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60" name="直線コネクタ 559">
          <a:extLst>
            <a:ext uri="{FF2B5EF4-FFF2-40B4-BE49-F238E27FC236}">
              <a16:creationId xmlns:a16="http://schemas.microsoft.com/office/drawing/2014/main" id="{CFED351C-4953-44A8-BA2F-C722EF29333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561" name="テキスト ボックス 560">
          <a:extLst>
            <a:ext uri="{FF2B5EF4-FFF2-40B4-BE49-F238E27FC236}">
              <a16:creationId xmlns:a16="http://schemas.microsoft.com/office/drawing/2014/main" id="{79599EF7-ADD3-482C-8D9F-A9F972D234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62" name="直線コネクタ 561">
          <a:extLst>
            <a:ext uri="{FF2B5EF4-FFF2-40B4-BE49-F238E27FC236}">
              <a16:creationId xmlns:a16="http://schemas.microsoft.com/office/drawing/2014/main" id="{3712B53A-A6B7-4D3A-A57A-5B817B401633}"/>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563" name="テキスト ボックス 562">
          <a:extLst>
            <a:ext uri="{FF2B5EF4-FFF2-40B4-BE49-F238E27FC236}">
              <a16:creationId xmlns:a16="http://schemas.microsoft.com/office/drawing/2014/main" id="{4DDD20B8-39AE-4F6A-A5A9-C27E2D47EB9B}"/>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564" name="直線コネクタ 563">
          <a:extLst>
            <a:ext uri="{FF2B5EF4-FFF2-40B4-BE49-F238E27FC236}">
              <a16:creationId xmlns:a16="http://schemas.microsoft.com/office/drawing/2014/main" id="{2BD074ED-A48C-4B47-8F6D-56C019084A75}"/>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565" name="テキスト ボックス 564">
          <a:extLst>
            <a:ext uri="{FF2B5EF4-FFF2-40B4-BE49-F238E27FC236}">
              <a16:creationId xmlns:a16="http://schemas.microsoft.com/office/drawing/2014/main" id="{0EACDDDB-F6C2-4559-9A58-AED0CB5422BF}"/>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66" name="直線コネクタ 565">
          <a:extLst>
            <a:ext uri="{FF2B5EF4-FFF2-40B4-BE49-F238E27FC236}">
              <a16:creationId xmlns:a16="http://schemas.microsoft.com/office/drawing/2014/main" id="{8C877085-A0A9-4FF0-9528-D343BF02B055}"/>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67" name="【庁舎】&#10;有形固定資産減価償却率グラフ枠">
          <a:extLst>
            <a:ext uri="{FF2B5EF4-FFF2-40B4-BE49-F238E27FC236}">
              <a16:creationId xmlns:a16="http://schemas.microsoft.com/office/drawing/2014/main" id="{A635CFB2-4E0B-4D6C-BB78-E0E68BA49517}"/>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15784</xdr:rowOff>
    </xdr:from>
    <xdr:to>
      <xdr:col>85</xdr:col>
      <xdr:colOff>126364</xdr:colOff>
      <xdr:row>109</xdr:row>
      <xdr:rowOff>35379</xdr:rowOff>
    </xdr:to>
    <xdr:cxnSp macro="">
      <xdr:nvCxnSpPr>
        <xdr:cNvPr id="568" name="直線コネクタ 567">
          <a:extLst>
            <a:ext uri="{FF2B5EF4-FFF2-40B4-BE49-F238E27FC236}">
              <a16:creationId xmlns:a16="http://schemas.microsoft.com/office/drawing/2014/main" id="{A29A7ED7-818D-4A3E-BA7C-D318E9FBDBEB}"/>
            </a:ext>
          </a:extLst>
        </xdr:cNvPr>
        <xdr:cNvCxnSpPr/>
      </xdr:nvCxnSpPr>
      <xdr:spPr>
        <a:xfrm flipV="1">
          <a:off x="16318864" y="17160784"/>
          <a:ext cx="0" cy="15626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569" name="【庁舎】&#10;有形固定資産減価償却率最小値テキスト">
          <a:extLst>
            <a:ext uri="{FF2B5EF4-FFF2-40B4-BE49-F238E27FC236}">
              <a16:creationId xmlns:a16="http://schemas.microsoft.com/office/drawing/2014/main" id="{154BAA9A-79F3-499F-9442-EE89AF2A5C1B}"/>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570" name="直線コネクタ 569">
          <a:extLst>
            <a:ext uri="{FF2B5EF4-FFF2-40B4-BE49-F238E27FC236}">
              <a16:creationId xmlns:a16="http://schemas.microsoft.com/office/drawing/2014/main" id="{597738D4-0CE3-4C22-9FC1-3D026C5D32E4}"/>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133911</xdr:rowOff>
    </xdr:from>
    <xdr:ext cx="340478" cy="259045"/>
    <xdr:sp macro="" textlink="">
      <xdr:nvSpPr>
        <xdr:cNvPr id="571" name="【庁舎】&#10;有形固定資産減価償却率最大値テキスト">
          <a:extLst>
            <a:ext uri="{FF2B5EF4-FFF2-40B4-BE49-F238E27FC236}">
              <a16:creationId xmlns:a16="http://schemas.microsoft.com/office/drawing/2014/main" id="{707AF220-87A9-4B3B-B1B3-7E81868EB7F0}"/>
            </a:ext>
          </a:extLst>
        </xdr:cNvPr>
        <xdr:cNvSpPr txBox="1"/>
      </xdr:nvSpPr>
      <xdr:spPr>
        <a:xfrm>
          <a:off x="16357600" y="169360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15784</xdr:rowOff>
    </xdr:from>
    <xdr:to>
      <xdr:col>86</xdr:col>
      <xdr:colOff>25400</xdr:colOff>
      <xdr:row>100</xdr:row>
      <xdr:rowOff>15784</xdr:rowOff>
    </xdr:to>
    <xdr:cxnSp macro="">
      <xdr:nvCxnSpPr>
        <xdr:cNvPr id="572" name="直線コネクタ 571">
          <a:extLst>
            <a:ext uri="{FF2B5EF4-FFF2-40B4-BE49-F238E27FC236}">
              <a16:creationId xmlns:a16="http://schemas.microsoft.com/office/drawing/2014/main" id="{C7D2A71B-6369-4F94-A6E9-7FA3AC22B92B}"/>
            </a:ext>
          </a:extLst>
        </xdr:cNvPr>
        <xdr:cNvCxnSpPr/>
      </xdr:nvCxnSpPr>
      <xdr:spPr>
        <a:xfrm>
          <a:off x="16230600" y="17160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145885</xdr:rowOff>
    </xdr:from>
    <xdr:ext cx="405111" cy="259045"/>
    <xdr:sp macro="" textlink="">
      <xdr:nvSpPr>
        <xdr:cNvPr id="573" name="【庁舎】&#10;有形固定資産減価償却率平均値テキスト">
          <a:extLst>
            <a:ext uri="{FF2B5EF4-FFF2-40B4-BE49-F238E27FC236}">
              <a16:creationId xmlns:a16="http://schemas.microsoft.com/office/drawing/2014/main" id="{34E7BEE3-38BE-4C58-B309-247010A2E0AA}"/>
            </a:ext>
          </a:extLst>
        </xdr:cNvPr>
        <xdr:cNvSpPr txBox="1"/>
      </xdr:nvSpPr>
      <xdr:spPr>
        <a:xfrm>
          <a:off x="16357600" y="178052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167458</xdr:rowOff>
    </xdr:from>
    <xdr:to>
      <xdr:col>85</xdr:col>
      <xdr:colOff>177800</xdr:colOff>
      <xdr:row>104</xdr:row>
      <xdr:rowOff>97608</xdr:rowOff>
    </xdr:to>
    <xdr:sp macro="" textlink="">
      <xdr:nvSpPr>
        <xdr:cNvPr id="574" name="フローチャート: 判断 573">
          <a:extLst>
            <a:ext uri="{FF2B5EF4-FFF2-40B4-BE49-F238E27FC236}">
              <a16:creationId xmlns:a16="http://schemas.microsoft.com/office/drawing/2014/main" id="{CF1533B8-0153-42E8-A112-3B1A552CF127}"/>
            </a:ext>
          </a:extLst>
        </xdr:cNvPr>
        <xdr:cNvSpPr/>
      </xdr:nvSpPr>
      <xdr:spPr>
        <a:xfrm>
          <a:off x="16268700" y="17826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13970</xdr:rowOff>
    </xdr:from>
    <xdr:to>
      <xdr:col>81</xdr:col>
      <xdr:colOff>101600</xdr:colOff>
      <xdr:row>104</xdr:row>
      <xdr:rowOff>115570</xdr:rowOff>
    </xdr:to>
    <xdr:sp macro="" textlink="">
      <xdr:nvSpPr>
        <xdr:cNvPr id="575" name="フローチャート: 判断 574">
          <a:extLst>
            <a:ext uri="{FF2B5EF4-FFF2-40B4-BE49-F238E27FC236}">
              <a16:creationId xmlns:a16="http://schemas.microsoft.com/office/drawing/2014/main" id="{EA63E773-B9A7-438B-9B09-BAE329F184D4}"/>
            </a:ext>
          </a:extLst>
        </xdr:cNvPr>
        <xdr:cNvSpPr/>
      </xdr:nvSpPr>
      <xdr:spPr>
        <a:xfrm>
          <a:off x="15430500" y="1784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100512</xdr:rowOff>
    </xdr:from>
    <xdr:to>
      <xdr:col>76</xdr:col>
      <xdr:colOff>165100</xdr:colOff>
      <xdr:row>105</xdr:row>
      <xdr:rowOff>30662</xdr:rowOff>
    </xdr:to>
    <xdr:sp macro="" textlink="">
      <xdr:nvSpPr>
        <xdr:cNvPr id="576" name="フローチャート: 判断 575">
          <a:extLst>
            <a:ext uri="{FF2B5EF4-FFF2-40B4-BE49-F238E27FC236}">
              <a16:creationId xmlns:a16="http://schemas.microsoft.com/office/drawing/2014/main" id="{D723D544-CC33-4221-A93F-DF7DFB7208D0}"/>
            </a:ext>
          </a:extLst>
        </xdr:cNvPr>
        <xdr:cNvSpPr/>
      </xdr:nvSpPr>
      <xdr:spPr>
        <a:xfrm>
          <a:off x="14541500" y="17931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170724</xdr:rowOff>
    </xdr:from>
    <xdr:to>
      <xdr:col>72</xdr:col>
      <xdr:colOff>38100</xdr:colOff>
      <xdr:row>105</xdr:row>
      <xdr:rowOff>100874</xdr:rowOff>
    </xdr:to>
    <xdr:sp macro="" textlink="">
      <xdr:nvSpPr>
        <xdr:cNvPr id="577" name="フローチャート: 判断 576">
          <a:extLst>
            <a:ext uri="{FF2B5EF4-FFF2-40B4-BE49-F238E27FC236}">
              <a16:creationId xmlns:a16="http://schemas.microsoft.com/office/drawing/2014/main" id="{2CE73C57-929F-41F3-B570-5338ADBD0AB3}"/>
            </a:ext>
          </a:extLst>
        </xdr:cNvPr>
        <xdr:cNvSpPr/>
      </xdr:nvSpPr>
      <xdr:spPr>
        <a:xfrm>
          <a:off x="13652500" y="18001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7438</xdr:rowOff>
    </xdr:from>
    <xdr:to>
      <xdr:col>67</xdr:col>
      <xdr:colOff>101600</xdr:colOff>
      <xdr:row>105</xdr:row>
      <xdr:rowOff>109038</xdr:rowOff>
    </xdr:to>
    <xdr:sp macro="" textlink="">
      <xdr:nvSpPr>
        <xdr:cNvPr id="578" name="フローチャート: 判断 577">
          <a:extLst>
            <a:ext uri="{FF2B5EF4-FFF2-40B4-BE49-F238E27FC236}">
              <a16:creationId xmlns:a16="http://schemas.microsoft.com/office/drawing/2014/main" id="{A35BD715-2594-4BFF-8F89-FCB901D20410}"/>
            </a:ext>
          </a:extLst>
        </xdr:cNvPr>
        <xdr:cNvSpPr/>
      </xdr:nvSpPr>
      <xdr:spPr>
        <a:xfrm>
          <a:off x="12763500" y="1800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79" name="テキスト ボックス 578">
          <a:extLst>
            <a:ext uri="{FF2B5EF4-FFF2-40B4-BE49-F238E27FC236}">
              <a16:creationId xmlns:a16="http://schemas.microsoft.com/office/drawing/2014/main" id="{F46EF076-AC1D-44D4-ACF6-AA5B6F427249}"/>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80" name="テキスト ボックス 579">
          <a:extLst>
            <a:ext uri="{FF2B5EF4-FFF2-40B4-BE49-F238E27FC236}">
              <a16:creationId xmlns:a16="http://schemas.microsoft.com/office/drawing/2014/main" id="{85D8E78B-A540-493F-BDCD-C851787F08DD}"/>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81" name="テキスト ボックス 580">
          <a:extLst>
            <a:ext uri="{FF2B5EF4-FFF2-40B4-BE49-F238E27FC236}">
              <a16:creationId xmlns:a16="http://schemas.microsoft.com/office/drawing/2014/main" id="{23208480-6DF8-4A4A-BA02-04437EDDAC62}"/>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82" name="テキスト ボックス 581">
          <a:extLst>
            <a:ext uri="{FF2B5EF4-FFF2-40B4-BE49-F238E27FC236}">
              <a16:creationId xmlns:a16="http://schemas.microsoft.com/office/drawing/2014/main" id="{6996FDD0-F38E-4013-B3CA-CDBB6A71FD18}"/>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83" name="テキスト ボックス 582">
          <a:extLst>
            <a:ext uri="{FF2B5EF4-FFF2-40B4-BE49-F238E27FC236}">
              <a16:creationId xmlns:a16="http://schemas.microsoft.com/office/drawing/2014/main" id="{A98D6987-4E56-4C1D-87A2-3A85525607A3}"/>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100</xdr:row>
      <xdr:rowOff>22134</xdr:rowOff>
    </xdr:from>
    <xdr:to>
      <xdr:col>85</xdr:col>
      <xdr:colOff>177800</xdr:colOff>
      <xdr:row>100</xdr:row>
      <xdr:rowOff>123734</xdr:rowOff>
    </xdr:to>
    <xdr:sp macro="" textlink="">
      <xdr:nvSpPr>
        <xdr:cNvPr id="584" name="楕円 583">
          <a:extLst>
            <a:ext uri="{FF2B5EF4-FFF2-40B4-BE49-F238E27FC236}">
              <a16:creationId xmlns:a16="http://schemas.microsoft.com/office/drawing/2014/main" id="{BD19D3C2-D891-4744-82D5-EB3BB4371A4B}"/>
            </a:ext>
          </a:extLst>
        </xdr:cNvPr>
        <xdr:cNvSpPr/>
      </xdr:nvSpPr>
      <xdr:spPr>
        <a:xfrm>
          <a:off x="16268700" y="17167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99</xdr:row>
      <xdr:rowOff>108511</xdr:rowOff>
    </xdr:from>
    <xdr:ext cx="340478" cy="259045"/>
    <xdr:sp macro="" textlink="">
      <xdr:nvSpPr>
        <xdr:cNvPr id="585" name="【庁舎】&#10;有形固定資産減価償却率該当値テキスト">
          <a:extLst>
            <a:ext uri="{FF2B5EF4-FFF2-40B4-BE49-F238E27FC236}">
              <a16:creationId xmlns:a16="http://schemas.microsoft.com/office/drawing/2014/main" id="{0D9E66E1-0C34-4E9C-8E3E-BA2A71267A3B}"/>
            </a:ext>
          </a:extLst>
        </xdr:cNvPr>
        <xdr:cNvSpPr txBox="1"/>
      </xdr:nvSpPr>
      <xdr:spPr>
        <a:xfrm>
          <a:off x="16357600" y="1708206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99</xdr:row>
      <xdr:rowOff>139700</xdr:rowOff>
    </xdr:from>
    <xdr:to>
      <xdr:col>81</xdr:col>
      <xdr:colOff>101600</xdr:colOff>
      <xdr:row>100</xdr:row>
      <xdr:rowOff>69850</xdr:rowOff>
    </xdr:to>
    <xdr:sp macro="" textlink="">
      <xdr:nvSpPr>
        <xdr:cNvPr id="586" name="楕円 585">
          <a:extLst>
            <a:ext uri="{FF2B5EF4-FFF2-40B4-BE49-F238E27FC236}">
              <a16:creationId xmlns:a16="http://schemas.microsoft.com/office/drawing/2014/main" id="{02830111-1AFF-4BC9-A2F9-62BDC42588C0}"/>
            </a:ext>
          </a:extLst>
        </xdr:cNvPr>
        <xdr:cNvSpPr/>
      </xdr:nvSpPr>
      <xdr:spPr>
        <a:xfrm>
          <a:off x="15430500" y="17113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100</xdr:row>
      <xdr:rowOff>19050</xdr:rowOff>
    </xdr:from>
    <xdr:to>
      <xdr:col>85</xdr:col>
      <xdr:colOff>127000</xdr:colOff>
      <xdr:row>100</xdr:row>
      <xdr:rowOff>72934</xdr:rowOff>
    </xdr:to>
    <xdr:cxnSp macro="">
      <xdr:nvCxnSpPr>
        <xdr:cNvPr id="587" name="直線コネクタ 586">
          <a:extLst>
            <a:ext uri="{FF2B5EF4-FFF2-40B4-BE49-F238E27FC236}">
              <a16:creationId xmlns:a16="http://schemas.microsoft.com/office/drawing/2014/main" id="{871ABE5D-C10D-462E-B3B3-F4D66EBA2E8F}"/>
            </a:ext>
          </a:extLst>
        </xdr:cNvPr>
        <xdr:cNvCxnSpPr/>
      </xdr:nvCxnSpPr>
      <xdr:spPr>
        <a:xfrm>
          <a:off x="15481300" y="17164050"/>
          <a:ext cx="838200" cy="53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107043</xdr:rowOff>
    </xdr:from>
    <xdr:to>
      <xdr:col>76</xdr:col>
      <xdr:colOff>165100</xdr:colOff>
      <xdr:row>106</xdr:row>
      <xdr:rowOff>37193</xdr:rowOff>
    </xdr:to>
    <xdr:sp macro="" textlink="">
      <xdr:nvSpPr>
        <xdr:cNvPr id="588" name="楕円 587">
          <a:extLst>
            <a:ext uri="{FF2B5EF4-FFF2-40B4-BE49-F238E27FC236}">
              <a16:creationId xmlns:a16="http://schemas.microsoft.com/office/drawing/2014/main" id="{0AA63413-C6FC-4830-A4BE-098EDDE9FAE3}"/>
            </a:ext>
          </a:extLst>
        </xdr:cNvPr>
        <xdr:cNvSpPr/>
      </xdr:nvSpPr>
      <xdr:spPr>
        <a:xfrm>
          <a:off x="14541500" y="18109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100</xdr:row>
      <xdr:rowOff>19050</xdr:rowOff>
    </xdr:from>
    <xdr:to>
      <xdr:col>81</xdr:col>
      <xdr:colOff>50800</xdr:colOff>
      <xdr:row>105</xdr:row>
      <xdr:rowOff>157843</xdr:rowOff>
    </xdr:to>
    <xdr:cxnSp macro="">
      <xdr:nvCxnSpPr>
        <xdr:cNvPr id="589" name="直線コネクタ 588">
          <a:extLst>
            <a:ext uri="{FF2B5EF4-FFF2-40B4-BE49-F238E27FC236}">
              <a16:creationId xmlns:a16="http://schemas.microsoft.com/office/drawing/2014/main" id="{E3AD6D48-3DAC-4842-B6AB-0642AA61B595}"/>
            </a:ext>
          </a:extLst>
        </xdr:cNvPr>
        <xdr:cNvCxnSpPr/>
      </xdr:nvCxnSpPr>
      <xdr:spPr>
        <a:xfrm flipV="1">
          <a:off x="14592300" y="17164050"/>
          <a:ext cx="889000" cy="996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92348</xdr:rowOff>
    </xdr:from>
    <xdr:to>
      <xdr:col>72</xdr:col>
      <xdr:colOff>38100</xdr:colOff>
      <xdr:row>106</xdr:row>
      <xdr:rowOff>22498</xdr:rowOff>
    </xdr:to>
    <xdr:sp macro="" textlink="">
      <xdr:nvSpPr>
        <xdr:cNvPr id="590" name="楕円 589">
          <a:extLst>
            <a:ext uri="{FF2B5EF4-FFF2-40B4-BE49-F238E27FC236}">
              <a16:creationId xmlns:a16="http://schemas.microsoft.com/office/drawing/2014/main" id="{0FE23966-7CC4-4C8C-AF9B-F7FBCBFE63DD}"/>
            </a:ext>
          </a:extLst>
        </xdr:cNvPr>
        <xdr:cNvSpPr/>
      </xdr:nvSpPr>
      <xdr:spPr>
        <a:xfrm>
          <a:off x="13652500" y="18094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143148</xdr:rowOff>
    </xdr:from>
    <xdr:to>
      <xdr:col>76</xdr:col>
      <xdr:colOff>114300</xdr:colOff>
      <xdr:row>105</xdr:row>
      <xdr:rowOff>157843</xdr:rowOff>
    </xdr:to>
    <xdr:cxnSp macro="">
      <xdr:nvCxnSpPr>
        <xdr:cNvPr id="591" name="直線コネクタ 590">
          <a:extLst>
            <a:ext uri="{FF2B5EF4-FFF2-40B4-BE49-F238E27FC236}">
              <a16:creationId xmlns:a16="http://schemas.microsoft.com/office/drawing/2014/main" id="{FA5CED1F-BD25-4CD3-848B-0D700756F408}"/>
            </a:ext>
          </a:extLst>
        </xdr:cNvPr>
        <xdr:cNvCxnSpPr/>
      </xdr:nvCxnSpPr>
      <xdr:spPr>
        <a:xfrm>
          <a:off x="13703300" y="18145398"/>
          <a:ext cx="88900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76019</xdr:rowOff>
    </xdr:from>
    <xdr:to>
      <xdr:col>67</xdr:col>
      <xdr:colOff>101600</xdr:colOff>
      <xdr:row>106</xdr:row>
      <xdr:rowOff>6169</xdr:rowOff>
    </xdr:to>
    <xdr:sp macro="" textlink="">
      <xdr:nvSpPr>
        <xdr:cNvPr id="592" name="楕円 591">
          <a:extLst>
            <a:ext uri="{FF2B5EF4-FFF2-40B4-BE49-F238E27FC236}">
              <a16:creationId xmlns:a16="http://schemas.microsoft.com/office/drawing/2014/main" id="{FB36511A-2F10-4495-814A-4F7E43F84F83}"/>
            </a:ext>
          </a:extLst>
        </xdr:cNvPr>
        <xdr:cNvSpPr/>
      </xdr:nvSpPr>
      <xdr:spPr>
        <a:xfrm>
          <a:off x="12763500" y="18078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126819</xdr:rowOff>
    </xdr:from>
    <xdr:to>
      <xdr:col>71</xdr:col>
      <xdr:colOff>177800</xdr:colOff>
      <xdr:row>105</xdr:row>
      <xdr:rowOff>143148</xdr:rowOff>
    </xdr:to>
    <xdr:cxnSp macro="">
      <xdr:nvCxnSpPr>
        <xdr:cNvPr id="593" name="直線コネクタ 592">
          <a:extLst>
            <a:ext uri="{FF2B5EF4-FFF2-40B4-BE49-F238E27FC236}">
              <a16:creationId xmlns:a16="http://schemas.microsoft.com/office/drawing/2014/main" id="{15FD39D7-2016-42EC-9C2A-B78A63295568}"/>
            </a:ext>
          </a:extLst>
        </xdr:cNvPr>
        <xdr:cNvCxnSpPr/>
      </xdr:nvCxnSpPr>
      <xdr:spPr>
        <a:xfrm>
          <a:off x="12814300" y="18129069"/>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106697</xdr:rowOff>
    </xdr:from>
    <xdr:ext cx="405111" cy="259045"/>
    <xdr:sp macro="" textlink="">
      <xdr:nvSpPr>
        <xdr:cNvPr id="594" name="n_1aveValue【庁舎】&#10;有形固定資産減価償却率">
          <a:extLst>
            <a:ext uri="{FF2B5EF4-FFF2-40B4-BE49-F238E27FC236}">
              <a16:creationId xmlns:a16="http://schemas.microsoft.com/office/drawing/2014/main" id="{FD038D8F-3572-4B2F-8101-B4AE0FC75716}"/>
            </a:ext>
          </a:extLst>
        </xdr:cNvPr>
        <xdr:cNvSpPr txBox="1"/>
      </xdr:nvSpPr>
      <xdr:spPr>
        <a:xfrm>
          <a:off x="15266044" y="17937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47189</xdr:rowOff>
    </xdr:from>
    <xdr:ext cx="405111" cy="259045"/>
    <xdr:sp macro="" textlink="">
      <xdr:nvSpPr>
        <xdr:cNvPr id="595" name="n_2aveValue【庁舎】&#10;有形固定資産減価償却率">
          <a:extLst>
            <a:ext uri="{FF2B5EF4-FFF2-40B4-BE49-F238E27FC236}">
              <a16:creationId xmlns:a16="http://schemas.microsoft.com/office/drawing/2014/main" id="{AFC42F7F-35E4-4619-8C42-09B71E8A8E11}"/>
            </a:ext>
          </a:extLst>
        </xdr:cNvPr>
        <xdr:cNvSpPr txBox="1"/>
      </xdr:nvSpPr>
      <xdr:spPr>
        <a:xfrm>
          <a:off x="14389744" y="17706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117401</xdr:rowOff>
    </xdr:from>
    <xdr:ext cx="405111" cy="259045"/>
    <xdr:sp macro="" textlink="">
      <xdr:nvSpPr>
        <xdr:cNvPr id="596" name="n_3aveValue【庁舎】&#10;有形固定資産減価償却率">
          <a:extLst>
            <a:ext uri="{FF2B5EF4-FFF2-40B4-BE49-F238E27FC236}">
              <a16:creationId xmlns:a16="http://schemas.microsoft.com/office/drawing/2014/main" id="{76BA8D0A-28C3-4DAE-8AC8-47C7BBDD5CFB}"/>
            </a:ext>
          </a:extLst>
        </xdr:cNvPr>
        <xdr:cNvSpPr txBox="1"/>
      </xdr:nvSpPr>
      <xdr:spPr>
        <a:xfrm>
          <a:off x="13500744" y="177767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125565</xdr:rowOff>
    </xdr:from>
    <xdr:ext cx="405111" cy="259045"/>
    <xdr:sp macro="" textlink="">
      <xdr:nvSpPr>
        <xdr:cNvPr id="597" name="n_4aveValue【庁舎】&#10;有形固定資産減価償却率">
          <a:extLst>
            <a:ext uri="{FF2B5EF4-FFF2-40B4-BE49-F238E27FC236}">
              <a16:creationId xmlns:a16="http://schemas.microsoft.com/office/drawing/2014/main" id="{BF015496-761A-4AB8-8A95-8B0BC0F2D2BC}"/>
            </a:ext>
          </a:extLst>
        </xdr:cNvPr>
        <xdr:cNvSpPr txBox="1"/>
      </xdr:nvSpPr>
      <xdr:spPr>
        <a:xfrm>
          <a:off x="12611744" y="17784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58361</xdr:colOff>
      <xdr:row>98</xdr:row>
      <xdr:rowOff>86377</xdr:rowOff>
    </xdr:from>
    <xdr:ext cx="340478" cy="259045"/>
    <xdr:sp macro="" textlink="">
      <xdr:nvSpPr>
        <xdr:cNvPr id="598" name="n_1mainValue【庁舎】&#10;有形固定資産減価償却率">
          <a:extLst>
            <a:ext uri="{FF2B5EF4-FFF2-40B4-BE49-F238E27FC236}">
              <a16:creationId xmlns:a16="http://schemas.microsoft.com/office/drawing/2014/main" id="{6C50E213-97AE-4ECE-8E90-3D1EA619928B}"/>
            </a:ext>
          </a:extLst>
        </xdr:cNvPr>
        <xdr:cNvSpPr txBox="1"/>
      </xdr:nvSpPr>
      <xdr:spPr>
        <a:xfrm>
          <a:off x="15298361" y="1688847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28320</xdr:rowOff>
    </xdr:from>
    <xdr:ext cx="405111" cy="259045"/>
    <xdr:sp macro="" textlink="">
      <xdr:nvSpPr>
        <xdr:cNvPr id="599" name="n_2mainValue【庁舎】&#10;有形固定資産減価償却率">
          <a:extLst>
            <a:ext uri="{FF2B5EF4-FFF2-40B4-BE49-F238E27FC236}">
              <a16:creationId xmlns:a16="http://schemas.microsoft.com/office/drawing/2014/main" id="{5A30CF53-273C-4D29-8711-3E67B2CA35E5}"/>
            </a:ext>
          </a:extLst>
        </xdr:cNvPr>
        <xdr:cNvSpPr txBox="1"/>
      </xdr:nvSpPr>
      <xdr:spPr>
        <a:xfrm>
          <a:off x="14389744" y="182020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13625</xdr:rowOff>
    </xdr:from>
    <xdr:ext cx="405111" cy="259045"/>
    <xdr:sp macro="" textlink="">
      <xdr:nvSpPr>
        <xdr:cNvPr id="600" name="n_3mainValue【庁舎】&#10;有形固定資産減価償却率">
          <a:extLst>
            <a:ext uri="{FF2B5EF4-FFF2-40B4-BE49-F238E27FC236}">
              <a16:creationId xmlns:a16="http://schemas.microsoft.com/office/drawing/2014/main" id="{6FF6FBA9-B130-4779-AE1E-7FE942B146C4}"/>
            </a:ext>
          </a:extLst>
        </xdr:cNvPr>
        <xdr:cNvSpPr txBox="1"/>
      </xdr:nvSpPr>
      <xdr:spPr>
        <a:xfrm>
          <a:off x="13500744" y="181873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168746</xdr:rowOff>
    </xdr:from>
    <xdr:ext cx="405111" cy="259045"/>
    <xdr:sp macro="" textlink="">
      <xdr:nvSpPr>
        <xdr:cNvPr id="601" name="n_4mainValue【庁舎】&#10;有形固定資産減価償却率">
          <a:extLst>
            <a:ext uri="{FF2B5EF4-FFF2-40B4-BE49-F238E27FC236}">
              <a16:creationId xmlns:a16="http://schemas.microsoft.com/office/drawing/2014/main" id="{68855BDF-FAAB-4072-B5BD-94C8B2FCE834}"/>
            </a:ext>
          </a:extLst>
        </xdr:cNvPr>
        <xdr:cNvSpPr txBox="1"/>
      </xdr:nvSpPr>
      <xdr:spPr>
        <a:xfrm>
          <a:off x="12611744" y="18170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02" name="正方形/長方形 601">
          <a:extLst>
            <a:ext uri="{FF2B5EF4-FFF2-40B4-BE49-F238E27FC236}">
              <a16:creationId xmlns:a16="http://schemas.microsoft.com/office/drawing/2014/main" id="{6B10DDE5-7B6A-40EA-A511-83B1730D0D3D}"/>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03" name="正方形/長方形 602">
          <a:extLst>
            <a:ext uri="{FF2B5EF4-FFF2-40B4-BE49-F238E27FC236}">
              <a16:creationId xmlns:a16="http://schemas.microsoft.com/office/drawing/2014/main" id="{8B684832-ADB1-48B1-B62E-20CD1E4159E7}"/>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04" name="正方形/長方形 603">
          <a:extLst>
            <a:ext uri="{FF2B5EF4-FFF2-40B4-BE49-F238E27FC236}">
              <a16:creationId xmlns:a16="http://schemas.microsoft.com/office/drawing/2014/main" id="{516D63E2-802C-443B-AD8B-B8FA19301023}"/>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05" name="正方形/長方形 604">
          <a:extLst>
            <a:ext uri="{FF2B5EF4-FFF2-40B4-BE49-F238E27FC236}">
              <a16:creationId xmlns:a16="http://schemas.microsoft.com/office/drawing/2014/main" id="{692362B1-AE88-40CA-BB84-82062B33FC83}"/>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06" name="正方形/長方形 605">
          <a:extLst>
            <a:ext uri="{FF2B5EF4-FFF2-40B4-BE49-F238E27FC236}">
              <a16:creationId xmlns:a16="http://schemas.microsoft.com/office/drawing/2014/main" id="{93CA8F21-B0A2-45A5-8E80-C7C4551D1535}"/>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07" name="正方形/長方形 606">
          <a:extLst>
            <a:ext uri="{FF2B5EF4-FFF2-40B4-BE49-F238E27FC236}">
              <a16:creationId xmlns:a16="http://schemas.microsoft.com/office/drawing/2014/main" id="{BC89CA44-3CC3-4DBF-992C-45DC9F6DB2DD}"/>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08" name="正方形/長方形 607">
          <a:extLst>
            <a:ext uri="{FF2B5EF4-FFF2-40B4-BE49-F238E27FC236}">
              <a16:creationId xmlns:a16="http://schemas.microsoft.com/office/drawing/2014/main" id="{78F6816B-B8BF-4771-AF11-2B5EC65E75DB}"/>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09" name="正方形/長方形 608">
          <a:extLst>
            <a:ext uri="{FF2B5EF4-FFF2-40B4-BE49-F238E27FC236}">
              <a16:creationId xmlns:a16="http://schemas.microsoft.com/office/drawing/2014/main" id="{95FBEF39-7B9A-41FB-8560-A76BBD89FF2F}"/>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10" name="テキスト ボックス 609">
          <a:extLst>
            <a:ext uri="{FF2B5EF4-FFF2-40B4-BE49-F238E27FC236}">
              <a16:creationId xmlns:a16="http://schemas.microsoft.com/office/drawing/2014/main" id="{900EEF18-52E7-400B-A646-AFE27B0820C3}"/>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11" name="直線コネクタ 610">
          <a:extLst>
            <a:ext uri="{FF2B5EF4-FFF2-40B4-BE49-F238E27FC236}">
              <a16:creationId xmlns:a16="http://schemas.microsoft.com/office/drawing/2014/main" id="{88C9A2FF-767C-4773-9554-F8D01EAA8981}"/>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612" name="直線コネクタ 611">
          <a:extLst>
            <a:ext uri="{FF2B5EF4-FFF2-40B4-BE49-F238E27FC236}">
              <a16:creationId xmlns:a16="http://schemas.microsoft.com/office/drawing/2014/main" id="{5B307EC3-B9FC-40F1-88AD-B96AEACEE9E3}"/>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613" name="テキスト ボックス 612">
          <a:extLst>
            <a:ext uri="{FF2B5EF4-FFF2-40B4-BE49-F238E27FC236}">
              <a16:creationId xmlns:a16="http://schemas.microsoft.com/office/drawing/2014/main" id="{7EFF4E1F-4B53-413A-BB28-1D44FDB4D815}"/>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614" name="直線コネクタ 613">
          <a:extLst>
            <a:ext uri="{FF2B5EF4-FFF2-40B4-BE49-F238E27FC236}">
              <a16:creationId xmlns:a16="http://schemas.microsoft.com/office/drawing/2014/main" id="{78A2075D-6DE1-4DC0-832E-FE0D4AEBD612}"/>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615" name="テキスト ボックス 614">
          <a:extLst>
            <a:ext uri="{FF2B5EF4-FFF2-40B4-BE49-F238E27FC236}">
              <a16:creationId xmlns:a16="http://schemas.microsoft.com/office/drawing/2014/main" id="{60AFE6E9-E8F4-40B2-8608-45262FF6C365}"/>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616" name="直線コネクタ 615">
          <a:extLst>
            <a:ext uri="{FF2B5EF4-FFF2-40B4-BE49-F238E27FC236}">
              <a16:creationId xmlns:a16="http://schemas.microsoft.com/office/drawing/2014/main" id="{97A88C48-E4BB-466C-86AB-C63C48F0C9BE}"/>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617" name="テキスト ボックス 616">
          <a:extLst>
            <a:ext uri="{FF2B5EF4-FFF2-40B4-BE49-F238E27FC236}">
              <a16:creationId xmlns:a16="http://schemas.microsoft.com/office/drawing/2014/main" id="{2D62C379-E565-4EC0-8E7B-B3264CB4101D}"/>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618" name="直線コネクタ 617">
          <a:extLst>
            <a:ext uri="{FF2B5EF4-FFF2-40B4-BE49-F238E27FC236}">
              <a16:creationId xmlns:a16="http://schemas.microsoft.com/office/drawing/2014/main" id="{C4EB6F13-7E79-4C41-9D5C-7FE7C7EDA3F5}"/>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619" name="テキスト ボックス 618">
          <a:extLst>
            <a:ext uri="{FF2B5EF4-FFF2-40B4-BE49-F238E27FC236}">
              <a16:creationId xmlns:a16="http://schemas.microsoft.com/office/drawing/2014/main" id="{385FC93A-A3B7-4F98-A8D1-992A94FBF3D1}"/>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620" name="直線コネクタ 619">
          <a:extLst>
            <a:ext uri="{FF2B5EF4-FFF2-40B4-BE49-F238E27FC236}">
              <a16:creationId xmlns:a16="http://schemas.microsoft.com/office/drawing/2014/main" id="{FE6F9021-053C-4FFF-B753-A6061A2372AA}"/>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621" name="テキスト ボックス 620">
          <a:extLst>
            <a:ext uri="{FF2B5EF4-FFF2-40B4-BE49-F238E27FC236}">
              <a16:creationId xmlns:a16="http://schemas.microsoft.com/office/drawing/2014/main" id="{2BB04234-06C3-4BB3-B9EC-774DA8654C42}"/>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622" name="直線コネクタ 621">
          <a:extLst>
            <a:ext uri="{FF2B5EF4-FFF2-40B4-BE49-F238E27FC236}">
              <a16:creationId xmlns:a16="http://schemas.microsoft.com/office/drawing/2014/main" id="{EF3F129A-8012-4760-A0F6-5325CE5EF8A0}"/>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623" name="テキスト ボックス 622">
          <a:extLst>
            <a:ext uri="{FF2B5EF4-FFF2-40B4-BE49-F238E27FC236}">
              <a16:creationId xmlns:a16="http://schemas.microsoft.com/office/drawing/2014/main" id="{486CC8E5-3CDC-47C6-B4F9-DA584951CC57}"/>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24" name="直線コネクタ 623">
          <a:extLst>
            <a:ext uri="{FF2B5EF4-FFF2-40B4-BE49-F238E27FC236}">
              <a16:creationId xmlns:a16="http://schemas.microsoft.com/office/drawing/2014/main" id="{45E76E4C-BFED-4A48-A72D-4666EFF41589}"/>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25" name="テキスト ボックス 624">
          <a:extLst>
            <a:ext uri="{FF2B5EF4-FFF2-40B4-BE49-F238E27FC236}">
              <a16:creationId xmlns:a16="http://schemas.microsoft.com/office/drawing/2014/main" id="{878F28C5-9091-45D1-AB64-CC8C4D32BDDA}"/>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26" name="【庁舎】&#10;一人当たり面積グラフ枠">
          <a:extLst>
            <a:ext uri="{FF2B5EF4-FFF2-40B4-BE49-F238E27FC236}">
              <a16:creationId xmlns:a16="http://schemas.microsoft.com/office/drawing/2014/main" id="{2A451AEA-DB7F-4E0D-A92C-A953EAAF743B}"/>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38644</xdr:rowOff>
    </xdr:from>
    <xdr:to>
      <xdr:col>116</xdr:col>
      <xdr:colOff>62864</xdr:colOff>
      <xdr:row>107</xdr:row>
      <xdr:rowOff>149679</xdr:rowOff>
    </xdr:to>
    <xdr:cxnSp macro="">
      <xdr:nvCxnSpPr>
        <xdr:cNvPr id="627" name="直線コネクタ 626">
          <a:extLst>
            <a:ext uri="{FF2B5EF4-FFF2-40B4-BE49-F238E27FC236}">
              <a16:creationId xmlns:a16="http://schemas.microsoft.com/office/drawing/2014/main" id="{C34A9710-B0A1-4952-A9C3-E6682B769B94}"/>
            </a:ext>
          </a:extLst>
        </xdr:cNvPr>
        <xdr:cNvCxnSpPr/>
      </xdr:nvCxnSpPr>
      <xdr:spPr>
        <a:xfrm flipV="1">
          <a:off x="22160864" y="17012194"/>
          <a:ext cx="0" cy="14826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153506</xdr:rowOff>
    </xdr:from>
    <xdr:ext cx="469744" cy="259045"/>
    <xdr:sp macro="" textlink="">
      <xdr:nvSpPr>
        <xdr:cNvPr id="628" name="【庁舎】&#10;一人当たり面積最小値テキスト">
          <a:extLst>
            <a:ext uri="{FF2B5EF4-FFF2-40B4-BE49-F238E27FC236}">
              <a16:creationId xmlns:a16="http://schemas.microsoft.com/office/drawing/2014/main" id="{C0D15EC7-9F9B-412E-B401-368340C8AF49}"/>
            </a:ext>
          </a:extLst>
        </xdr:cNvPr>
        <xdr:cNvSpPr txBox="1"/>
      </xdr:nvSpPr>
      <xdr:spPr>
        <a:xfrm>
          <a:off x="22199600" y="18498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149679</xdr:rowOff>
    </xdr:from>
    <xdr:to>
      <xdr:col>116</xdr:col>
      <xdr:colOff>152400</xdr:colOff>
      <xdr:row>107</xdr:row>
      <xdr:rowOff>149679</xdr:rowOff>
    </xdr:to>
    <xdr:cxnSp macro="">
      <xdr:nvCxnSpPr>
        <xdr:cNvPr id="629" name="直線コネクタ 628">
          <a:extLst>
            <a:ext uri="{FF2B5EF4-FFF2-40B4-BE49-F238E27FC236}">
              <a16:creationId xmlns:a16="http://schemas.microsoft.com/office/drawing/2014/main" id="{78BAB9DA-BF52-4146-BD63-7C07395800A4}"/>
            </a:ext>
          </a:extLst>
        </xdr:cNvPr>
        <xdr:cNvCxnSpPr/>
      </xdr:nvCxnSpPr>
      <xdr:spPr>
        <a:xfrm>
          <a:off x="22072600" y="184948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97</xdr:row>
      <xdr:rowOff>156771</xdr:rowOff>
    </xdr:from>
    <xdr:ext cx="469744" cy="259045"/>
    <xdr:sp macro="" textlink="">
      <xdr:nvSpPr>
        <xdr:cNvPr id="630" name="【庁舎】&#10;一人当たり面積最大値テキスト">
          <a:extLst>
            <a:ext uri="{FF2B5EF4-FFF2-40B4-BE49-F238E27FC236}">
              <a16:creationId xmlns:a16="http://schemas.microsoft.com/office/drawing/2014/main" id="{34E6C9DC-E161-4690-A6FA-F3953FF9A844}"/>
            </a:ext>
          </a:extLst>
        </xdr:cNvPr>
        <xdr:cNvSpPr txBox="1"/>
      </xdr:nvSpPr>
      <xdr:spPr>
        <a:xfrm>
          <a:off x="22199600" y="16787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38644</xdr:rowOff>
    </xdr:from>
    <xdr:to>
      <xdr:col>116</xdr:col>
      <xdr:colOff>152400</xdr:colOff>
      <xdr:row>99</xdr:row>
      <xdr:rowOff>38644</xdr:rowOff>
    </xdr:to>
    <xdr:cxnSp macro="">
      <xdr:nvCxnSpPr>
        <xdr:cNvPr id="631" name="直線コネクタ 630">
          <a:extLst>
            <a:ext uri="{FF2B5EF4-FFF2-40B4-BE49-F238E27FC236}">
              <a16:creationId xmlns:a16="http://schemas.microsoft.com/office/drawing/2014/main" id="{D42C01BD-98D0-4486-8C71-865D5F9FD558}"/>
            </a:ext>
          </a:extLst>
        </xdr:cNvPr>
        <xdr:cNvCxnSpPr/>
      </xdr:nvCxnSpPr>
      <xdr:spPr>
        <a:xfrm>
          <a:off x="22072600" y="17012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103</xdr:row>
      <xdr:rowOff>164209</xdr:rowOff>
    </xdr:from>
    <xdr:ext cx="469744" cy="259045"/>
    <xdr:sp macro="" textlink="">
      <xdr:nvSpPr>
        <xdr:cNvPr id="632" name="【庁舎】&#10;一人当たり面積平均値テキスト">
          <a:extLst>
            <a:ext uri="{FF2B5EF4-FFF2-40B4-BE49-F238E27FC236}">
              <a16:creationId xmlns:a16="http://schemas.microsoft.com/office/drawing/2014/main" id="{CA6B0E7A-A308-4901-A1C3-622EE4147FC9}"/>
            </a:ext>
          </a:extLst>
        </xdr:cNvPr>
        <xdr:cNvSpPr txBox="1"/>
      </xdr:nvSpPr>
      <xdr:spPr>
        <a:xfrm>
          <a:off x="22199600" y="178235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141332</xdr:rowOff>
    </xdr:from>
    <xdr:to>
      <xdr:col>116</xdr:col>
      <xdr:colOff>114300</xdr:colOff>
      <xdr:row>105</xdr:row>
      <xdr:rowOff>71482</xdr:rowOff>
    </xdr:to>
    <xdr:sp macro="" textlink="">
      <xdr:nvSpPr>
        <xdr:cNvPr id="633" name="フローチャート: 判断 632">
          <a:extLst>
            <a:ext uri="{FF2B5EF4-FFF2-40B4-BE49-F238E27FC236}">
              <a16:creationId xmlns:a16="http://schemas.microsoft.com/office/drawing/2014/main" id="{88BF6FDF-C27F-49C4-B7AE-8ABFB9823144}"/>
            </a:ext>
          </a:extLst>
        </xdr:cNvPr>
        <xdr:cNvSpPr/>
      </xdr:nvSpPr>
      <xdr:spPr>
        <a:xfrm>
          <a:off x="22110700" y="17972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156029</xdr:rowOff>
    </xdr:from>
    <xdr:to>
      <xdr:col>112</xdr:col>
      <xdr:colOff>38100</xdr:colOff>
      <xdr:row>105</xdr:row>
      <xdr:rowOff>86179</xdr:rowOff>
    </xdr:to>
    <xdr:sp macro="" textlink="">
      <xdr:nvSpPr>
        <xdr:cNvPr id="634" name="フローチャート: 判断 633">
          <a:extLst>
            <a:ext uri="{FF2B5EF4-FFF2-40B4-BE49-F238E27FC236}">
              <a16:creationId xmlns:a16="http://schemas.microsoft.com/office/drawing/2014/main" id="{B995DC8A-1F49-43F0-8C6E-5ADABC210A14}"/>
            </a:ext>
          </a:extLst>
        </xdr:cNvPr>
        <xdr:cNvSpPr/>
      </xdr:nvSpPr>
      <xdr:spPr>
        <a:xfrm>
          <a:off x="21272500" y="17986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5806</xdr:rowOff>
    </xdr:from>
    <xdr:to>
      <xdr:col>107</xdr:col>
      <xdr:colOff>101600</xdr:colOff>
      <xdr:row>105</xdr:row>
      <xdr:rowOff>107406</xdr:rowOff>
    </xdr:to>
    <xdr:sp macro="" textlink="">
      <xdr:nvSpPr>
        <xdr:cNvPr id="635" name="フローチャート: 判断 634">
          <a:extLst>
            <a:ext uri="{FF2B5EF4-FFF2-40B4-BE49-F238E27FC236}">
              <a16:creationId xmlns:a16="http://schemas.microsoft.com/office/drawing/2014/main" id="{C2EAEF13-91AA-411C-B79B-C0521D921E77}"/>
            </a:ext>
          </a:extLst>
        </xdr:cNvPr>
        <xdr:cNvSpPr/>
      </xdr:nvSpPr>
      <xdr:spPr>
        <a:xfrm>
          <a:off x="20383500" y="18008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4173</xdr:rowOff>
    </xdr:from>
    <xdr:to>
      <xdr:col>102</xdr:col>
      <xdr:colOff>165100</xdr:colOff>
      <xdr:row>105</xdr:row>
      <xdr:rowOff>105773</xdr:rowOff>
    </xdr:to>
    <xdr:sp macro="" textlink="">
      <xdr:nvSpPr>
        <xdr:cNvPr id="636" name="フローチャート: 判断 635">
          <a:extLst>
            <a:ext uri="{FF2B5EF4-FFF2-40B4-BE49-F238E27FC236}">
              <a16:creationId xmlns:a16="http://schemas.microsoft.com/office/drawing/2014/main" id="{09C1461E-D3D1-4B8F-935C-AE050FAB28B0}"/>
            </a:ext>
          </a:extLst>
        </xdr:cNvPr>
        <xdr:cNvSpPr/>
      </xdr:nvSpPr>
      <xdr:spPr>
        <a:xfrm>
          <a:off x="19494500" y="1800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13970</xdr:rowOff>
    </xdr:from>
    <xdr:to>
      <xdr:col>98</xdr:col>
      <xdr:colOff>38100</xdr:colOff>
      <xdr:row>105</xdr:row>
      <xdr:rowOff>115570</xdr:rowOff>
    </xdr:to>
    <xdr:sp macro="" textlink="">
      <xdr:nvSpPr>
        <xdr:cNvPr id="637" name="フローチャート: 判断 636">
          <a:extLst>
            <a:ext uri="{FF2B5EF4-FFF2-40B4-BE49-F238E27FC236}">
              <a16:creationId xmlns:a16="http://schemas.microsoft.com/office/drawing/2014/main" id="{89850C78-B2C5-4FCF-ACF8-694B64DE2149}"/>
            </a:ext>
          </a:extLst>
        </xdr:cNvPr>
        <xdr:cNvSpPr/>
      </xdr:nvSpPr>
      <xdr:spPr>
        <a:xfrm>
          <a:off x="18605500" y="180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38" name="テキスト ボックス 637">
          <a:extLst>
            <a:ext uri="{FF2B5EF4-FFF2-40B4-BE49-F238E27FC236}">
              <a16:creationId xmlns:a16="http://schemas.microsoft.com/office/drawing/2014/main" id="{A2D5AF8F-3FCB-4759-8707-F3D4BB02B7D5}"/>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39" name="テキスト ボックス 638">
          <a:extLst>
            <a:ext uri="{FF2B5EF4-FFF2-40B4-BE49-F238E27FC236}">
              <a16:creationId xmlns:a16="http://schemas.microsoft.com/office/drawing/2014/main" id="{2C107E4E-8F2E-44C2-85C1-74F0B8E36447}"/>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40" name="テキスト ボックス 639">
          <a:extLst>
            <a:ext uri="{FF2B5EF4-FFF2-40B4-BE49-F238E27FC236}">
              <a16:creationId xmlns:a16="http://schemas.microsoft.com/office/drawing/2014/main" id="{C3B7528E-4CDA-4AB7-85ED-BDEBA5AB0678}"/>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41" name="テキスト ボックス 640">
          <a:extLst>
            <a:ext uri="{FF2B5EF4-FFF2-40B4-BE49-F238E27FC236}">
              <a16:creationId xmlns:a16="http://schemas.microsoft.com/office/drawing/2014/main" id="{69A91227-B1A2-4C3B-A5BD-F980D52BFA23}"/>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42" name="テキスト ボックス 641">
          <a:extLst>
            <a:ext uri="{FF2B5EF4-FFF2-40B4-BE49-F238E27FC236}">
              <a16:creationId xmlns:a16="http://schemas.microsoft.com/office/drawing/2014/main" id="{97913A11-D9B8-4177-B58B-CDB5F09601C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141332</xdr:rowOff>
    </xdr:from>
    <xdr:to>
      <xdr:col>116</xdr:col>
      <xdr:colOff>114300</xdr:colOff>
      <xdr:row>106</xdr:row>
      <xdr:rowOff>71482</xdr:rowOff>
    </xdr:to>
    <xdr:sp macro="" textlink="">
      <xdr:nvSpPr>
        <xdr:cNvPr id="643" name="楕円 642">
          <a:extLst>
            <a:ext uri="{FF2B5EF4-FFF2-40B4-BE49-F238E27FC236}">
              <a16:creationId xmlns:a16="http://schemas.microsoft.com/office/drawing/2014/main" id="{3F4CF377-C5A9-496B-BEA2-64A56DAE1E3A}"/>
            </a:ext>
          </a:extLst>
        </xdr:cNvPr>
        <xdr:cNvSpPr/>
      </xdr:nvSpPr>
      <xdr:spPr>
        <a:xfrm>
          <a:off x="22110700" y="18143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119759</xdr:rowOff>
    </xdr:from>
    <xdr:ext cx="469744" cy="259045"/>
    <xdr:sp macro="" textlink="">
      <xdr:nvSpPr>
        <xdr:cNvPr id="644" name="【庁舎】&#10;一人当たり面積該当値テキスト">
          <a:extLst>
            <a:ext uri="{FF2B5EF4-FFF2-40B4-BE49-F238E27FC236}">
              <a16:creationId xmlns:a16="http://schemas.microsoft.com/office/drawing/2014/main" id="{903F4A77-4AD0-4ADD-A358-7CDCD9103591}"/>
            </a:ext>
          </a:extLst>
        </xdr:cNvPr>
        <xdr:cNvSpPr txBox="1"/>
      </xdr:nvSpPr>
      <xdr:spPr>
        <a:xfrm>
          <a:off x="22199600" y="18122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151130</xdr:rowOff>
    </xdr:from>
    <xdr:to>
      <xdr:col>112</xdr:col>
      <xdr:colOff>38100</xdr:colOff>
      <xdr:row>106</xdr:row>
      <xdr:rowOff>81280</xdr:rowOff>
    </xdr:to>
    <xdr:sp macro="" textlink="">
      <xdr:nvSpPr>
        <xdr:cNvPr id="645" name="楕円 644">
          <a:extLst>
            <a:ext uri="{FF2B5EF4-FFF2-40B4-BE49-F238E27FC236}">
              <a16:creationId xmlns:a16="http://schemas.microsoft.com/office/drawing/2014/main" id="{06B02FB5-A679-4DE4-BE7B-39285075CF15}"/>
            </a:ext>
          </a:extLst>
        </xdr:cNvPr>
        <xdr:cNvSpPr/>
      </xdr:nvSpPr>
      <xdr:spPr>
        <a:xfrm>
          <a:off x="21272500" y="1815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20682</xdr:rowOff>
    </xdr:from>
    <xdr:to>
      <xdr:col>116</xdr:col>
      <xdr:colOff>63500</xdr:colOff>
      <xdr:row>106</xdr:row>
      <xdr:rowOff>30480</xdr:rowOff>
    </xdr:to>
    <xdr:cxnSp macro="">
      <xdr:nvCxnSpPr>
        <xdr:cNvPr id="646" name="直線コネクタ 645">
          <a:extLst>
            <a:ext uri="{FF2B5EF4-FFF2-40B4-BE49-F238E27FC236}">
              <a16:creationId xmlns:a16="http://schemas.microsoft.com/office/drawing/2014/main" id="{7033B00C-9155-42D1-BD30-B7B4F9C9EDF9}"/>
            </a:ext>
          </a:extLst>
        </xdr:cNvPr>
        <xdr:cNvCxnSpPr/>
      </xdr:nvCxnSpPr>
      <xdr:spPr>
        <a:xfrm flipV="1">
          <a:off x="21323300" y="18194382"/>
          <a:ext cx="83820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13970</xdr:rowOff>
    </xdr:from>
    <xdr:to>
      <xdr:col>107</xdr:col>
      <xdr:colOff>101600</xdr:colOff>
      <xdr:row>106</xdr:row>
      <xdr:rowOff>115570</xdr:rowOff>
    </xdr:to>
    <xdr:sp macro="" textlink="">
      <xdr:nvSpPr>
        <xdr:cNvPr id="647" name="楕円 646">
          <a:extLst>
            <a:ext uri="{FF2B5EF4-FFF2-40B4-BE49-F238E27FC236}">
              <a16:creationId xmlns:a16="http://schemas.microsoft.com/office/drawing/2014/main" id="{014088D7-B449-479A-841B-E947FE7E2A64}"/>
            </a:ext>
          </a:extLst>
        </xdr:cNvPr>
        <xdr:cNvSpPr/>
      </xdr:nvSpPr>
      <xdr:spPr>
        <a:xfrm>
          <a:off x="20383500" y="1818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30480</xdr:rowOff>
    </xdr:from>
    <xdr:to>
      <xdr:col>111</xdr:col>
      <xdr:colOff>177800</xdr:colOff>
      <xdr:row>106</xdr:row>
      <xdr:rowOff>64770</xdr:rowOff>
    </xdr:to>
    <xdr:cxnSp macro="">
      <xdr:nvCxnSpPr>
        <xdr:cNvPr id="648" name="直線コネクタ 647">
          <a:extLst>
            <a:ext uri="{FF2B5EF4-FFF2-40B4-BE49-F238E27FC236}">
              <a16:creationId xmlns:a16="http://schemas.microsoft.com/office/drawing/2014/main" id="{D4BCBFC6-A5CF-479B-9E88-59BBD8F69953}"/>
            </a:ext>
          </a:extLst>
        </xdr:cNvPr>
        <xdr:cNvCxnSpPr/>
      </xdr:nvCxnSpPr>
      <xdr:spPr>
        <a:xfrm flipV="1">
          <a:off x="20434300" y="1820418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23768</xdr:rowOff>
    </xdr:from>
    <xdr:to>
      <xdr:col>102</xdr:col>
      <xdr:colOff>165100</xdr:colOff>
      <xdr:row>106</xdr:row>
      <xdr:rowOff>125368</xdr:rowOff>
    </xdr:to>
    <xdr:sp macro="" textlink="">
      <xdr:nvSpPr>
        <xdr:cNvPr id="649" name="楕円 648">
          <a:extLst>
            <a:ext uri="{FF2B5EF4-FFF2-40B4-BE49-F238E27FC236}">
              <a16:creationId xmlns:a16="http://schemas.microsoft.com/office/drawing/2014/main" id="{6C62E0EE-8663-486C-A900-D146E43DA96C}"/>
            </a:ext>
          </a:extLst>
        </xdr:cNvPr>
        <xdr:cNvSpPr/>
      </xdr:nvSpPr>
      <xdr:spPr>
        <a:xfrm>
          <a:off x="19494500" y="18197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64770</xdr:rowOff>
    </xdr:from>
    <xdr:to>
      <xdr:col>107</xdr:col>
      <xdr:colOff>50800</xdr:colOff>
      <xdr:row>106</xdr:row>
      <xdr:rowOff>74568</xdr:rowOff>
    </xdr:to>
    <xdr:cxnSp macro="">
      <xdr:nvCxnSpPr>
        <xdr:cNvPr id="650" name="直線コネクタ 649">
          <a:extLst>
            <a:ext uri="{FF2B5EF4-FFF2-40B4-BE49-F238E27FC236}">
              <a16:creationId xmlns:a16="http://schemas.microsoft.com/office/drawing/2014/main" id="{9EF886BB-FD03-4DDF-8656-7D368AF69F0A}"/>
            </a:ext>
          </a:extLst>
        </xdr:cNvPr>
        <xdr:cNvCxnSpPr/>
      </xdr:nvCxnSpPr>
      <xdr:spPr>
        <a:xfrm flipV="1">
          <a:off x="19545300" y="18238470"/>
          <a:ext cx="88900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31931</xdr:rowOff>
    </xdr:from>
    <xdr:to>
      <xdr:col>98</xdr:col>
      <xdr:colOff>38100</xdr:colOff>
      <xdr:row>106</xdr:row>
      <xdr:rowOff>133531</xdr:rowOff>
    </xdr:to>
    <xdr:sp macro="" textlink="">
      <xdr:nvSpPr>
        <xdr:cNvPr id="651" name="楕円 650">
          <a:extLst>
            <a:ext uri="{FF2B5EF4-FFF2-40B4-BE49-F238E27FC236}">
              <a16:creationId xmlns:a16="http://schemas.microsoft.com/office/drawing/2014/main" id="{208B3B57-B9ED-424C-BD5F-E23A0B3183D2}"/>
            </a:ext>
          </a:extLst>
        </xdr:cNvPr>
        <xdr:cNvSpPr/>
      </xdr:nvSpPr>
      <xdr:spPr>
        <a:xfrm>
          <a:off x="18605500" y="18205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74568</xdr:rowOff>
    </xdr:from>
    <xdr:to>
      <xdr:col>102</xdr:col>
      <xdr:colOff>114300</xdr:colOff>
      <xdr:row>106</xdr:row>
      <xdr:rowOff>82731</xdr:rowOff>
    </xdr:to>
    <xdr:cxnSp macro="">
      <xdr:nvCxnSpPr>
        <xdr:cNvPr id="652" name="直線コネクタ 651">
          <a:extLst>
            <a:ext uri="{FF2B5EF4-FFF2-40B4-BE49-F238E27FC236}">
              <a16:creationId xmlns:a16="http://schemas.microsoft.com/office/drawing/2014/main" id="{F1FAC86A-138E-4FE6-8CE8-B4DB79AB3800}"/>
            </a:ext>
          </a:extLst>
        </xdr:cNvPr>
        <xdr:cNvCxnSpPr/>
      </xdr:nvCxnSpPr>
      <xdr:spPr>
        <a:xfrm flipV="1">
          <a:off x="18656300" y="18248268"/>
          <a:ext cx="889000" cy="8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102706</xdr:rowOff>
    </xdr:from>
    <xdr:ext cx="469744" cy="259045"/>
    <xdr:sp macro="" textlink="">
      <xdr:nvSpPr>
        <xdr:cNvPr id="653" name="n_1aveValue【庁舎】&#10;一人当たり面積">
          <a:extLst>
            <a:ext uri="{FF2B5EF4-FFF2-40B4-BE49-F238E27FC236}">
              <a16:creationId xmlns:a16="http://schemas.microsoft.com/office/drawing/2014/main" id="{93EB4D50-F588-4A69-800F-7DB38D54340F}"/>
            </a:ext>
          </a:extLst>
        </xdr:cNvPr>
        <xdr:cNvSpPr txBox="1"/>
      </xdr:nvSpPr>
      <xdr:spPr>
        <a:xfrm>
          <a:off x="21075727" y="17762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123933</xdr:rowOff>
    </xdr:from>
    <xdr:ext cx="469744" cy="259045"/>
    <xdr:sp macro="" textlink="">
      <xdr:nvSpPr>
        <xdr:cNvPr id="654" name="n_2aveValue【庁舎】&#10;一人当たり面積">
          <a:extLst>
            <a:ext uri="{FF2B5EF4-FFF2-40B4-BE49-F238E27FC236}">
              <a16:creationId xmlns:a16="http://schemas.microsoft.com/office/drawing/2014/main" id="{496F0510-11C0-4E4D-8D1D-29EA4DD91ED4}"/>
            </a:ext>
          </a:extLst>
        </xdr:cNvPr>
        <xdr:cNvSpPr txBox="1"/>
      </xdr:nvSpPr>
      <xdr:spPr>
        <a:xfrm>
          <a:off x="20199427" y="17783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122300</xdr:rowOff>
    </xdr:from>
    <xdr:ext cx="469744" cy="259045"/>
    <xdr:sp macro="" textlink="">
      <xdr:nvSpPr>
        <xdr:cNvPr id="655" name="n_3aveValue【庁舎】&#10;一人当たり面積">
          <a:extLst>
            <a:ext uri="{FF2B5EF4-FFF2-40B4-BE49-F238E27FC236}">
              <a16:creationId xmlns:a16="http://schemas.microsoft.com/office/drawing/2014/main" id="{CC607464-B44A-448D-917B-55B631E554C4}"/>
            </a:ext>
          </a:extLst>
        </xdr:cNvPr>
        <xdr:cNvSpPr txBox="1"/>
      </xdr:nvSpPr>
      <xdr:spPr>
        <a:xfrm>
          <a:off x="19310427" y="177816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132097</xdr:rowOff>
    </xdr:from>
    <xdr:ext cx="469744" cy="259045"/>
    <xdr:sp macro="" textlink="">
      <xdr:nvSpPr>
        <xdr:cNvPr id="656" name="n_4aveValue【庁舎】&#10;一人当たり面積">
          <a:extLst>
            <a:ext uri="{FF2B5EF4-FFF2-40B4-BE49-F238E27FC236}">
              <a16:creationId xmlns:a16="http://schemas.microsoft.com/office/drawing/2014/main" id="{F8C5F96B-BB03-447D-B965-D812AB4ADF53}"/>
            </a:ext>
          </a:extLst>
        </xdr:cNvPr>
        <xdr:cNvSpPr txBox="1"/>
      </xdr:nvSpPr>
      <xdr:spPr>
        <a:xfrm>
          <a:off x="18421427" y="17791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72407</xdr:rowOff>
    </xdr:from>
    <xdr:ext cx="469744" cy="259045"/>
    <xdr:sp macro="" textlink="">
      <xdr:nvSpPr>
        <xdr:cNvPr id="657" name="n_1mainValue【庁舎】&#10;一人当たり面積">
          <a:extLst>
            <a:ext uri="{FF2B5EF4-FFF2-40B4-BE49-F238E27FC236}">
              <a16:creationId xmlns:a16="http://schemas.microsoft.com/office/drawing/2014/main" id="{439ADE0B-A3B9-4C78-8161-CE30C66FE514}"/>
            </a:ext>
          </a:extLst>
        </xdr:cNvPr>
        <xdr:cNvSpPr txBox="1"/>
      </xdr:nvSpPr>
      <xdr:spPr>
        <a:xfrm>
          <a:off x="21075727" y="1824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106697</xdr:rowOff>
    </xdr:from>
    <xdr:ext cx="469744" cy="259045"/>
    <xdr:sp macro="" textlink="">
      <xdr:nvSpPr>
        <xdr:cNvPr id="658" name="n_2mainValue【庁舎】&#10;一人当たり面積">
          <a:extLst>
            <a:ext uri="{FF2B5EF4-FFF2-40B4-BE49-F238E27FC236}">
              <a16:creationId xmlns:a16="http://schemas.microsoft.com/office/drawing/2014/main" id="{E25C61DC-8032-4EAF-8A25-5A9EE7CF8E88}"/>
            </a:ext>
          </a:extLst>
        </xdr:cNvPr>
        <xdr:cNvSpPr txBox="1"/>
      </xdr:nvSpPr>
      <xdr:spPr>
        <a:xfrm>
          <a:off x="20199427" y="18280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116495</xdr:rowOff>
    </xdr:from>
    <xdr:ext cx="469744" cy="259045"/>
    <xdr:sp macro="" textlink="">
      <xdr:nvSpPr>
        <xdr:cNvPr id="659" name="n_3mainValue【庁舎】&#10;一人当たり面積">
          <a:extLst>
            <a:ext uri="{FF2B5EF4-FFF2-40B4-BE49-F238E27FC236}">
              <a16:creationId xmlns:a16="http://schemas.microsoft.com/office/drawing/2014/main" id="{5966EBEC-3F04-42CA-9D9D-78C1A6E455E4}"/>
            </a:ext>
          </a:extLst>
        </xdr:cNvPr>
        <xdr:cNvSpPr txBox="1"/>
      </xdr:nvSpPr>
      <xdr:spPr>
        <a:xfrm>
          <a:off x="19310427" y="18290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124658</xdr:rowOff>
    </xdr:from>
    <xdr:ext cx="469744" cy="259045"/>
    <xdr:sp macro="" textlink="">
      <xdr:nvSpPr>
        <xdr:cNvPr id="660" name="n_4mainValue【庁舎】&#10;一人当たり面積">
          <a:extLst>
            <a:ext uri="{FF2B5EF4-FFF2-40B4-BE49-F238E27FC236}">
              <a16:creationId xmlns:a16="http://schemas.microsoft.com/office/drawing/2014/main" id="{4D2CCC97-216F-4146-934A-5C44D31CB8F0}"/>
            </a:ext>
          </a:extLst>
        </xdr:cNvPr>
        <xdr:cNvSpPr txBox="1"/>
      </xdr:nvSpPr>
      <xdr:spPr>
        <a:xfrm>
          <a:off x="18421427" y="18298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61" name="正方形/長方形 660">
          <a:extLst>
            <a:ext uri="{FF2B5EF4-FFF2-40B4-BE49-F238E27FC236}">
              <a16:creationId xmlns:a16="http://schemas.microsoft.com/office/drawing/2014/main" id="{5F3D2771-050B-4BC2-AA7D-331B8CCE98B5}"/>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62" name="正方形/長方形 661">
          <a:extLst>
            <a:ext uri="{FF2B5EF4-FFF2-40B4-BE49-F238E27FC236}">
              <a16:creationId xmlns:a16="http://schemas.microsoft.com/office/drawing/2014/main" id="{6AF9CEED-319F-4B6B-BF0F-8022B2BD2AFD}"/>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63" name="テキスト ボックス 662">
          <a:extLst>
            <a:ext uri="{FF2B5EF4-FFF2-40B4-BE49-F238E27FC236}">
              <a16:creationId xmlns:a16="http://schemas.microsoft.com/office/drawing/2014/main" id="{7B73E109-5CF8-429C-8EBD-6D0BBB2C60E6}"/>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有形固定資産減価償却率を類似団体平均と比較すると</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、多く</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の類型において</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上回っている。</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中でも図書館、体育館については、類似団体平均を大幅に上回っている現状から今後個別施設計画を策定し、多様な視点で老朽化対策に取り組んでいく。</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消防施設については０．４％、庁舎については４０．４％</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は類似団体平均を</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下回っているが、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庁舎については令和３年度に新庁舎が建設されたため、</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消防施設については防災資機材等備蓄庫を老朽度合により順次更新しているためである。</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tabSelected="1" zoomScale="85" zoomScaleNormal="85" workbookViewId="0"/>
  </sheetViews>
  <sheetFormatPr defaultColWidth="0" defaultRowHeight="10.8" zeroHeight="1" x14ac:dyDescent="0.2"/>
  <cols>
    <col min="1" max="11" width="2.109375" style="180" customWidth="1"/>
    <col min="12" max="12" width="2.21875" style="180" customWidth="1"/>
    <col min="13" max="17" width="2.33203125" style="180" customWidth="1"/>
    <col min="18" max="119" width="2.109375" style="180" customWidth="1"/>
    <col min="120" max="16384" width="0" style="180" hidden="1"/>
  </cols>
  <sheetData>
    <row r="1" spans="1:119" ht="33" customHeight="1" x14ac:dyDescent="0.2">
      <c r="B1" s="415" t="s">
        <v>81</v>
      </c>
      <c r="C1" s="415"/>
      <c r="D1" s="415"/>
      <c r="E1" s="415"/>
      <c r="F1" s="415"/>
      <c r="G1" s="415"/>
      <c r="H1" s="415"/>
      <c r="I1" s="415"/>
      <c r="J1" s="415"/>
      <c r="K1" s="415"/>
      <c r="L1" s="415"/>
      <c r="M1" s="415"/>
      <c r="N1" s="415"/>
      <c r="O1" s="415"/>
      <c r="P1" s="415"/>
      <c r="Q1" s="415"/>
      <c r="R1" s="415"/>
      <c r="S1" s="415"/>
      <c r="T1" s="415"/>
      <c r="U1" s="415"/>
      <c r="V1" s="415"/>
      <c r="W1" s="415"/>
      <c r="X1" s="415"/>
      <c r="Y1" s="415"/>
      <c r="Z1" s="415"/>
      <c r="AA1" s="415"/>
      <c r="AB1" s="415"/>
      <c r="AC1" s="415"/>
      <c r="AD1" s="415"/>
      <c r="AE1" s="415"/>
      <c r="AF1" s="415"/>
      <c r="AG1" s="415"/>
      <c r="AH1" s="415"/>
      <c r="AI1" s="415"/>
      <c r="AJ1" s="415"/>
      <c r="AK1" s="415"/>
      <c r="AL1" s="415"/>
      <c r="AM1" s="415"/>
      <c r="AN1" s="415"/>
      <c r="AO1" s="415"/>
      <c r="AP1" s="415"/>
      <c r="AQ1" s="415"/>
      <c r="AR1" s="415"/>
      <c r="AS1" s="415"/>
      <c r="AT1" s="415"/>
      <c r="AU1" s="415"/>
      <c r="AV1" s="415"/>
      <c r="AW1" s="415"/>
      <c r="AX1" s="415"/>
      <c r="AY1" s="415"/>
      <c r="AZ1" s="415"/>
      <c r="BA1" s="415"/>
      <c r="BB1" s="415"/>
      <c r="BC1" s="415"/>
      <c r="BD1" s="415"/>
      <c r="BE1" s="415"/>
      <c r="BF1" s="415"/>
      <c r="BG1" s="415"/>
      <c r="BH1" s="415"/>
      <c r="BI1" s="415"/>
      <c r="BJ1" s="415"/>
      <c r="BK1" s="415"/>
      <c r="BL1" s="415"/>
      <c r="BM1" s="415"/>
      <c r="BN1" s="415"/>
      <c r="BO1" s="415"/>
      <c r="BP1" s="415"/>
      <c r="BQ1" s="415"/>
      <c r="BR1" s="415"/>
      <c r="BS1" s="415"/>
      <c r="BT1" s="415"/>
      <c r="BU1" s="415"/>
      <c r="BV1" s="415"/>
      <c r="BW1" s="415"/>
      <c r="BX1" s="415"/>
      <c r="BY1" s="415"/>
      <c r="BZ1" s="415"/>
      <c r="CA1" s="415"/>
      <c r="CB1" s="415"/>
      <c r="CC1" s="415"/>
      <c r="CD1" s="415"/>
      <c r="CE1" s="415"/>
      <c r="CF1" s="415"/>
      <c r="CG1" s="415"/>
      <c r="CH1" s="415"/>
      <c r="CI1" s="415"/>
      <c r="CJ1" s="415"/>
      <c r="CK1" s="415"/>
      <c r="CL1" s="415"/>
      <c r="CM1" s="415"/>
      <c r="CN1" s="415"/>
      <c r="CO1" s="415"/>
      <c r="CP1" s="415"/>
      <c r="CQ1" s="415"/>
      <c r="CR1" s="415"/>
      <c r="CS1" s="415"/>
      <c r="CT1" s="415"/>
      <c r="CU1" s="415"/>
      <c r="CV1" s="415"/>
      <c r="CW1" s="415"/>
      <c r="CX1" s="415"/>
      <c r="CY1" s="415"/>
      <c r="CZ1" s="415"/>
      <c r="DA1" s="415"/>
      <c r="DB1" s="415"/>
      <c r="DC1" s="415"/>
      <c r="DD1" s="415"/>
      <c r="DE1" s="415"/>
      <c r="DF1" s="415"/>
      <c r="DG1" s="415"/>
      <c r="DH1" s="415"/>
      <c r="DI1" s="415"/>
      <c r="DJ1" s="181"/>
      <c r="DK1" s="181"/>
      <c r="DL1" s="181"/>
      <c r="DM1" s="181"/>
      <c r="DN1" s="181"/>
      <c r="DO1" s="181"/>
    </row>
    <row r="2" spans="1:119" ht="24" thickBot="1" x14ac:dyDescent="0.25">
      <c r="B2" s="182" t="s">
        <v>82</v>
      </c>
      <c r="C2" s="182"/>
      <c r="D2" s="183"/>
    </row>
    <row r="3" spans="1:119" ht="18.75" customHeight="1" thickBot="1" x14ac:dyDescent="0.25">
      <c r="A3" s="181"/>
      <c r="B3" s="416" t="s">
        <v>83</v>
      </c>
      <c r="C3" s="417"/>
      <c r="D3" s="417"/>
      <c r="E3" s="418"/>
      <c r="F3" s="418"/>
      <c r="G3" s="418"/>
      <c r="H3" s="418"/>
      <c r="I3" s="418"/>
      <c r="J3" s="418"/>
      <c r="K3" s="418"/>
      <c r="L3" s="418" t="s">
        <v>84</v>
      </c>
      <c r="M3" s="418"/>
      <c r="N3" s="418"/>
      <c r="O3" s="418"/>
      <c r="P3" s="418"/>
      <c r="Q3" s="418"/>
      <c r="R3" s="425"/>
      <c r="S3" s="425"/>
      <c r="T3" s="425"/>
      <c r="U3" s="425"/>
      <c r="V3" s="426"/>
      <c r="W3" s="400" t="s">
        <v>85</v>
      </c>
      <c r="X3" s="401"/>
      <c r="Y3" s="401"/>
      <c r="Z3" s="401"/>
      <c r="AA3" s="401"/>
      <c r="AB3" s="417"/>
      <c r="AC3" s="425" t="s">
        <v>86</v>
      </c>
      <c r="AD3" s="401"/>
      <c r="AE3" s="401"/>
      <c r="AF3" s="401"/>
      <c r="AG3" s="401"/>
      <c r="AH3" s="401"/>
      <c r="AI3" s="401"/>
      <c r="AJ3" s="401"/>
      <c r="AK3" s="401"/>
      <c r="AL3" s="402"/>
      <c r="AM3" s="400" t="s">
        <v>87</v>
      </c>
      <c r="AN3" s="401"/>
      <c r="AO3" s="401"/>
      <c r="AP3" s="401"/>
      <c r="AQ3" s="401"/>
      <c r="AR3" s="401"/>
      <c r="AS3" s="401"/>
      <c r="AT3" s="401"/>
      <c r="AU3" s="401"/>
      <c r="AV3" s="401"/>
      <c r="AW3" s="401"/>
      <c r="AX3" s="402"/>
      <c r="AY3" s="437" t="s">
        <v>1</v>
      </c>
      <c r="AZ3" s="438"/>
      <c r="BA3" s="438"/>
      <c r="BB3" s="438"/>
      <c r="BC3" s="438"/>
      <c r="BD3" s="438"/>
      <c r="BE3" s="438"/>
      <c r="BF3" s="438"/>
      <c r="BG3" s="438"/>
      <c r="BH3" s="438"/>
      <c r="BI3" s="438"/>
      <c r="BJ3" s="438"/>
      <c r="BK3" s="438"/>
      <c r="BL3" s="438"/>
      <c r="BM3" s="439"/>
      <c r="BN3" s="400" t="s">
        <v>88</v>
      </c>
      <c r="BO3" s="401"/>
      <c r="BP3" s="401"/>
      <c r="BQ3" s="401"/>
      <c r="BR3" s="401"/>
      <c r="BS3" s="401"/>
      <c r="BT3" s="401"/>
      <c r="BU3" s="402"/>
      <c r="BV3" s="400" t="s">
        <v>89</v>
      </c>
      <c r="BW3" s="401"/>
      <c r="BX3" s="401"/>
      <c r="BY3" s="401"/>
      <c r="BZ3" s="401"/>
      <c r="CA3" s="401"/>
      <c r="CB3" s="401"/>
      <c r="CC3" s="402"/>
      <c r="CD3" s="437" t="s">
        <v>1</v>
      </c>
      <c r="CE3" s="438"/>
      <c r="CF3" s="438"/>
      <c r="CG3" s="438"/>
      <c r="CH3" s="438"/>
      <c r="CI3" s="438"/>
      <c r="CJ3" s="438"/>
      <c r="CK3" s="438"/>
      <c r="CL3" s="438"/>
      <c r="CM3" s="438"/>
      <c r="CN3" s="438"/>
      <c r="CO3" s="438"/>
      <c r="CP3" s="438"/>
      <c r="CQ3" s="438"/>
      <c r="CR3" s="438"/>
      <c r="CS3" s="439"/>
      <c r="CT3" s="400" t="s">
        <v>90</v>
      </c>
      <c r="CU3" s="401"/>
      <c r="CV3" s="401"/>
      <c r="CW3" s="401"/>
      <c r="CX3" s="401"/>
      <c r="CY3" s="401"/>
      <c r="CZ3" s="401"/>
      <c r="DA3" s="402"/>
      <c r="DB3" s="400" t="s">
        <v>91</v>
      </c>
      <c r="DC3" s="401"/>
      <c r="DD3" s="401"/>
      <c r="DE3" s="401"/>
      <c r="DF3" s="401"/>
      <c r="DG3" s="401"/>
      <c r="DH3" s="401"/>
      <c r="DI3" s="402"/>
    </row>
    <row r="4" spans="1:119" ht="18.75" customHeight="1" x14ac:dyDescent="0.2">
      <c r="A4" s="181"/>
      <c r="B4" s="419"/>
      <c r="C4" s="420"/>
      <c r="D4" s="420"/>
      <c r="E4" s="421"/>
      <c r="F4" s="421"/>
      <c r="G4" s="421"/>
      <c r="H4" s="421"/>
      <c r="I4" s="421"/>
      <c r="J4" s="421"/>
      <c r="K4" s="421"/>
      <c r="L4" s="421"/>
      <c r="M4" s="421"/>
      <c r="N4" s="421"/>
      <c r="O4" s="421"/>
      <c r="P4" s="421"/>
      <c r="Q4" s="421"/>
      <c r="R4" s="427"/>
      <c r="S4" s="427"/>
      <c r="T4" s="427"/>
      <c r="U4" s="427"/>
      <c r="V4" s="428"/>
      <c r="W4" s="431"/>
      <c r="X4" s="432"/>
      <c r="Y4" s="432"/>
      <c r="Z4" s="432"/>
      <c r="AA4" s="432"/>
      <c r="AB4" s="420"/>
      <c r="AC4" s="427"/>
      <c r="AD4" s="432"/>
      <c r="AE4" s="432"/>
      <c r="AF4" s="432"/>
      <c r="AG4" s="432"/>
      <c r="AH4" s="432"/>
      <c r="AI4" s="432"/>
      <c r="AJ4" s="432"/>
      <c r="AK4" s="432"/>
      <c r="AL4" s="435"/>
      <c r="AM4" s="433"/>
      <c r="AN4" s="434"/>
      <c r="AO4" s="434"/>
      <c r="AP4" s="434"/>
      <c r="AQ4" s="434"/>
      <c r="AR4" s="434"/>
      <c r="AS4" s="434"/>
      <c r="AT4" s="434"/>
      <c r="AU4" s="434"/>
      <c r="AV4" s="434"/>
      <c r="AW4" s="434"/>
      <c r="AX4" s="436"/>
      <c r="AY4" s="403" t="s">
        <v>92</v>
      </c>
      <c r="AZ4" s="404"/>
      <c r="BA4" s="404"/>
      <c r="BB4" s="404"/>
      <c r="BC4" s="404"/>
      <c r="BD4" s="404"/>
      <c r="BE4" s="404"/>
      <c r="BF4" s="404"/>
      <c r="BG4" s="404"/>
      <c r="BH4" s="404"/>
      <c r="BI4" s="404"/>
      <c r="BJ4" s="404"/>
      <c r="BK4" s="404"/>
      <c r="BL4" s="404"/>
      <c r="BM4" s="405"/>
      <c r="BN4" s="406">
        <v>10542572</v>
      </c>
      <c r="BO4" s="407"/>
      <c r="BP4" s="407"/>
      <c r="BQ4" s="407"/>
      <c r="BR4" s="407"/>
      <c r="BS4" s="407"/>
      <c r="BT4" s="407"/>
      <c r="BU4" s="408"/>
      <c r="BV4" s="406">
        <v>11514199</v>
      </c>
      <c r="BW4" s="407"/>
      <c r="BX4" s="407"/>
      <c r="BY4" s="407"/>
      <c r="BZ4" s="407"/>
      <c r="CA4" s="407"/>
      <c r="CB4" s="407"/>
      <c r="CC4" s="408"/>
      <c r="CD4" s="409" t="s">
        <v>93</v>
      </c>
      <c r="CE4" s="410"/>
      <c r="CF4" s="410"/>
      <c r="CG4" s="410"/>
      <c r="CH4" s="410"/>
      <c r="CI4" s="410"/>
      <c r="CJ4" s="410"/>
      <c r="CK4" s="410"/>
      <c r="CL4" s="410"/>
      <c r="CM4" s="410"/>
      <c r="CN4" s="410"/>
      <c r="CO4" s="410"/>
      <c r="CP4" s="410"/>
      <c r="CQ4" s="410"/>
      <c r="CR4" s="410"/>
      <c r="CS4" s="411"/>
      <c r="CT4" s="412">
        <v>10.199999999999999</v>
      </c>
      <c r="CU4" s="413"/>
      <c r="CV4" s="413"/>
      <c r="CW4" s="413"/>
      <c r="CX4" s="413"/>
      <c r="CY4" s="413"/>
      <c r="CZ4" s="413"/>
      <c r="DA4" s="414"/>
      <c r="DB4" s="412">
        <v>10.1</v>
      </c>
      <c r="DC4" s="413"/>
      <c r="DD4" s="413"/>
      <c r="DE4" s="413"/>
      <c r="DF4" s="413"/>
      <c r="DG4" s="413"/>
      <c r="DH4" s="413"/>
      <c r="DI4" s="414"/>
    </row>
    <row r="5" spans="1:119" ht="18.75" customHeight="1" x14ac:dyDescent="0.2">
      <c r="A5" s="181"/>
      <c r="B5" s="422"/>
      <c r="C5" s="423"/>
      <c r="D5" s="423"/>
      <c r="E5" s="424"/>
      <c r="F5" s="424"/>
      <c r="G5" s="424"/>
      <c r="H5" s="424"/>
      <c r="I5" s="424"/>
      <c r="J5" s="424"/>
      <c r="K5" s="424"/>
      <c r="L5" s="424"/>
      <c r="M5" s="424"/>
      <c r="N5" s="424"/>
      <c r="O5" s="424"/>
      <c r="P5" s="424"/>
      <c r="Q5" s="424"/>
      <c r="R5" s="429"/>
      <c r="S5" s="429"/>
      <c r="T5" s="429"/>
      <c r="U5" s="429"/>
      <c r="V5" s="430"/>
      <c r="W5" s="433"/>
      <c r="X5" s="434"/>
      <c r="Y5" s="434"/>
      <c r="Z5" s="434"/>
      <c r="AA5" s="434"/>
      <c r="AB5" s="423"/>
      <c r="AC5" s="429"/>
      <c r="AD5" s="434"/>
      <c r="AE5" s="434"/>
      <c r="AF5" s="434"/>
      <c r="AG5" s="434"/>
      <c r="AH5" s="434"/>
      <c r="AI5" s="434"/>
      <c r="AJ5" s="434"/>
      <c r="AK5" s="434"/>
      <c r="AL5" s="436"/>
      <c r="AM5" s="472" t="s">
        <v>94</v>
      </c>
      <c r="AN5" s="473"/>
      <c r="AO5" s="473"/>
      <c r="AP5" s="473"/>
      <c r="AQ5" s="473"/>
      <c r="AR5" s="473"/>
      <c r="AS5" s="473"/>
      <c r="AT5" s="474"/>
      <c r="AU5" s="475" t="s">
        <v>95</v>
      </c>
      <c r="AV5" s="476"/>
      <c r="AW5" s="476"/>
      <c r="AX5" s="476"/>
      <c r="AY5" s="477" t="s">
        <v>96</v>
      </c>
      <c r="AZ5" s="478"/>
      <c r="BA5" s="478"/>
      <c r="BB5" s="478"/>
      <c r="BC5" s="478"/>
      <c r="BD5" s="478"/>
      <c r="BE5" s="478"/>
      <c r="BF5" s="478"/>
      <c r="BG5" s="478"/>
      <c r="BH5" s="478"/>
      <c r="BI5" s="478"/>
      <c r="BJ5" s="478"/>
      <c r="BK5" s="478"/>
      <c r="BL5" s="478"/>
      <c r="BM5" s="479"/>
      <c r="BN5" s="443">
        <v>9908514</v>
      </c>
      <c r="BO5" s="444"/>
      <c r="BP5" s="444"/>
      <c r="BQ5" s="444"/>
      <c r="BR5" s="444"/>
      <c r="BS5" s="444"/>
      <c r="BT5" s="444"/>
      <c r="BU5" s="445"/>
      <c r="BV5" s="443">
        <v>10916506</v>
      </c>
      <c r="BW5" s="444"/>
      <c r="BX5" s="444"/>
      <c r="BY5" s="444"/>
      <c r="BZ5" s="444"/>
      <c r="CA5" s="444"/>
      <c r="CB5" s="444"/>
      <c r="CC5" s="445"/>
      <c r="CD5" s="446" t="s">
        <v>97</v>
      </c>
      <c r="CE5" s="447"/>
      <c r="CF5" s="447"/>
      <c r="CG5" s="447"/>
      <c r="CH5" s="447"/>
      <c r="CI5" s="447"/>
      <c r="CJ5" s="447"/>
      <c r="CK5" s="447"/>
      <c r="CL5" s="447"/>
      <c r="CM5" s="447"/>
      <c r="CN5" s="447"/>
      <c r="CO5" s="447"/>
      <c r="CP5" s="447"/>
      <c r="CQ5" s="447"/>
      <c r="CR5" s="447"/>
      <c r="CS5" s="448"/>
      <c r="CT5" s="440">
        <v>88.3</v>
      </c>
      <c r="CU5" s="441"/>
      <c r="CV5" s="441"/>
      <c r="CW5" s="441"/>
      <c r="CX5" s="441"/>
      <c r="CY5" s="441"/>
      <c r="CZ5" s="441"/>
      <c r="DA5" s="442"/>
      <c r="DB5" s="440">
        <v>82.6</v>
      </c>
      <c r="DC5" s="441"/>
      <c r="DD5" s="441"/>
      <c r="DE5" s="441"/>
      <c r="DF5" s="441"/>
      <c r="DG5" s="441"/>
      <c r="DH5" s="441"/>
      <c r="DI5" s="442"/>
    </row>
    <row r="6" spans="1:119" ht="18.75" customHeight="1" x14ac:dyDescent="0.2">
      <c r="A6" s="181"/>
      <c r="B6" s="449" t="s">
        <v>98</v>
      </c>
      <c r="C6" s="450"/>
      <c r="D6" s="450"/>
      <c r="E6" s="451"/>
      <c r="F6" s="451"/>
      <c r="G6" s="451"/>
      <c r="H6" s="451"/>
      <c r="I6" s="451"/>
      <c r="J6" s="451"/>
      <c r="K6" s="451"/>
      <c r="L6" s="451" t="s">
        <v>99</v>
      </c>
      <c r="M6" s="451"/>
      <c r="N6" s="451"/>
      <c r="O6" s="451"/>
      <c r="P6" s="451"/>
      <c r="Q6" s="451"/>
      <c r="R6" s="455"/>
      <c r="S6" s="455"/>
      <c r="T6" s="455"/>
      <c r="U6" s="455"/>
      <c r="V6" s="456"/>
      <c r="W6" s="459" t="s">
        <v>100</v>
      </c>
      <c r="X6" s="460"/>
      <c r="Y6" s="460"/>
      <c r="Z6" s="460"/>
      <c r="AA6" s="460"/>
      <c r="AB6" s="450"/>
      <c r="AC6" s="463" t="s">
        <v>101</v>
      </c>
      <c r="AD6" s="464"/>
      <c r="AE6" s="464"/>
      <c r="AF6" s="464"/>
      <c r="AG6" s="464"/>
      <c r="AH6" s="464"/>
      <c r="AI6" s="464"/>
      <c r="AJ6" s="464"/>
      <c r="AK6" s="464"/>
      <c r="AL6" s="465"/>
      <c r="AM6" s="472" t="s">
        <v>102</v>
      </c>
      <c r="AN6" s="473"/>
      <c r="AO6" s="473"/>
      <c r="AP6" s="473"/>
      <c r="AQ6" s="473"/>
      <c r="AR6" s="473"/>
      <c r="AS6" s="473"/>
      <c r="AT6" s="474"/>
      <c r="AU6" s="475" t="s">
        <v>95</v>
      </c>
      <c r="AV6" s="476"/>
      <c r="AW6" s="476"/>
      <c r="AX6" s="476"/>
      <c r="AY6" s="477" t="s">
        <v>103</v>
      </c>
      <c r="AZ6" s="478"/>
      <c r="BA6" s="478"/>
      <c r="BB6" s="478"/>
      <c r="BC6" s="478"/>
      <c r="BD6" s="478"/>
      <c r="BE6" s="478"/>
      <c r="BF6" s="478"/>
      <c r="BG6" s="478"/>
      <c r="BH6" s="478"/>
      <c r="BI6" s="478"/>
      <c r="BJ6" s="478"/>
      <c r="BK6" s="478"/>
      <c r="BL6" s="478"/>
      <c r="BM6" s="479"/>
      <c r="BN6" s="443">
        <v>634058</v>
      </c>
      <c r="BO6" s="444"/>
      <c r="BP6" s="444"/>
      <c r="BQ6" s="444"/>
      <c r="BR6" s="444"/>
      <c r="BS6" s="444"/>
      <c r="BT6" s="444"/>
      <c r="BU6" s="445"/>
      <c r="BV6" s="443">
        <v>597693</v>
      </c>
      <c r="BW6" s="444"/>
      <c r="BX6" s="444"/>
      <c r="BY6" s="444"/>
      <c r="BZ6" s="444"/>
      <c r="CA6" s="444"/>
      <c r="CB6" s="444"/>
      <c r="CC6" s="445"/>
      <c r="CD6" s="446" t="s">
        <v>104</v>
      </c>
      <c r="CE6" s="447"/>
      <c r="CF6" s="447"/>
      <c r="CG6" s="447"/>
      <c r="CH6" s="447"/>
      <c r="CI6" s="447"/>
      <c r="CJ6" s="447"/>
      <c r="CK6" s="447"/>
      <c r="CL6" s="447"/>
      <c r="CM6" s="447"/>
      <c r="CN6" s="447"/>
      <c r="CO6" s="447"/>
      <c r="CP6" s="447"/>
      <c r="CQ6" s="447"/>
      <c r="CR6" s="447"/>
      <c r="CS6" s="448"/>
      <c r="CT6" s="480">
        <v>89.2</v>
      </c>
      <c r="CU6" s="481"/>
      <c r="CV6" s="481"/>
      <c r="CW6" s="481"/>
      <c r="CX6" s="481"/>
      <c r="CY6" s="481"/>
      <c r="CZ6" s="481"/>
      <c r="DA6" s="482"/>
      <c r="DB6" s="480">
        <v>84.9</v>
      </c>
      <c r="DC6" s="481"/>
      <c r="DD6" s="481"/>
      <c r="DE6" s="481"/>
      <c r="DF6" s="481"/>
      <c r="DG6" s="481"/>
      <c r="DH6" s="481"/>
      <c r="DI6" s="482"/>
    </row>
    <row r="7" spans="1:119" ht="18.75" customHeight="1" x14ac:dyDescent="0.2">
      <c r="A7" s="181"/>
      <c r="B7" s="419"/>
      <c r="C7" s="420"/>
      <c r="D7" s="420"/>
      <c r="E7" s="421"/>
      <c r="F7" s="421"/>
      <c r="G7" s="421"/>
      <c r="H7" s="421"/>
      <c r="I7" s="421"/>
      <c r="J7" s="421"/>
      <c r="K7" s="421"/>
      <c r="L7" s="421"/>
      <c r="M7" s="421"/>
      <c r="N7" s="421"/>
      <c r="O7" s="421"/>
      <c r="P7" s="421"/>
      <c r="Q7" s="421"/>
      <c r="R7" s="427"/>
      <c r="S7" s="427"/>
      <c r="T7" s="427"/>
      <c r="U7" s="427"/>
      <c r="V7" s="428"/>
      <c r="W7" s="431"/>
      <c r="X7" s="432"/>
      <c r="Y7" s="432"/>
      <c r="Z7" s="432"/>
      <c r="AA7" s="432"/>
      <c r="AB7" s="420"/>
      <c r="AC7" s="466"/>
      <c r="AD7" s="467"/>
      <c r="AE7" s="467"/>
      <c r="AF7" s="467"/>
      <c r="AG7" s="467"/>
      <c r="AH7" s="467"/>
      <c r="AI7" s="467"/>
      <c r="AJ7" s="467"/>
      <c r="AK7" s="467"/>
      <c r="AL7" s="468"/>
      <c r="AM7" s="472" t="s">
        <v>105</v>
      </c>
      <c r="AN7" s="473"/>
      <c r="AO7" s="473"/>
      <c r="AP7" s="473"/>
      <c r="AQ7" s="473"/>
      <c r="AR7" s="473"/>
      <c r="AS7" s="473"/>
      <c r="AT7" s="474"/>
      <c r="AU7" s="475" t="s">
        <v>106</v>
      </c>
      <c r="AV7" s="476"/>
      <c r="AW7" s="476"/>
      <c r="AX7" s="476"/>
      <c r="AY7" s="477" t="s">
        <v>107</v>
      </c>
      <c r="AZ7" s="478"/>
      <c r="BA7" s="478"/>
      <c r="BB7" s="478"/>
      <c r="BC7" s="478"/>
      <c r="BD7" s="478"/>
      <c r="BE7" s="478"/>
      <c r="BF7" s="478"/>
      <c r="BG7" s="478"/>
      <c r="BH7" s="478"/>
      <c r="BI7" s="478"/>
      <c r="BJ7" s="478"/>
      <c r="BK7" s="478"/>
      <c r="BL7" s="478"/>
      <c r="BM7" s="479"/>
      <c r="BN7" s="443">
        <v>100827</v>
      </c>
      <c r="BO7" s="444"/>
      <c r="BP7" s="444"/>
      <c r="BQ7" s="444"/>
      <c r="BR7" s="444"/>
      <c r="BS7" s="444"/>
      <c r="BT7" s="444"/>
      <c r="BU7" s="445"/>
      <c r="BV7" s="443">
        <v>54290</v>
      </c>
      <c r="BW7" s="444"/>
      <c r="BX7" s="444"/>
      <c r="BY7" s="444"/>
      <c r="BZ7" s="444"/>
      <c r="CA7" s="444"/>
      <c r="CB7" s="444"/>
      <c r="CC7" s="445"/>
      <c r="CD7" s="446" t="s">
        <v>108</v>
      </c>
      <c r="CE7" s="447"/>
      <c r="CF7" s="447"/>
      <c r="CG7" s="447"/>
      <c r="CH7" s="447"/>
      <c r="CI7" s="447"/>
      <c r="CJ7" s="447"/>
      <c r="CK7" s="447"/>
      <c r="CL7" s="447"/>
      <c r="CM7" s="447"/>
      <c r="CN7" s="447"/>
      <c r="CO7" s="447"/>
      <c r="CP7" s="447"/>
      <c r="CQ7" s="447"/>
      <c r="CR7" s="447"/>
      <c r="CS7" s="448"/>
      <c r="CT7" s="443">
        <v>5224467</v>
      </c>
      <c r="CU7" s="444"/>
      <c r="CV7" s="444"/>
      <c r="CW7" s="444"/>
      <c r="CX7" s="444"/>
      <c r="CY7" s="444"/>
      <c r="CZ7" s="444"/>
      <c r="DA7" s="445"/>
      <c r="DB7" s="443">
        <v>5390503</v>
      </c>
      <c r="DC7" s="444"/>
      <c r="DD7" s="444"/>
      <c r="DE7" s="444"/>
      <c r="DF7" s="444"/>
      <c r="DG7" s="444"/>
      <c r="DH7" s="444"/>
      <c r="DI7" s="445"/>
    </row>
    <row r="8" spans="1:119" ht="18.75" customHeight="1" thickBot="1" x14ac:dyDescent="0.25">
      <c r="A8" s="181"/>
      <c r="B8" s="452"/>
      <c r="C8" s="453"/>
      <c r="D8" s="453"/>
      <c r="E8" s="454"/>
      <c r="F8" s="454"/>
      <c r="G8" s="454"/>
      <c r="H8" s="454"/>
      <c r="I8" s="454"/>
      <c r="J8" s="454"/>
      <c r="K8" s="454"/>
      <c r="L8" s="454"/>
      <c r="M8" s="454"/>
      <c r="N8" s="454"/>
      <c r="O8" s="454"/>
      <c r="P8" s="454"/>
      <c r="Q8" s="454"/>
      <c r="R8" s="457"/>
      <c r="S8" s="457"/>
      <c r="T8" s="457"/>
      <c r="U8" s="457"/>
      <c r="V8" s="458"/>
      <c r="W8" s="461"/>
      <c r="X8" s="462"/>
      <c r="Y8" s="462"/>
      <c r="Z8" s="462"/>
      <c r="AA8" s="462"/>
      <c r="AB8" s="453"/>
      <c r="AC8" s="469"/>
      <c r="AD8" s="470"/>
      <c r="AE8" s="470"/>
      <c r="AF8" s="470"/>
      <c r="AG8" s="470"/>
      <c r="AH8" s="470"/>
      <c r="AI8" s="470"/>
      <c r="AJ8" s="470"/>
      <c r="AK8" s="470"/>
      <c r="AL8" s="471"/>
      <c r="AM8" s="472" t="s">
        <v>109</v>
      </c>
      <c r="AN8" s="473"/>
      <c r="AO8" s="473"/>
      <c r="AP8" s="473"/>
      <c r="AQ8" s="473"/>
      <c r="AR8" s="473"/>
      <c r="AS8" s="473"/>
      <c r="AT8" s="474"/>
      <c r="AU8" s="475" t="s">
        <v>95</v>
      </c>
      <c r="AV8" s="476"/>
      <c r="AW8" s="476"/>
      <c r="AX8" s="476"/>
      <c r="AY8" s="477" t="s">
        <v>110</v>
      </c>
      <c r="AZ8" s="478"/>
      <c r="BA8" s="478"/>
      <c r="BB8" s="478"/>
      <c r="BC8" s="478"/>
      <c r="BD8" s="478"/>
      <c r="BE8" s="478"/>
      <c r="BF8" s="478"/>
      <c r="BG8" s="478"/>
      <c r="BH8" s="478"/>
      <c r="BI8" s="478"/>
      <c r="BJ8" s="478"/>
      <c r="BK8" s="478"/>
      <c r="BL8" s="478"/>
      <c r="BM8" s="479"/>
      <c r="BN8" s="443">
        <v>533231</v>
      </c>
      <c r="BO8" s="444"/>
      <c r="BP8" s="444"/>
      <c r="BQ8" s="444"/>
      <c r="BR8" s="444"/>
      <c r="BS8" s="444"/>
      <c r="BT8" s="444"/>
      <c r="BU8" s="445"/>
      <c r="BV8" s="443">
        <v>543403</v>
      </c>
      <c r="BW8" s="444"/>
      <c r="BX8" s="444"/>
      <c r="BY8" s="444"/>
      <c r="BZ8" s="444"/>
      <c r="CA8" s="444"/>
      <c r="CB8" s="444"/>
      <c r="CC8" s="445"/>
      <c r="CD8" s="446" t="s">
        <v>111</v>
      </c>
      <c r="CE8" s="447"/>
      <c r="CF8" s="447"/>
      <c r="CG8" s="447"/>
      <c r="CH8" s="447"/>
      <c r="CI8" s="447"/>
      <c r="CJ8" s="447"/>
      <c r="CK8" s="447"/>
      <c r="CL8" s="447"/>
      <c r="CM8" s="447"/>
      <c r="CN8" s="447"/>
      <c r="CO8" s="447"/>
      <c r="CP8" s="447"/>
      <c r="CQ8" s="447"/>
      <c r="CR8" s="447"/>
      <c r="CS8" s="448"/>
      <c r="CT8" s="483">
        <v>0.28999999999999998</v>
      </c>
      <c r="CU8" s="484"/>
      <c r="CV8" s="484"/>
      <c r="CW8" s="484"/>
      <c r="CX8" s="484"/>
      <c r="CY8" s="484"/>
      <c r="CZ8" s="484"/>
      <c r="DA8" s="485"/>
      <c r="DB8" s="483">
        <v>0.3</v>
      </c>
      <c r="DC8" s="484"/>
      <c r="DD8" s="484"/>
      <c r="DE8" s="484"/>
      <c r="DF8" s="484"/>
      <c r="DG8" s="484"/>
      <c r="DH8" s="484"/>
      <c r="DI8" s="485"/>
    </row>
    <row r="9" spans="1:119" ht="18.75" customHeight="1" thickBot="1" x14ac:dyDescent="0.25">
      <c r="A9" s="181"/>
      <c r="B9" s="437" t="s">
        <v>112</v>
      </c>
      <c r="C9" s="438"/>
      <c r="D9" s="438"/>
      <c r="E9" s="438"/>
      <c r="F9" s="438"/>
      <c r="G9" s="438"/>
      <c r="H9" s="438"/>
      <c r="I9" s="438"/>
      <c r="J9" s="438"/>
      <c r="K9" s="486"/>
      <c r="L9" s="487" t="s">
        <v>113</v>
      </c>
      <c r="M9" s="488"/>
      <c r="N9" s="488"/>
      <c r="O9" s="488"/>
      <c r="P9" s="488"/>
      <c r="Q9" s="489"/>
      <c r="R9" s="490">
        <v>13032</v>
      </c>
      <c r="S9" s="491"/>
      <c r="T9" s="491"/>
      <c r="U9" s="491"/>
      <c r="V9" s="492"/>
      <c r="W9" s="400" t="s">
        <v>114</v>
      </c>
      <c r="X9" s="401"/>
      <c r="Y9" s="401"/>
      <c r="Z9" s="401"/>
      <c r="AA9" s="401"/>
      <c r="AB9" s="401"/>
      <c r="AC9" s="401"/>
      <c r="AD9" s="401"/>
      <c r="AE9" s="401"/>
      <c r="AF9" s="401"/>
      <c r="AG9" s="401"/>
      <c r="AH9" s="401"/>
      <c r="AI9" s="401"/>
      <c r="AJ9" s="401"/>
      <c r="AK9" s="401"/>
      <c r="AL9" s="402"/>
      <c r="AM9" s="472" t="s">
        <v>115</v>
      </c>
      <c r="AN9" s="473"/>
      <c r="AO9" s="473"/>
      <c r="AP9" s="473"/>
      <c r="AQ9" s="473"/>
      <c r="AR9" s="473"/>
      <c r="AS9" s="473"/>
      <c r="AT9" s="474"/>
      <c r="AU9" s="475" t="s">
        <v>95</v>
      </c>
      <c r="AV9" s="476"/>
      <c r="AW9" s="476"/>
      <c r="AX9" s="476"/>
      <c r="AY9" s="477" t="s">
        <v>116</v>
      </c>
      <c r="AZ9" s="478"/>
      <c r="BA9" s="478"/>
      <c r="BB9" s="478"/>
      <c r="BC9" s="478"/>
      <c r="BD9" s="478"/>
      <c r="BE9" s="478"/>
      <c r="BF9" s="478"/>
      <c r="BG9" s="478"/>
      <c r="BH9" s="478"/>
      <c r="BI9" s="478"/>
      <c r="BJ9" s="478"/>
      <c r="BK9" s="478"/>
      <c r="BL9" s="478"/>
      <c r="BM9" s="479"/>
      <c r="BN9" s="443">
        <v>-10172</v>
      </c>
      <c r="BO9" s="444"/>
      <c r="BP9" s="444"/>
      <c r="BQ9" s="444"/>
      <c r="BR9" s="444"/>
      <c r="BS9" s="444"/>
      <c r="BT9" s="444"/>
      <c r="BU9" s="445"/>
      <c r="BV9" s="443">
        <v>24650</v>
      </c>
      <c r="BW9" s="444"/>
      <c r="BX9" s="444"/>
      <c r="BY9" s="444"/>
      <c r="BZ9" s="444"/>
      <c r="CA9" s="444"/>
      <c r="CB9" s="444"/>
      <c r="CC9" s="445"/>
      <c r="CD9" s="446" t="s">
        <v>117</v>
      </c>
      <c r="CE9" s="447"/>
      <c r="CF9" s="447"/>
      <c r="CG9" s="447"/>
      <c r="CH9" s="447"/>
      <c r="CI9" s="447"/>
      <c r="CJ9" s="447"/>
      <c r="CK9" s="447"/>
      <c r="CL9" s="447"/>
      <c r="CM9" s="447"/>
      <c r="CN9" s="447"/>
      <c r="CO9" s="447"/>
      <c r="CP9" s="447"/>
      <c r="CQ9" s="447"/>
      <c r="CR9" s="447"/>
      <c r="CS9" s="448"/>
      <c r="CT9" s="440">
        <v>13.3</v>
      </c>
      <c r="CU9" s="441"/>
      <c r="CV9" s="441"/>
      <c r="CW9" s="441"/>
      <c r="CX9" s="441"/>
      <c r="CY9" s="441"/>
      <c r="CZ9" s="441"/>
      <c r="DA9" s="442"/>
      <c r="DB9" s="440">
        <v>16.7</v>
      </c>
      <c r="DC9" s="441"/>
      <c r="DD9" s="441"/>
      <c r="DE9" s="441"/>
      <c r="DF9" s="441"/>
      <c r="DG9" s="441"/>
      <c r="DH9" s="441"/>
      <c r="DI9" s="442"/>
    </row>
    <row r="10" spans="1:119" ht="18.75" customHeight="1" thickBot="1" x14ac:dyDescent="0.25">
      <c r="A10" s="181"/>
      <c r="B10" s="437"/>
      <c r="C10" s="438"/>
      <c r="D10" s="438"/>
      <c r="E10" s="438"/>
      <c r="F10" s="438"/>
      <c r="G10" s="438"/>
      <c r="H10" s="438"/>
      <c r="I10" s="438"/>
      <c r="J10" s="438"/>
      <c r="K10" s="486"/>
      <c r="L10" s="493" t="s">
        <v>118</v>
      </c>
      <c r="M10" s="473"/>
      <c r="N10" s="473"/>
      <c r="O10" s="473"/>
      <c r="P10" s="473"/>
      <c r="Q10" s="474"/>
      <c r="R10" s="494">
        <v>14207</v>
      </c>
      <c r="S10" s="495"/>
      <c r="T10" s="495"/>
      <c r="U10" s="495"/>
      <c r="V10" s="496"/>
      <c r="W10" s="431"/>
      <c r="X10" s="432"/>
      <c r="Y10" s="432"/>
      <c r="Z10" s="432"/>
      <c r="AA10" s="432"/>
      <c r="AB10" s="432"/>
      <c r="AC10" s="432"/>
      <c r="AD10" s="432"/>
      <c r="AE10" s="432"/>
      <c r="AF10" s="432"/>
      <c r="AG10" s="432"/>
      <c r="AH10" s="432"/>
      <c r="AI10" s="432"/>
      <c r="AJ10" s="432"/>
      <c r="AK10" s="432"/>
      <c r="AL10" s="435"/>
      <c r="AM10" s="472" t="s">
        <v>119</v>
      </c>
      <c r="AN10" s="473"/>
      <c r="AO10" s="473"/>
      <c r="AP10" s="473"/>
      <c r="AQ10" s="473"/>
      <c r="AR10" s="473"/>
      <c r="AS10" s="473"/>
      <c r="AT10" s="474"/>
      <c r="AU10" s="475" t="s">
        <v>120</v>
      </c>
      <c r="AV10" s="476"/>
      <c r="AW10" s="476"/>
      <c r="AX10" s="476"/>
      <c r="AY10" s="477" t="s">
        <v>121</v>
      </c>
      <c r="AZ10" s="478"/>
      <c r="BA10" s="478"/>
      <c r="BB10" s="478"/>
      <c r="BC10" s="478"/>
      <c r="BD10" s="478"/>
      <c r="BE10" s="478"/>
      <c r="BF10" s="478"/>
      <c r="BG10" s="478"/>
      <c r="BH10" s="478"/>
      <c r="BI10" s="478"/>
      <c r="BJ10" s="478"/>
      <c r="BK10" s="478"/>
      <c r="BL10" s="478"/>
      <c r="BM10" s="479"/>
      <c r="BN10" s="443">
        <v>321783</v>
      </c>
      <c r="BO10" s="444"/>
      <c r="BP10" s="444"/>
      <c r="BQ10" s="444"/>
      <c r="BR10" s="444"/>
      <c r="BS10" s="444"/>
      <c r="BT10" s="444"/>
      <c r="BU10" s="445"/>
      <c r="BV10" s="443">
        <v>106</v>
      </c>
      <c r="BW10" s="444"/>
      <c r="BX10" s="444"/>
      <c r="BY10" s="444"/>
      <c r="BZ10" s="444"/>
      <c r="CA10" s="444"/>
      <c r="CB10" s="444"/>
      <c r="CC10" s="445"/>
      <c r="CD10" s="184" t="s">
        <v>122</v>
      </c>
      <c r="CE10" s="185"/>
      <c r="CF10" s="185"/>
      <c r="CG10" s="185"/>
      <c r="CH10" s="185"/>
      <c r="CI10" s="185"/>
      <c r="CJ10" s="185"/>
      <c r="CK10" s="185"/>
      <c r="CL10" s="185"/>
      <c r="CM10" s="185"/>
      <c r="CN10" s="185"/>
      <c r="CO10" s="185"/>
      <c r="CP10" s="185"/>
      <c r="CQ10" s="185"/>
      <c r="CR10" s="185"/>
      <c r="CS10" s="186"/>
      <c r="CT10" s="187"/>
      <c r="CU10" s="188"/>
      <c r="CV10" s="188"/>
      <c r="CW10" s="188"/>
      <c r="CX10" s="188"/>
      <c r="CY10" s="188"/>
      <c r="CZ10" s="188"/>
      <c r="DA10" s="189"/>
      <c r="DB10" s="187"/>
      <c r="DC10" s="188"/>
      <c r="DD10" s="188"/>
      <c r="DE10" s="188"/>
      <c r="DF10" s="188"/>
      <c r="DG10" s="188"/>
      <c r="DH10" s="188"/>
      <c r="DI10" s="189"/>
    </row>
    <row r="11" spans="1:119" ht="18.75" customHeight="1" thickBot="1" x14ac:dyDescent="0.25">
      <c r="A11" s="181"/>
      <c r="B11" s="437"/>
      <c r="C11" s="438"/>
      <c r="D11" s="438"/>
      <c r="E11" s="438"/>
      <c r="F11" s="438"/>
      <c r="G11" s="438"/>
      <c r="H11" s="438"/>
      <c r="I11" s="438"/>
      <c r="J11" s="438"/>
      <c r="K11" s="486"/>
      <c r="L11" s="497" t="s">
        <v>123</v>
      </c>
      <c r="M11" s="498"/>
      <c r="N11" s="498"/>
      <c r="O11" s="498"/>
      <c r="P11" s="498"/>
      <c r="Q11" s="499"/>
      <c r="R11" s="500" t="s">
        <v>124</v>
      </c>
      <c r="S11" s="501"/>
      <c r="T11" s="501"/>
      <c r="U11" s="501"/>
      <c r="V11" s="502"/>
      <c r="W11" s="431"/>
      <c r="X11" s="432"/>
      <c r="Y11" s="432"/>
      <c r="Z11" s="432"/>
      <c r="AA11" s="432"/>
      <c r="AB11" s="432"/>
      <c r="AC11" s="432"/>
      <c r="AD11" s="432"/>
      <c r="AE11" s="432"/>
      <c r="AF11" s="432"/>
      <c r="AG11" s="432"/>
      <c r="AH11" s="432"/>
      <c r="AI11" s="432"/>
      <c r="AJ11" s="432"/>
      <c r="AK11" s="432"/>
      <c r="AL11" s="435"/>
      <c r="AM11" s="472" t="s">
        <v>125</v>
      </c>
      <c r="AN11" s="473"/>
      <c r="AO11" s="473"/>
      <c r="AP11" s="473"/>
      <c r="AQ11" s="473"/>
      <c r="AR11" s="473"/>
      <c r="AS11" s="473"/>
      <c r="AT11" s="474"/>
      <c r="AU11" s="475" t="s">
        <v>126</v>
      </c>
      <c r="AV11" s="476"/>
      <c r="AW11" s="476"/>
      <c r="AX11" s="476"/>
      <c r="AY11" s="477" t="s">
        <v>127</v>
      </c>
      <c r="AZ11" s="478"/>
      <c r="BA11" s="478"/>
      <c r="BB11" s="478"/>
      <c r="BC11" s="478"/>
      <c r="BD11" s="478"/>
      <c r="BE11" s="478"/>
      <c r="BF11" s="478"/>
      <c r="BG11" s="478"/>
      <c r="BH11" s="478"/>
      <c r="BI11" s="478"/>
      <c r="BJ11" s="478"/>
      <c r="BK11" s="478"/>
      <c r="BL11" s="478"/>
      <c r="BM11" s="479"/>
      <c r="BN11" s="443">
        <v>0</v>
      </c>
      <c r="BO11" s="444"/>
      <c r="BP11" s="444"/>
      <c r="BQ11" s="444"/>
      <c r="BR11" s="444"/>
      <c r="BS11" s="444"/>
      <c r="BT11" s="444"/>
      <c r="BU11" s="445"/>
      <c r="BV11" s="443">
        <v>260000</v>
      </c>
      <c r="BW11" s="444"/>
      <c r="BX11" s="444"/>
      <c r="BY11" s="444"/>
      <c r="BZ11" s="444"/>
      <c r="CA11" s="444"/>
      <c r="CB11" s="444"/>
      <c r="CC11" s="445"/>
      <c r="CD11" s="446" t="s">
        <v>128</v>
      </c>
      <c r="CE11" s="447"/>
      <c r="CF11" s="447"/>
      <c r="CG11" s="447"/>
      <c r="CH11" s="447"/>
      <c r="CI11" s="447"/>
      <c r="CJ11" s="447"/>
      <c r="CK11" s="447"/>
      <c r="CL11" s="447"/>
      <c r="CM11" s="447"/>
      <c r="CN11" s="447"/>
      <c r="CO11" s="447"/>
      <c r="CP11" s="447"/>
      <c r="CQ11" s="447"/>
      <c r="CR11" s="447"/>
      <c r="CS11" s="448"/>
      <c r="CT11" s="483" t="s">
        <v>129</v>
      </c>
      <c r="CU11" s="484"/>
      <c r="CV11" s="484"/>
      <c r="CW11" s="484"/>
      <c r="CX11" s="484"/>
      <c r="CY11" s="484"/>
      <c r="CZ11" s="484"/>
      <c r="DA11" s="485"/>
      <c r="DB11" s="483" t="s">
        <v>129</v>
      </c>
      <c r="DC11" s="484"/>
      <c r="DD11" s="484"/>
      <c r="DE11" s="484"/>
      <c r="DF11" s="484"/>
      <c r="DG11" s="484"/>
      <c r="DH11" s="484"/>
      <c r="DI11" s="485"/>
    </row>
    <row r="12" spans="1:119" ht="18.75" customHeight="1" x14ac:dyDescent="0.2">
      <c r="A12" s="181"/>
      <c r="B12" s="503" t="s">
        <v>130</v>
      </c>
      <c r="C12" s="504"/>
      <c r="D12" s="504"/>
      <c r="E12" s="504"/>
      <c r="F12" s="504"/>
      <c r="G12" s="504"/>
      <c r="H12" s="504"/>
      <c r="I12" s="504"/>
      <c r="J12" s="504"/>
      <c r="K12" s="505"/>
      <c r="L12" s="512" t="s">
        <v>131</v>
      </c>
      <c r="M12" s="513"/>
      <c r="N12" s="513"/>
      <c r="O12" s="513"/>
      <c r="P12" s="513"/>
      <c r="Q12" s="514"/>
      <c r="R12" s="515">
        <v>12796</v>
      </c>
      <c r="S12" s="516"/>
      <c r="T12" s="516"/>
      <c r="U12" s="516"/>
      <c r="V12" s="517"/>
      <c r="W12" s="518" t="s">
        <v>1</v>
      </c>
      <c r="X12" s="476"/>
      <c r="Y12" s="476"/>
      <c r="Z12" s="476"/>
      <c r="AA12" s="476"/>
      <c r="AB12" s="519"/>
      <c r="AC12" s="520" t="s">
        <v>132</v>
      </c>
      <c r="AD12" s="521"/>
      <c r="AE12" s="521"/>
      <c r="AF12" s="521"/>
      <c r="AG12" s="522"/>
      <c r="AH12" s="520" t="s">
        <v>133</v>
      </c>
      <c r="AI12" s="521"/>
      <c r="AJ12" s="521"/>
      <c r="AK12" s="521"/>
      <c r="AL12" s="523"/>
      <c r="AM12" s="472" t="s">
        <v>134</v>
      </c>
      <c r="AN12" s="473"/>
      <c r="AO12" s="473"/>
      <c r="AP12" s="473"/>
      <c r="AQ12" s="473"/>
      <c r="AR12" s="473"/>
      <c r="AS12" s="473"/>
      <c r="AT12" s="474"/>
      <c r="AU12" s="475" t="s">
        <v>95</v>
      </c>
      <c r="AV12" s="476"/>
      <c r="AW12" s="476"/>
      <c r="AX12" s="476"/>
      <c r="AY12" s="477" t="s">
        <v>135</v>
      </c>
      <c r="AZ12" s="478"/>
      <c r="BA12" s="478"/>
      <c r="BB12" s="478"/>
      <c r="BC12" s="478"/>
      <c r="BD12" s="478"/>
      <c r="BE12" s="478"/>
      <c r="BF12" s="478"/>
      <c r="BG12" s="478"/>
      <c r="BH12" s="478"/>
      <c r="BI12" s="478"/>
      <c r="BJ12" s="478"/>
      <c r="BK12" s="478"/>
      <c r="BL12" s="478"/>
      <c r="BM12" s="479"/>
      <c r="BN12" s="443">
        <v>409300</v>
      </c>
      <c r="BO12" s="444"/>
      <c r="BP12" s="444"/>
      <c r="BQ12" s="444"/>
      <c r="BR12" s="444"/>
      <c r="BS12" s="444"/>
      <c r="BT12" s="444"/>
      <c r="BU12" s="445"/>
      <c r="BV12" s="443">
        <v>10427</v>
      </c>
      <c r="BW12" s="444"/>
      <c r="BX12" s="444"/>
      <c r="BY12" s="444"/>
      <c r="BZ12" s="444"/>
      <c r="CA12" s="444"/>
      <c r="CB12" s="444"/>
      <c r="CC12" s="445"/>
      <c r="CD12" s="446" t="s">
        <v>136</v>
      </c>
      <c r="CE12" s="447"/>
      <c r="CF12" s="447"/>
      <c r="CG12" s="447"/>
      <c r="CH12" s="447"/>
      <c r="CI12" s="447"/>
      <c r="CJ12" s="447"/>
      <c r="CK12" s="447"/>
      <c r="CL12" s="447"/>
      <c r="CM12" s="447"/>
      <c r="CN12" s="447"/>
      <c r="CO12" s="447"/>
      <c r="CP12" s="447"/>
      <c r="CQ12" s="447"/>
      <c r="CR12" s="447"/>
      <c r="CS12" s="448"/>
      <c r="CT12" s="483" t="s">
        <v>137</v>
      </c>
      <c r="CU12" s="484"/>
      <c r="CV12" s="484"/>
      <c r="CW12" s="484"/>
      <c r="CX12" s="484"/>
      <c r="CY12" s="484"/>
      <c r="CZ12" s="484"/>
      <c r="DA12" s="485"/>
      <c r="DB12" s="483" t="s">
        <v>137</v>
      </c>
      <c r="DC12" s="484"/>
      <c r="DD12" s="484"/>
      <c r="DE12" s="484"/>
      <c r="DF12" s="484"/>
      <c r="DG12" s="484"/>
      <c r="DH12" s="484"/>
      <c r="DI12" s="485"/>
    </row>
    <row r="13" spans="1:119" ht="18.75" customHeight="1" x14ac:dyDescent="0.2">
      <c r="A13" s="181"/>
      <c r="B13" s="506"/>
      <c r="C13" s="507"/>
      <c r="D13" s="507"/>
      <c r="E13" s="507"/>
      <c r="F13" s="507"/>
      <c r="G13" s="507"/>
      <c r="H13" s="507"/>
      <c r="I13" s="507"/>
      <c r="J13" s="507"/>
      <c r="K13" s="508"/>
      <c r="L13" s="190"/>
      <c r="M13" s="534" t="s">
        <v>138</v>
      </c>
      <c r="N13" s="535"/>
      <c r="O13" s="535"/>
      <c r="P13" s="535"/>
      <c r="Q13" s="536"/>
      <c r="R13" s="527">
        <v>12727</v>
      </c>
      <c r="S13" s="528"/>
      <c r="T13" s="528"/>
      <c r="U13" s="528"/>
      <c r="V13" s="529"/>
      <c r="W13" s="459" t="s">
        <v>139</v>
      </c>
      <c r="X13" s="460"/>
      <c r="Y13" s="460"/>
      <c r="Z13" s="460"/>
      <c r="AA13" s="460"/>
      <c r="AB13" s="450"/>
      <c r="AC13" s="494">
        <v>1117</v>
      </c>
      <c r="AD13" s="495"/>
      <c r="AE13" s="495"/>
      <c r="AF13" s="495"/>
      <c r="AG13" s="537"/>
      <c r="AH13" s="494">
        <v>1154</v>
      </c>
      <c r="AI13" s="495"/>
      <c r="AJ13" s="495"/>
      <c r="AK13" s="495"/>
      <c r="AL13" s="496"/>
      <c r="AM13" s="472" t="s">
        <v>140</v>
      </c>
      <c r="AN13" s="473"/>
      <c r="AO13" s="473"/>
      <c r="AP13" s="473"/>
      <c r="AQ13" s="473"/>
      <c r="AR13" s="473"/>
      <c r="AS13" s="473"/>
      <c r="AT13" s="474"/>
      <c r="AU13" s="475" t="s">
        <v>141</v>
      </c>
      <c r="AV13" s="476"/>
      <c r="AW13" s="476"/>
      <c r="AX13" s="476"/>
      <c r="AY13" s="477" t="s">
        <v>142</v>
      </c>
      <c r="AZ13" s="478"/>
      <c r="BA13" s="478"/>
      <c r="BB13" s="478"/>
      <c r="BC13" s="478"/>
      <c r="BD13" s="478"/>
      <c r="BE13" s="478"/>
      <c r="BF13" s="478"/>
      <c r="BG13" s="478"/>
      <c r="BH13" s="478"/>
      <c r="BI13" s="478"/>
      <c r="BJ13" s="478"/>
      <c r="BK13" s="478"/>
      <c r="BL13" s="478"/>
      <c r="BM13" s="479"/>
      <c r="BN13" s="443">
        <v>-97689</v>
      </c>
      <c r="BO13" s="444"/>
      <c r="BP13" s="444"/>
      <c r="BQ13" s="444"/>
      <c r="BR13" s="444"/>
      <c r="BS13" s="444"/>
      <c r="BT13" s="444"/>
      <c r="BU13" s="445"/>
      <c r="BV13" s="443">
        <v>274329</v>
      </c>
      <c r="BW13" s="444"/>
      <c r="BX13" s="444"/>
      <c r="BY13" s="444"/>
      <c r="BZ13" s="444"/>
      <c r="CA13" s="444"/>
      <c r="CB13" s="444"/>
      <c r="CC13" s="445"/>
      <c r="CD13" s="446" t="s">
        <v>143</v>
      </c>
      <c r="CE13" s="447"/>
      <c r="CF13" s="447"/>
      <c r="CG13" s="447"/>
      <c r="CH13" s="447"/>
      <c r="CI13" s="447"/>
      <c r="CJ13" s="447"/>
      <c r="CK13" s="447"/>
      <c r="CL13" s="447"/>
      <c r="CM13" s="447"/>
      <c r="CN13" s="447"/>
      <c r="CO13" s="447"/>
      <c r="CP13" s="447"/>
      <c r="CQ13" s="447"/>
      <c r="CR13" s="447"/>
      <c r="CS13" s="448"/>
      <c r="CT13" s="440">
        <v>10.7</v>
      </c>
      <c r="CU13" s="441"/>
      <c r="CV13" s="441"/>
      <c r="CW13" s="441"/>
      <c r="CX13" s="441"/>
      <c r="CY13" s="441"/>
      <c r="CZ13" s="441"/>
      <c r="DA13" s="442"/>
      <c r="DB13" s="440">
        <v>9.9</v>
      </c>
      <c r="DC13" s="441"/>
      <c r="DD13" s="441"/>
      <c r="DE13" s="441"/>
      <c r="DF13" s="441"/>
      <c r="DG13" s="441"/>
      <c r="DH13" s="441"/>
      <c r="DI13" s="442"/>
    </row>
    <row r="14" spans="1:119" ht="18.75" customHeight="1" thickBot="1" x14ac:dyDescent="0.25">
      <c r="A14" s="181"/>
      <c r="B14" s="506"/>
      <c r="C14" s="507"/>
      <c r="D14" s="507"/>
      <c r="E14" s="507"/>
      <c r="F14" s="507"/>
      <c r="G14" s="507"/>
      <c r="H14" s="507"/>
      <c r="I14" s="507"/>
      <c r="J14" s="507"/>
      <c r="K14" s="508"/>
      <c r="L14" s="524" t="s">
        <v>144</v>
      </c>
      <c r="M14" s="525"/>
      <c r="N14" s="525"/>
      <c r="O14" s="525"/>
      <c r="P14" s="525"/>
      <c r="Q14" s="526"/>
      <c r="R14" s="527">
        <v>13059</v>
      </c>
      <c r="S14" s="528"/>
      <c r="T14" s="528"/>
      <c r="U14" s="528"/>
      <c r="V14" s="529"/>
      <c r="W14" s="433"/>
      <c r="X14" s="434"/>
      <c r="Y14" s="434"/>
      <c r="Z14" s="434"/>
      <c r="AA14" s="434"/>
      <c r="AB14" s="423"/>
      <c r="AC14" s="530">
        <v>16.600000000000001</v>
      </c>
      <c r="AD14" s="531"/>
      <c r="AE14" s="531"/>
      <c r="AF14" s="531"/>
      <c r="AG14" s="532"/>
      <c r="AH14" s="530">
        <v>16.100000000000001</v>
      </c>
      <c r="AI14" s="531"/>
      <c r="AJ14" s="531"/>
      <c r="AK14" s="531"/>
      <c r="AL14" s="533"/>
      <c r="AM14" s="472"/>
      <c r="AN14" s="473"/>
      <c r="AO14" s="473"/>
      <c r="AP14" s="473"/>
      <c r="AQ14" s="473"/>
      <c r="AR14" s="473"/>
      <c r="AS14" s="473"/>
      <c r="AT14" s="474"/>
      <c r="AU14" s="475"/>
      <c r="AV14" s="476"/>
      <c r="AW14" s="476"/>
      <c r="AX14" s="476"/>
      <c r="AY14" s="477"/>
      <c r="AZ14" s="478"/>
      <c r="BA14" s="478"/>
      <c r="BB14" s="478"/>
      <c r="BC14" s="478"/>
      <c r="BD14" s="478"/>
      <c r="BE14" s="478"/>
      <c r="BF14" s="478"/>
      <c r="BG14" s="478"/>
      <c r="BH14" s="478"/>
      <c r="BI14" s="478"/>
      <c r="BJ14" s="478"/>
      <c r="BK14" s="478"/>
      <c r="BL14" s="478"/>
      <c r="BM14" s="479"/>
      <c r="BN14" s="443"/>
      <c r="BO14" s="444"/>
      <c r="BP14" s="444"/>
      <c r="BQ14" s="444"/>
      <c r="BR14" s="444"/>
      <c r="BS14" s="444"/>
      <c r="BT14" s="444"/>
      <c r="BU14" s="445"/>
      <c r="BV14" s="443"/>
      <c r="BW14" s="444"/>
      <c r="BX14" s="444"/>
      <c r="BY14" s="444"/>
      <c r="BZ14" s="444"/>
      <c r="CA14" s="444"/>
      <c r="CB14" s="444"/>
      <c r="CC14" s="445"/>
      <c r="CD14" s="538" t="s">
        <v>145</v>
      </c>
      <c r="CE14" s="539"/>
      <c r="CF14" s="539"/>
      <c r="CG14" s="539"/>
      <c r="CH14" s="539"/>
      <c r="CI14" s="539"/>
      <c r="CJ14" s="539"/>
      <c r="CK14" s="539"/>
      <c r="CL14" s="539"/>
      <c r="CM14" s="539"/>
      <c r="CN14" s="539"/>
      <c r="CO14" s="539"/>
      <c r="CP14" s="539"/>
      <c r="CQ14" s="539"/>
      <c r="CR14" s="539"/>
      <c r="CS14" s="540"/>
      <c r="CT14" s="541">
        <v>61.4</v>
      </c>
      <c r="CU14" s="542"/>
      <c r="CV14" s="542"/>
      <c r="CW14" s="542"/>
      <c r="CX14" s="542"/>
      <c r="CY14" s="542"/>
      <c r="CZ14" s="542"/>
      <c r="DA14" s="543"/>
      <c r="DB14" s="541">
        <v>60.8</v>
      </c>
      <c r="DC14" s="542"/>
      <c r="DD14" s="542"/>
      <c r="DE14" s="542"/>
      <c r="DF14" s="542"/>
      <c r="DG14" s="542"/>
      <c r="DH14" s="542"/>
      <c r="DI14" s="543"/>
    </row>
    <row r="15" spans="1:119" ht="18.75" customHeight="1" x14ac:dyDescent="0.2">
      <c r="A15" s="181"/>
      <c r="B15" s="506"/>
      <c r="C15" s="507"/>
      <c r="D15" s="507"/>
      <c r="E15" s="507"/>
      <c r="F15" s="507"/>
      <c r="G15" s="507"/>
      <c r="H15" s="507"/>
      <c r="I15" s="507"/>
      <c r="J15" s="507"/>
      <c r="K15" s="508"/>
      <c r="L15" s="190"/>
      <c r="M15" s="534" t="s">
        <v>138</v>
      </c>
      <c r="N15" s="535"/>
      <c r="O15" s="535"/>
      <c r="P15" s="535"/>
      <c r="Q15" s="536"/>
      <c r="R15" s="527">
        <v>12994</v>
      </c>
      <c r="S15" s="528"/>
      <c r="T15" s="528"/>
      <c r="U15" s="528"/>
      <c r="V15" s="529"/>
      <c r="W15" s="459" t="s">
        <v>146</v>
      </c>
      <c r="X15" s="460"/>
      <c r="Y15" s="460"/>
      <c r="Z15" s="460"/>
      <c r="AA15" s="460"/>
      <c r="AB15" s="450"/>
      <c r="AC15" s="494">
        <v>1803</v>
      </c>
      <c r="AD15" s="495"/>
      <c r="AE15" s="495"/>
      <c r="AF15" s="495"/>
      <c r="AG15" s="537"/>
      <c r="AH15" s="494">
        <v>1947</v>
      </c>
      <c r="AI15" s="495"/>
      <c r="AJ15" s="495"/>
      <c r="AK15" s="495"/>
      <c r="AL15" s="496"/>
      <c r="AM15" s="472"/>
      <c r="AN15" s="473"/>
      <c r="AO15" s="473"/>
      <c r="AP15" s="473"/>
      <c r="AQ15" s="473"/>
      <c r="AR15" s="473"/>
      <c r="AS15" s="473"/>
      <c r="AT15" s="474"/>
      <c r="AU15" s="475"/>
      <c r="AV15" s="476"/>
      <c r="AW15" s="476"/>
      <c r="AX15" s="476"/>
      <c r="AY15" s="403" t="s">
        <v>147</v>
      </c>
      <c r="AZ15" s="404"/>
      <c r="BA15" s="404"/>
      <c r="BB15" s="404"/>
      <c r="BC15" s="404"/>
      <c r="BD15" s="404"/>
      <c r="BE15" s="404"/>
      <c r="BF15" s="404"/>
      <c r="BG15" s="404"/>
      <c r="BH15" s="404"/>
      <c r="BI15" s="404"/>
      <c r="BJ15" s="404"/>
      <c r="BK15" s="404"/>
      <c r="BL15" s="404"/>
      <c r="BM15" s="405"/>
      <c r="BN15" s="406">
        <v>1408511</v>
      </c>
      <c r="BO15" s="407"/>
      <c r="BP15" s="407"/>
      <c r="BQ15" s="407"/>
      <c r="BR15" s="407"/>
      <c r="BS15" s="407"/>
      <c r="BT15" s="407"/>
      <c r="BU15" s="408"/>
      <c r="BV15" s="406">
        <v>1380550</v>
      </c>
      <c r="BW15" s="407"/>
      <c r="BX15" s="407"/>
      <c r="BY15" s="407"/>
      <c r="BZ15" s="407"/>
      <c r="CA15" s="407"/>
      <c r="CB15" s="407"/>
      <c r="CC15" s="408"/>
      <c r="CD15" s="544" t="s">
        <v>148</v>
      </c>
      <c r="CE15" s="545"/>
      <c r="CF15" s="545"/>
      <c r="CG15" s="545"/>
      <c r="CH15" s="545"/>
      <c r="CI15" s="545"/>
      <c r="CJ15" s="545"/>
      <c r="CK15" s="545"/>
      <c r="CL15" s="545"/>
      <c r="CM15" s="545"/>
      <c r="CN15" s="545"/>
      <c r="CO15" s="545"/>
      <c r="CP15" s="545"/>
      <c r="CQ15" s="545"/>
      <c r="CR15" s="545"/>
      <c r="CS15" s="546"/>
      <c r="CT15" s="191"/>
      <c r="CU15" s="192"/>
      <c r="CV15" s="192"/>
      <c r="CW15" s="192"/>
      <c r="CX15" s="192"/>
      <c r="CY15" s="192"/>
      <c r="CZ15" s="192"/>
      <c r="DA15" s="193"/>
      <c r="DB15" s="191"/>
      <c r="DC15" s="192"/>
      <c r="DD15" s="192"/>
      <c r="DE15" s="192"/>
      <c r="DF15" s="192"/>
      <c r="DG15" s="192"/>
      <c r="DH15" s="192"/>
      <c r="DI15" s="193"/>
    </row>
    <row r="16" spans="1:119" ht="18.75" customHeight="1" x14ac:dyDescent="0.2">
      <c r="A16" s="181"/>
      <c r="B16" s="506"/>
      <c r="C16" s="507"/>
      <c r="D16" s="507"/>
      <c r="E16" s="507"/>
      <c r="F16" s="507"/>
      <c r="G16" s="507"/>
      <c r="H16" s="507"/>
      <c r="I16" s="507"/>
      <c r="J16" s="507"/>
      <c r="K16" s="508"/>
      <c r="L16" s="524" t="s">
        <v>149</v>
      </c>
      <c r="M16" s="547"/>
      <c r="N16" s="547"/>
      <c r="O16" s="547"/>
      <c r="P16" s="547"/>
      <c r="Q16" s="548"/>
      <c r="R16" s="549" t="s">
        <v>150</v>
      </c>
      <c r="S16" s="550"/>
      <c r="T16" s="550"/>
      <c r="U16" s="550"/>
      <c r="V16" s="551"/>
      <c r="W16" s="433"/>
      <c r="X16" s="434"/>
      <c r="Y16" s="434"/>
      <c r="Z16" s="434"/>
      <c r="AA16" s="434"/>
      <c r="AB16" s="423"/>
      <c r="AC16" s="530">
        <v>26.8</v>
      </c>
      <c r="AD16" s="531"/>
      <c r="AE16" s="531"/>
      <c r="AF16" s="531"/>
      <c r="AG16" s="532"/>
      <c r="AH16" s="530">
        <v>27.2</v>
      </c>
      <c r="AI16" s="531"/>
      <c r="AJ16" s="531"/>
      <c r="AK16" s="531"/>
      <c r="AL16" s="533"/>
      <c r="AM16" s="472"/>
      <c r="AN16" s="473"/>
      <c r="AO16" s="473"/>
      <c r="AP16" s="473"/>
      <c r="AQ16" s="473"/>
      <c r="AR16" s="473"/>
      <c r="AS16" s="473"/>
      <c r="AT16" s="474"/>
      <c r="AU16" s="475"/>
      <c r="AV16" s="476"/>
      <c r="AW16" s="476"/>
      <c r="AX16" s="476"/>
      <c r="AY16" s="477" t="s">
        <v>151</v>
      </c>
      <c r="AZ16" s="478"/>
      <c r="BA16" s="478"/>
      <c r="BB16" s="478"/>
      <c r="BC16" s="478"/>
      <c r="BD16" s="478"/>
      <c r="BE16" s="478"/>
      <c r="BF16" s="478"/>
      <c r="BG16" s="478"/>
      <c r="BH16" s="478"/>
      <c r="BI16" s="478"/>
      <c r="BJ16" s="478"/>
      <c r="BK16" s="478"/>
      <c r="BL16" s="478"/>
      <c r="BM16" s="479"/>
      <c r="BN16" s="443">
        <v>4827665</v>
      </c>
      <c r="BO16" s="444"/>
      <c r="BP16" s="444"/>
      <c r="BQ16" s="444"/>
      <c r="BR16" s="444"/>
      <c r="BS16" s="444"/>
      <c r="BT16" s="444"/>
      <c r="BU16" s="445"/>
      <c r="BV16" s="443">
        <v>4856086</v>
      </c>
      <c r="BW16" s="444"/>
      <c r="BX16" s="444"/>
      <c r="BY16" s="444"/>
      <c r="BZ16" s="444"/>
      <c r="CA16" s="444"/>
      <c r="CB16" s="444"/>
      <c r="CC16" s="445"/>
      <c r="CD16" s="194"/>
      <c r="CE16" s="557"/>
      <c r="CF16" s="557"/>
      <c r="CG16" s="557"/>
      <c r="CH16" s="557"/>
      <c r="CI16" s="557"/>
      <c r="CJ16" s="557"/>
      <c r="CK16" s="557"/>
      <c r="CL16" s="557"/>
      <c r="CM16" s="557"/>
      <c r="CN16" s="557"/>
      <c r="CO16" s="557"/>
      <c r="CP16" s="557"/>
      <c r="CQ16" s="557"/>
      <c r="CR16" s="557"/>
      <c r="CS16" s="558"/>
      <c r="CT16" s="440"/>
      <c r="CU16" s="441"/>
      <c r="CV16" s="441"/>
      <c r="CW16" s="441"/>
      <c r="CX16" s="441"/>
      <c r="CY16" s="441"/>
      <c r="CZ16" s="441"/>
      <c r="DA16" s="442"/>
      <c r="DB16" s="440"/>
      <c r="DC16" s="441"/>
      <c r="DD16" s="441"/>
      <c r="DE16" s="441"/>
      <c r="DF16" s="441"/>
      <c r="DG16" s="441"/>
      <c r="DH16" s="441"/>
      <c r="DI16" s="442"/>
    </row>
    <row r="17" spans="1:113" ht="18.75" customHeight="1" thickBot="1" x14ac:dyDescent="0.25">
      <c r="A17" s="181"/>
      <c r="B17" s="509"/>
      <c r="C17" s="510"/>
      <c r="D17" s="510"/>
      <c r="E17" s="510"/>
      <c r="F17" s="510"/>
      <c r="G17" s="510"/>
      <c r="H17" s="510"/>
      <c r="I17" s="510"/>
      <c r="J17" s="510"/>
      <c r="K17" s="511"/>
      <c r="L17" s="195"/>
      <c r="M17" s="554" t="s">
        <v>152</v>
      </c>
      <c r="N17" s="555"/>
      <c r="O17" s="555"/>
      <c r="P17" s="555"/>
      <c r="Q17" s="556"/>
      <c r="R17" s="549" t="s">
        <v>153</v>
      </c>
      <c r="S17" s="550"/>
      <c r="T17" s="550"/>
      <c r="U17" s="550"/>
      <c r="V17" s="551"/>
      <c r="W17" s="459" t="s">
        <v>154</v>
      </c>
      <c r="X17" s="460"/>
      <c r="Y17" s="460"/>
      <c r="Z17" s="460"/>
      <c r="AA17" s="460"/>
      <c r="AB17" s="450"/>
      <c r="AC17" s="494">
        <v>3800</v>
      </c>
      <c r="AD17" s="495"/>
      <c r="AE17" s="495"/>
      <c r="AF17" s="495"/>
      <c r="AG17" s="537"/>
      <c r="AH17" s="494">
        <v>4058</v>
      </c>
      <c r="AI17" s="495"/>
      <c r="AJ17" s="495"/>
      <c r="AK17" s="495"/>
      <c r="AL17" s="496"/>
      <c r="AM17" s="472"/>
      <c r="AN17" s="473"/>
      <c r="AO17" s="473"/>
      <c r="AP17" s="473"/>
      <c r="AQ17" s="473"/>
      <c r="AR17" s="473"/>
      <c r="AS17" s="473"/>
      <c r="AT17" s="474"/>
      <c r="AU17" s="475"/>
      <c r="AV17" s="476"/>
      <c r="AW17" s="476"/>
      <c r="AX17" s="476"/>
      <c r="AY17" s="477" t="s">
        <v>155</v>
      </c>
      <c r="AZ17" s="478"/>
      <c r="BA17" s="478"/>
      <c r="BB17" s="478"/>
      <c r="BC17" s="478"/>
      <c r="BD17" s="478"/>
      <c r="BE17" s="478"/>
      <c r="BF17" s="478"/>
      <c r="BG17" s="478"/>
      <c r="BH17" s="478"/>
      <c r="BI17" s="478"/>
      <c r="BJ17" s="478"/>
      <c r="BK17" s="478"/>
      <c r="BL17" s="478"/>
      <c r="BM17" s="479"/>
      <c r="BN17" s="443">
        <v>1749861</v>
      </c>
      <c r="BO17" s="444"/>
      <c r="BP17" s="444"/>
      <c r="BQ17" s="444"/>
      <c r="BR17" s="444"/>
      <c r="BS17" s="444"/>
      <c r="BT17" s="444"/>
      <c r="BU17" s="445"/>
      <c r="BV17" s="443">
        <v>1710909</v>
      </c>
      <c r="BW17" s="444"/>
      <c r="BX17" s="444"/>
      <c r="BY17" s="444"/>
      <c r="BZ17" s="444"/>
      <c r="CA17" s="444"/>
      <c r="CB17" s="444"/>
      <c r="CC17" s="445"/>
      <c r="CD17" s="194"/>
      <c r="CE17" s="557"/>
      <c r="CF17" s="557"/>
      <c r="CG17" s="557"/>
      <c r="CH17" s="557"/>
      <c r="CI17" s="557"/>
      <c r="CJ17" s="557"/>
      <c r="CK17" s="557"/>
      <c r="CL17" s="557"/>
      <c r="CM17" s="557"/>
      <c r="CN17" s="557"/>
      <c r="CO17" s="557"/>
      <c r="CP17" s="557"/>
      <c r="CQ17" s="557"/>
      <c r="CR17" s="557"/>
      <c r="CS17" s="558"/>
      <c r="CT17" s="440"/>
      <c r="CU17" s="441"/>
      <c r="CV17" s="441"/>
      <c r="CW17" s="441"/>
      <c r="CX17" s="441"/>
      <c r="CY17" s="441"/>
      <c r="CZ17" s="441"/>
      <c r="DA17" s="442"/>
      <c r="DB17" s="440"/>
      <c r="DC17" s="441"/>
      <c r="DD17" s="441"/>
      <c r="DE17" s="441"/>
      <c r="DF17" s="441"/>
      <c r="DG17" s="441"/>
      <c r="DH17" s="441"/>
      <c r="DI17" s="442"/>
    </row>
    <row r="18" spans="1:113" ht="18.75" customHeight="1" thickBot="1" x14ac:dyDescent="0.25">
      <c r="A18" s="181"/>
      <c r="B18" s="565" t="s">
        <v>156</v>
      </c>
      <c r="C18" s="486"/>
      <c r="D18" s="486"/>
      <c r="E18" s="566"/>
      <c r="F18" s="566"/>
      <c r="G18" s="566"/>
      <c r="H18" s="566"/>
      <c r="I18" s="566"/>
      <c r="J18" s="566"/>
      <c r="K18" s="566"/>
      <c r="L18" s="567">
        <v>208.39</v>
      </c>
      <c r="M18" s="567"/>
      <c r="N18" s="567"/>
      <c r="O18" s="567"/>
      <c r="P18" s="567"/>
      <c r="Q18" s="567"/>
      <c r="R18" s="568"/>
      <c r="S18" s="568"/>
      <c r="T18" s="568"/>
      <c r="U18" s="568"/>
      <c r="V18" s="569"/>
      <c r="W18" s="461"/>
      <c r="X18" s="462"/>
      <c r="Y18" s="462"/>
      <c r="Z18" s="462"/>
      <c r="AA18" s="462"/>
      <c r="AB18" s="453"/>
      <c r="AC18" s="570">
        <v>56.5</v>
      </c>
      <c r="AD18" s="571"/>
      <c r="AE18" s="571"/>
      <c r="AF18" s="571"/>
      <c r="AG18" s="572"/>
      <c r="AH18" s="570">
        <v>56.7</v>
      </c>
      <c r="AI18" s="571"/>
      <c r="AJ18" s="571"/>
      <c r="AK18" s="571"/>
      <c r="AL18" s="573"/>
      <c r="AM18" s="472"/>
      <c r="AN18" s="473"/>
      <c r="AO18" s="473"/>
      <c r="AP18" s="473"/>
      <c r="AQ18" s="473"/>
      <c r="AR18" s="473"/>
      <c r="AS18" s="473"/>
      <c r="AT18" s="474"/>
      <c r="AU18" s="475"/>
      <c r="AV18" s="476"/>
      <c r="AW18" s="476"/>
      <c r="AX18" s="476"/>
      <c r="AY18" s="477" t="s">
        <v>157</v>
      </c>
      <c r="AZ18" s="478"/>
      <c r="BA18" s="478"/>
      <c r="BB18" s="478"/>
      <c r="BC18" s="478"/>
      <c r="BD18" s="478"/>
      <c r="BE18" s="478"/>
      <c r="BF18" s="478"/>
      <c r="BG18" s="478"/>
      <c r="BH18" s="478"/>
      <c r="BI18" s="478"/>
      <c r="BJ18" s="478"/>
      <c r="BK18" s="478"/>
      <c r="BL18" s="478"/>
      <c r="BM18" s="479"/>
      <c r="BN18" s="443">
        <v>4676810</v>
      </c>
      <c r="BO18" s="444"/>
      <c r="BP18" s="444"/>
      <c r="BQ18" s="444"/>
      <c r="BR18" s="444"/>
      <c r="BS18" s="444"/>
      <c r="BT18" s="444"/>
      <c r="BU18" s="445"/>
      <c r="BV18" s="443">
        <v>4498808</v>
      </c>
      <c r="BW18" s="444"/>
      <c r="BX18" s="444"/>
      <c r="BY18" s="444"/>
      <c r="BZ18" s="444"/>
      <c r="CA18" s="444"/>
      <c r="CB18" s="444"/>
      <c r="CC18" s="445"/>
      <c r="CD18" s="194"/>
      <c r="CE18" s="557"/>
      <c r="CF18" s="557"/>
      <c r="CG18" s="557"/>
      <c r="CH18" s="557"/>
      <c r="CI18" s="557"/>
      <c r="CJ18" s="557"/>
      <c r="CK18" s="557"/>
      <c r="CL18" s="557"/>
      <c r="CM18" s="557"/>
      <c r="CN18" s="557"/>
      <c r="CO18" s="557"/>
      <c r="CP18" s="557"/>
      <c r="CQ18" s="557"/>
      <c r="CR18" s="557"/>
      <c r="CS18" s="558"/>
      <c r="CT18" s="440"/>
      <c r="CU18" s="441"/>
      <c r="CV18" s="441"/>
      <c r="CW18" s="441"/>
      <c r="CX18" s="441"/>
      <c r="CY18" s="441"/>
      <c r="CZ18" s="441"/>
      <c r="DA18" s="442"/>
      <c r="DB18" s="440"/>
      <c r="DC18" s="441"/>
      <c r="DD18" s="441"/>
      <c r="DE18" s="441"/>
      <c r="DF18" s="441"/>
      <c r="DG18" s="441"/>
      <c r="DH18" s="441"/>
      <c r="DI18" s="442"/>
    </row>
    <row r="19" spans="1:113" ht="18.75" customHeight="1" thickBot="1" x14ac:dyDescent="0.25">
      <c r="A19" s="181"/>
      <c r="B19" s="565" t="s">
        <v>158</v>
      </c>
      <c r="C19" s="486"/>
      <c r="D19" s="486"/>
      <c r="E19" s="566"/>
      <c r="F19" s="566"/>
      <c r="G19" s="566"/>
      <c r="H19" s="566"/>
      <c r="I19" s="566"/>
      <c r="J19" s="566"/>
      <c r="K19" s="566"/>
      <c r="L19" s="574">
        <v>63</v>
      </c>
      <c r="M19" s="574"/>
      <c r="N19" s="574"/>
      <c r="O19" s="574"/>
      <c r="P19" s="574"/>
      <c r="Q19" s="574"/>
      <c r="R19" s="575"/>
      <c r="S19" s="575"/>
      <c r="T19" s="575"/>
      <c r="U19" s="575"/>
      <c r="V19" s="576"/>
      <c r="W19" s="400"/>
      <c r="X19" s="401"/>
      <c r="Y19" s="401"/>
      <c r="Z19" s="401"/>
      <c r="AA19" s="401"/>
      <c r="AB19" s="401"/>
      <c r="AC19" s="552"/>
      <c r="AD19" s="552"/>
      <c r="AE19" s="552"/>
      <c r="AF19" s="552"/>
      <c r="AG19" s="552"/>
      <c r="AH19" s="552"/>
      <c r="AI19" s="552"/>
      <c r="AJ19" s="552"/>
      <c r="AK19" s="552"/>
      <c r="AL19" s="553"/>
      <c r="AM19" s="472"/>
      <c r="AN19" s="473"/>
      <c r="AO19" s="473"/>
      <c r="AP19" s="473"/>
      <c r="AQ19" s="473"/>
      <c r="AR19" s="473"/>
      <c r="AS19" s="473"/>
      <c r="AT19" s="474"/>
      <c r="AU19" s="475"/>
      <c r="AV19" s="476"/>
      <c r="AW19" s="476"/>
      <c r="AX19" s="476"/>
      <c r="AY19" s="477" t="s">
        <v>159</v>
      </c>
      <c r="AZ19" s="478"/>
      <c r="BA19" s="478"/>
      <c r="BB19" s="478"/>
      <c r="BC19" s="478"/>
      <c r="BD19" s="478"/>
      <c r="BE19" s="478"/>
      <c r="BF19" s="478"/>
      <c r="BG19" s="478"/>
      <c r="BH19" s="478"/>
      <c r="BI19" s="478"/>
      <c r="BJ19" s="478"/>
      <c r="BK19" s="478"/>
      <c r="BL19" s="478"/>
      <c r="BM19" s="479"/>
      <c r="BN19" s="443">
        <v>6886920</v>
      </c>
      <c r="BO19" s="444"/>
      <c r="BP19" s="444"/>
      <c r="BQ19" s="444"/>
      <c r="BR19" s="444"/>
      <c r="BS19" s="444"/>
      <c r="BT19" s="444"/>
      <c r="BU19" s="445"/>
      <c r="BV19" s="443">
        <v>6685642</v>
      </c>
      <c r="BW19" s="444"/>
      <c r="BX19" s="444"/>
      <c r="BY19" s="444"/>
      <c r="BZ19" s="444"/>
      <c r="CA19" s="444"/>
      <c r="CB19" s="444"/>
      <c r="CC19" s="445"/>
      <c r="CD19" s="194"/>
      <c r="CE19" s="557"/>
      <c r="CF19" s="557"/>
      <c r="CG19" s="557"/>
      <c r="CH19" s="557"/>
      <c r="CI19" s="557"/>
      <c r="CJ19" s="557"/>
      <c r="CK19" s="557"/>
      <c r="CL19" s="557"/>
      <c r="CM19" s="557"/>
      <c r="CN19" s="557"/>
      <c r="CO19" s="557"/>
      <c r="CP19" s="557"/>
      <c r="CQ19" s="557"/>
      <c r="CR19" s="557"/>
      <c r="CS19" s="558"/>
      <c r="CT19" s="440"/>
      <c r="CU19" s="441"/>
      <c r="CV19" s="441"/>
      <c r="CW19" s="441"/>
      <c r="CX19" s="441"/>
      <c r="CY19" s="441"/>
      <c r="CZ19" s="441"/>
      <c r="DA19" s="442"/>
      <c r="DB19" s="440"/>
      <c r="DC19" s="441"/>
      <c r="DD19" s="441"/>
      <c r="DE19" s="441"/>
      <c r="DF19" s="441"/>
      <c r="DG19" s="441"/>
      <c r="DH19" s="441"/>
      <c r="DI19" s="442"/>
    </row>
    <row r="20" spans="1:113" ht="18.75" customHeight="1" thickBot="1" x14ac:dyDescent="0.25">
      <c r="A20" s="181"/>
      <c r="B20" s="565" t="s">
        <v>160</v>
      </c>
      <c r="C20" s="486"/>
      <c r="D20" s="486"/>
      <c r="E20" s="566"/>
      <c r="F20" s="566"/>
      <c r="G20" s="566"/>
      <c r="H20" s="566"/>
      <c r="I20" s="566"/>
      <c r="J20" s="566"/>
      <c r="K20" s="566"/>
      <c r="L20" s="574">
        <v>4432</v>
      </c>
      <c r="M20" s="574"/>
      <c r="N20" s="574"/>
      <c r="O20" s="574"/>
      <c r="P20" s="574"/>
      <c r="Q20" s="574"/>
      <c r="R20" s="575"/>
      <c r="S20" s="575"/>
      <c r="T20" s="575"/>
      <c r="U20" s="575"/>
      <c r="V20" s="576"/>
      <c r="W20" s="461"/>
      <c r="X20" s="462"/>
      <c r="Y20" s="462"/>
      <c r="Z20" s="462"/>
      <c r="AA20" s="462"/>
      <c r="AB20" s="462"/>
      <c r="AC20" s="577"/>
      <c r="AD20" s="577"/>
      <c r="AE20" s="577"/>
      <c r="AF20" s="577"/>
      <c r="AG20" s="577"/>
      <c r="AH20" s="577"/>
      <c r="AI20" s="577"/>
      <c r="AJ20" s="577"/>
      <c r="AK20" s="577"/>
      <c r="AL20" s="578"/>
      <c r="AM20" s="579"/>
      <c r="AN20" s="498"/>
      <c r="AO20" s="498"/>
      <c r="AP20" s="498"/>
      <c r="AQ20" s="498"/>
      <c r="AR20" s="498"/>
      <c r="AS20" s="498"/>
      <c r="AT20" s="499"/>
      <c r="AU20" s="580"/>
      <c r="AV20" s="581"/>
      <c r="AW20" s="581"/>
      <c r="AX20" s="582"/>
      <c r="AY20" s="477"/>
      <c r="AZ20" s="478"/>
      <c r="BA20" s="478"/>
      <c r="BB20" s="478"/>
      <c r="BC20" s="478"/>
      <c r="BD20" s="478"/>
      <c r="BE20" s="478"/>
      <c r="BF20" s="478"/>
      <c r="BG20" s="478"/>
      <c r="BH20" s="478"/>
      <c r="BI20" s="478"/>
      <c r="BJ20" s="478"/>
      <c r="BK20" s="478"/>
      <c r="BL20" s="478"/>
      <c r="BM20" s="479"/>
      <c r="BN20" s="443"/>
      <c r="BO20" s="444"/>
      <c r="BP20" s="444"/>
      <c r="BQ20" s="444"/>
      <c r="BR20" s="444"/>
      <c r="BS20" s="444"/>
      <c r="BT20" s="444"/>
      <c r="BU20" s="445"/>
      <c r="BV20" s="443"/>
      <c r="BW20" s="444"/>
      <c r="BX20" s="444"/>
      <c r="BY20" s="444"/>
      <c r="BZ20" s="444"/>
      <c r="CA20" s="444"/>
      <c r="CB20" s="444"/>
      <c r="CC20" s="445"/>
      <c r="CD20" s="194"/>
      <c r="CE20" s="557"/>
      <c r="CF20" s="557"/>
      <c r="CG20" s="557"/>
      <c r="CH20" s="557"/>
      <c r="CI20" s="557"/>
      <c r="CJ20" s="557"/>
      <c r="CK20" s="557"/>
      <c r="CL20" s="557"/>
      <c r="CM20" s="557"/>
      <c r="CN20" s="557"/>
      <c r="CO20" s="557"/>
      <c r="CP20" s="557"/>
      <c r="CQ20" s="557"/>
      <c r="CR20" s="557"/>
      <c r="CS20" s="558"/>
      <c r="CT20" s="440"/>
      <c r="CU20" s="441"/>
      <c r="CV20" s="441"/>
      <c r="CW20" s="441"/>
      <c r="CX20" s="441"/>
      <c r="CY20" s="441"/>
      <c r="CZ20" s="441"/>
      <c r="DA20" s="442"/>
      <c r="DB20" s="440"/>
      <c r="DC20" s="441"/>
      <c r="DD20" s="441"/>
      <c r="DE20" s="441"/>
      <c r="DF20" s="441"/>
      <c r="DG20" s="441"/>
      <c r="DH20" s="441"/>
      <c r="DI20" s="442"/>
    </row>
    <row r="21" spans="1:113" ht="18.75" customHeight="1" thickBot="1" x14ac:dyDescent="0.25">
      <c r="A21" s="181"/>
      <c r="B21" s="583" t="s">
        <v>161</v>
      </c>
      <c r="C21" s="584"/>
      <c r="D21" s="584"/>
      <c r="E21" s="584"/>
      <c r="F21" s="584"/>
      <c r="G21" s="584"/>
      <c r="H21" s="584"/>
      <c r="I21" s="584"/>
      <c r="J21" s="584"/>
      <c r="K21" s="584"/>
      <c r="L21" s="584"/>
      <c r="M21" s="584"/>
      <c r="N21" s="584"/>
      <c r="O21" s="584"/>
      <c r="P21" s="584"/>
      <c r="Q21" s="584"/>
      <c r="R21" s="584"/>
      <c r="S21" s="584"/>
      <c r="T21" s="584"/>
      <c r="U21" s="584"/>
      <c r="V21" s="584"/>
      <c r="W21" s="584"/>
      <c r="X21" s="584"/>
      <c r="Y21" s="584"/>
      <c r="Z21" s="584"/>
      <c r="AA21" s="584"/>
      <c r="AB21" s="584"/>
      <c r="AC21" s="584"/>
      <c r="AD21" s="584"/>
      <c r="AE21" s="584"/>
      <c r="AF21" s="584"/>
      <c r="AG21" s="584"/>
      <c r="AH21" s="584"/>
      <c r="AI21" s="584"/>
      <c r="AJ21" s="584"/>
      <c r="AK21" s="584"/>
      <c r="AL21" s="584"/>
      <c r="AM21" s="584"/>
      <c r="AN21" s="584"/>
      <c r="AO21" s="584"/>
      <c r="AP21" s="584"/>
      <c r="AQ21" s="584"/>
      <c r="AR21" s="584"/>
      <c r="AS21" s="584"/>
      <c r="AT21" s="584"/>
      <c r="AU21" s="584"/>
      <c r="AV21" s="584"/>
      <c r="AW21" s="584"/>
      <c r="AX21" s="585"/>
      <c r="AY21" s="559"/>
      <c r="AZ21" s="560"/>
      <c r="BA21" s="560"/>
      <c r="BB21" s="560"/>
      <c r="BC21" s="560"/>
      <c r="BD21" s="560"/>
      <c r="BE21" s="560"/>
      <c r="BF21" s="560"/>
      <c r="BG21" s="560"/>
      <c r="BH21" s="560"/>
      <c r="BI21" s="560"/>
      <c r="BJ21" s="560"/>
      <c r="BK21" s="560"/>
      <c r="BL21" s="560"/>
      <c r="BM21" s="561"/>
      <c r="BN21" s="562"/>
      <c r="BO21" s="563"/>
      <c r="BP21" s="563"/>
      <c r="BQ21" s="563"/>
      <c r="BR21" s="563"/>
      <c r="BS21" s="563"/>
      <c r="BT21" s="563"/>
      <c r="BU21" s="564"/>
      <c r="BV21" s="562"/>
      <c r="BW21" s="563"/>
      <c r="BX21" s="563"/>
      <c r="BY21" s="563"/>
      <c r="BZ21" s="563"/>
      <c r="CA21" s="563"/>
      <c r="CB21" s="563"/>
      <c r="CC21" s="564"/>
      <c r="CD21" s="194"/>
      <c r="CE21" s="557"/>
      <c r="CF21" s="557"/>
      <c r="CG21" s="557"/>
      <c r="CH21" s="557"/>
      <c r="CI21" s="557"/>
      <c r="CJ21" s="557"/>
      <c r="CK21" s="557"/>
      <c r="CL21" s="557"/>
      <c r="CM21" s="557"/>
      <c r="CN21" s="557"/>
      <c r="CO21" s="557"/>
      <c r="CP21" s="557"/>
      <c r="CQ21" s="557"/>
      <c r="CR21" s="557"/>
      <c r="CS21" s="558"/>
      <c r="CT21" s="440"/>
      <c r="CU21" s="441"/>
      <c r="CV21" s="441"/>
      <c r="CW21" s="441"/>
      <c r="CX21" s="441"/>
      <c r="CY21" s="441"/>
      <c r="CZ21" s="441"/>
      <c r="DA21" s="442"/>
      <c r="DB21" s="440"/>
      <c r="DC21" s="441"/>
      <c r="DD21" s="441"/>
      <c r="DE21" s="441"/>
      <c r="DF21" s="441"/>
      <c r="DG21" s="441"/>
      <c r="DH21" s="441"/>
      <c r="DI21" s="442"/>
    </row>
    <row r="22" spans="1:113" ht="18.75" customHeight="1" x14ac:dyDescent="0.2">
      <c r="A22" s="181"/>
      <c r="B22" s="613" t="s">
        <v>162</v>
      </c>
      <c r="C22" s="587"/>
      <c r="D22" s="588"/>
      <c r="E22" s="455" t="s">
        <v>1</v>
      </c>
      <c r="F22" s="460"/>
      <c r="G22" s="460"/>
      <c r="H22" s="460"/>
      <c r="I22" s="460"/>
      <c r="J22" s="460"/>
      <c r="K22" s="450"/>
      <c r="L22" s="455" t="s">
        <v>163</v>
      </c>
      <c r="M22" s="460"/>
      <c r="N22" s="460"/>
      <c r="O22" s="460"/>
      <c r="P22" s="450"/>
      <c r="Q22" s="618" t="s">
        <v>164</v>
      </c>
      <c r="R22" s="619"/>
      <c r="S22" s="619"/>
      <c r="T22" s="619"/>
      <c r="U22" s="619"/>
      <c r="V22" s="620"/>
      <c r="W22" s="586" t="s">
        <v>165</v>
      </c>
      <c r="X22" s="587"/>
      <c r="Y22" s="588"/>
      <c r="Z22" s="455" t="s">
        <v>1</v>
      </c>
      <c r="AA22" s="460"/>
      <c r="AB22" s="460"/>
      <c r="AC22" s="460"/>
      <c r="AD22" s="460"/>
      <c r="AE22" s="460"/>
      <c r="AF22" s="460"/>
      <c r="AG22" s="450"/>
      <c r="AH22" s="624" t="s">
        <v>166</v>
      </c>
      <c r="AI22" s="460"/>
      <c r="AJ22" s="460"/>
      <c r="AK22" s="460"/>
      <c r="AL22" s="450"/>
      <c r="AM22" s="624" t="s">
        <v>167</v>
      </c>
      <c r="AN22" s="625"/>
      <c r="AO22" s="625"/>
      <c r="AP22" s="625"/>
      <c r="AQ22" s="625"/>
      <c r="AR22" s="626"/>
      <c r="AS22" s="618" t="s">
        <v>164</v>
      </c>
      <c r="AT22" s="619"/>
      <c r="AU22" s="619"/>
      <c r="AV22" s="619"/>
      <c r="AW22" s="619"/>
      <c r="AX22" s="630"/>
      <c r="AY22" s="403" t="s">
        <v>168</v>
      </c>
      <c r="AZ22" s="404"/>
      <c r="BA22" s="404"/>
      <c r="BB22" s="404"/>
      <c r="BC22" s="404"/>
      <c r="BD22" s="404"/>
      <c r="BE22" s="404"/>
      <c r="BF22" s="404"/>
      <c r="BG22" s="404"/>
      <c r="BH22" s="404"/>
      <c r="BI22" s="404"/>
      <c r="BJ22" s="404"/>
      <c r="BK22" s="404"/>
      <c r="BL22" s="404"/>
      <c r="BM22" s="405"/>
      <c r="BN22" s="406">
        <v>9537325</v>
      </c>
      <c r="BO22" s="407"/>
      <c r="BP22" s="407"/>
      <c r="BQ22" s="407"/>
      <c r="BR22" s="407"/>
      <c r="BS22" s="407"/>
      <c r="BT22" s="407"/>
      <c r="BU22" s="408"/>
      <c r="BV22" s="406">
        <v>9806773</v>
      </c>
      <c r="BW22" s="407"/>
      <c r="BX22" s="407"/>
      <c r="BY22" s="407"/>
      <c r="BZ22" s="407"/>
      <c r="CA22" s="407"/>
      <c r="CB22" s="407"/>
      <c r="CC22" s="408"/>
      <c r="CD22" s="194"/>
      <c r="CE22" s="557"/>
      <c r="CF22" s="557"/>
      <c r="CG22" s="557"/>
      <c r="CH22" s="557"/>
      <c r="CI22" s="557"/>
      <c r="CJ22" s="557"/>
      <c r="CK22" s="557"/>
      <c r="CL22" s="557"/>
      <c r="CM22" s="557"/>
      <c r="CN22" s="557"/>
      <c r="CO22" s="557"/>
      <c r="CP22" s="557"/>
      <c r="CQ22" s="557"/>
      <c r="CR22" s="557"/>
      <c r="CS22" s="558"/>
      <c r="CT22" s="440"/>
      <c r="CU22" s="441"/>
      <c r="CV22" s="441"/>
      <c r="CW22" s="441"/>
      <c r="CX22" s="441"/>
      <c r="CY22" s="441"/>
      <c r="CZ22" s="441"/>
      <c r="DA22" s="442"/>
      <c r="DB22" s="440"/>
      <c r="DC22" s="441"/>
      <c r="DD22" s="441"/>
      <c r="DE22" s="441"/>
      <c r="DF22" s="441"/>
      <c r="DG22" s="441"/>
      <c r="DH22" s="441"/>
      <c r="DI22" s="442"/>
    </row>
    <row r="23" spans="1:113" ht="18.75" customHeight="1" x14ac:dyDescent="0.2">
      <c r="A23" s="181"/>
      <c r="B23" s="614"/>
      <c r="C23" s="590"/>
      <c r="D23" s="591"/>
      <c r="E23" s="429"/>
      <c r="F23" s="434"/>
      <c r="G23" s="434"/>
      <c r="H23" s="434"/>
      <c r="I23" s="434"/>
      <c r="J23" s="434"/>
      <c r="K23" s="423"/>
      <c r="L23" s="429"/>
      <c r="M23" s="434"/>
      <c r="N23" s="434"/>
      <c r="O23" s="434"/>
      <c r="P23" s="423"/>
      <c r="Q23" s="621"/>
      <c r="R23" s="622"/>
      <c r="S23" s="622"/>
      <c r="T23" s="622"/>
      <c r="U23" s="622"/>
      <c r="V23" s="623"/>
      <c r="W23" s="589"/>
      <c r="X23" s="590"/>
      <c r="Y23" s="591"/>
      <c r="Z23" s="429"/>
      <c r="AA23" s="434"/>
      <c r="AB23" s="434"/>
      <c r="AC23" s="434"/>
      <c r="AD23" s="434"/>
      <c r="AE23" s="434"/>
      <c r="AF23" s="434"/>
      <c r="AG23" s="423"/>
      <c r="AH23" s="429"/>
      <c r="AI23" s="434"/>
      <c r="AJ23" s="434"/>
      <c r="AK23" s="434"/>
      <c r="AL23" s="423"/>
      <c r="AM23" s="627"/>
      <c r="AN23" s="628"/>
      <c r="AO23" s="628"/>
      <c r="AP23" s="628"/>
      <c r="AQ23" s="628"/>
      <c r="AR23" s="629"/>
      <c r="AS23" s="621"/>
      <c r="AT23" s="622"/>
      <c r="AU23" s="622"/>
      <c r="AV23" s="622"/>
      <c r="AW23" s="622"/>
      <c r="AX23" s="631"/>
      <c r="AY23" s="477" t="s">
        <v>169</v>
      </c>
      <c r="AZ23" s="478"/>
      <c r="BA23" s="478"/>
      <c r="BB23" s="478"/>
      <c r="BC23" s="478"/>
      <c r="BD23" s="478"/>
      <c r="BE23" s="478"/>
      <c r="BF23" s="478"/>
      <c r="BG23" s="478"/>
      <c r="BH23" s="478"/>
      <c r="BI23" s="478"/>
      <c r="BJ23" s="478"/>
      <c r="BK23" s="478"/>
      <c r="BL23" s="478"/>
      <c r="BM23" s="479"/>
      <c r="BN23" s="443">
        <v>6190172</v>
      </c>
      <c r="BO23" s="444"/>
      <c r="BP23" s="444"/>
      <c r="BQ23" s="444"/>
      <c r="BR23" s="444"/>
      <c r="BS23" s="444"/>
      <c r="BT23" s="444"/>
      <c r="BU23" s="445"/>
      <c r="BV23" s="443">
        <v>6299123</v>
      </c>
      <c r="BW23" s="444"/>
      <c r="BX23" s="444"/>
      <c r="BY23" s="444"/>
      <c r="BZ23" s="444"/>
      <c r="CA23" s="444"/>
      <c r="CB23" s="444"/>
      <c r="CC23" s="445"/>
      <c r="CD23" s="194"/>
      <c r="CE23" s="557"/>
      <c r="CF23" s="557"/>
      <c r="CG23" s="557"/>
      <c r="CH23" s="557"/>
      <c r="CI23" s="557"/>
      <c r="CJ23" s="557"/>
      <c r="CK23" s="557"/>
      <c r="CL23" s="557"/>
      <c r="CM23" s="557"/>
      <c r="CN23" s="557"/>
      <c r="CO23" s="557"/>
      <c r="CP23" s="557"/>
      <c r="CQ23" s="557"/>
      <c r="CR23" s="557"/>
      <c r="CS23" s="558"/>
      <c r="CT23" s="440"/>
      <c r="CU23" s="441"/>
      <c r="CV23" s="441"/>
      <c r="CW23" s="441"/>
      <c r="CX23" s="441"/>
      <c r="CY23" s="441"/>
      <c r="CZ23" s="441"/>
      <c r="DA23" s="442"/>
      <c r="DB23" s="440"/>
      <c r="DC23" s="441"/>
      <c r="DD23" s="441"/>
      <c r="DE23" s="441"/>
      <c r="DF23" s="441"/>
      <c r="DG23" s="441"/>
      <c r="DH23" s="441"/>
      <c r="DI23" s="442"/>
    </row>
    <row r="24" spans="1:113" ht="18.75" customHeight="1" thickBot="1" x14ac:dyDescent="0.25">
      <c r="A24" s="181"/>
      <c r="B24" s="614"/>
      <c r="C24" s="590"/>
      <c r="D24" s="591"/>
      <c r="E24" s="493" t="s">
        <v>170</v>
      </c>
      <c r="F24" s="473"/>
      <c r="G24" s="473"/>
      <c r="H24" s="473"/>
      <c r="I24" s="473"/>
      <c r="J24" s="473"/>
      <c r="K24" s="474"/>
      <c r="L24" s="494">
        <v>1</v>
      </c>
      <c r="M24" s="495"/>
      <c r="N24" s="495"/>
      <c r="O24" s="495"/>
      <c r="P24" s="537"/>
      <c r="Q24" s="494">
        <v>7130</v>
      </c>
      <c r="R24" s="495"/>
      <c r="S24" s="495"/>
      <c r="T24" s="495"/>
      <c r="U24" s="495"/>
      <c r="V24" s="537"/>
      <c r="W24" s="589"/>
      <c r="X24" s="590"/>
      <c r="Y24" s="591"/>
      <c r="Z24" s="493" t="s">
        <v>171</v>
      </c>
      <c r="AA24" s="473"/>
      <c r="AB24" s="473"/>
      <c r="AC24" s="473"/>
      <c r="AD24" s="473"/>
      <c r="AE24" s="473"/>
      <c r="AF24" s="473"/>
      <c r="AG24" s="474"/>
      <c r="AH24" s="494">
        <v>129</v>
      </c>
      <c r="AI24" s="495"/>
      <c r="AJ24" s="495"/>
      <c r="AK24" s="495"/>
      <c r="AL24" s="537"/>
      <c r="AM24" s="494">
        <v>397578</v>
      </c>
      <c r="AN24" s="495"/>
      <c r="AO24" s="495"/>
      <c r="AP24" s="495"/>
      <c r="AQ24" s="495"/>
      <c r="AR24" s="537"/>
      <c r="AS24" s="494">
        <v>3082</v>
      </c>
      <c r="AT24" s="495"/>
      <c r="AU24" s="495"/>
      <c r="AV24" s="495"/>
      <c r="AW24" s="495"/>
      <c r="AX24" s="496"/>
      <c r="AY24" s="559" t="s">
        <v>172</v>
      </c>
      <c r="AZ24" s="560"/>
      <c r="BA24" s="560"/>
      <c r="BB24" s="560"/>
      <c r="BC24" s="560"/>
      <c r="BD24" s="560"/>
      <c r="BE24" s="560"/>
      <c r="BF24" s="560"/>
      <c r="BG24" s="560"/>
      <c r="BH24" s="560"/>
      <c r="BI24" s="560"/>
      <c r="BJ24" s="560"/>
      <c r="BK24" s="560"/>
      <c r="BL24" s="560"/>
      <c r="BM24" s="561"/>
      <c r="BN24" s="443">
        <v>7646903</v>
      </c>
      <c r="BO24" s="444"/>
      <c r="BP24" s="444"/>
      <c r="BQ24" s="444"/>
      <c r="BR24" s="444"/>
      <c r="BS24" s="444"/>
      <c r="BT24" s="444"/>
      <c r="BU24" s="445"/>
      <c r="BV24" s="443">
        <v>7762062</v>
      </c>
      <c r="BW24" s="444"/>
      <c r="BX24" s="444"/>
      <c r="BY24" s="444"/>
      <c r="BZ24" s="444"/>
      <c r="CA24" s="444"/>
      <c r="CB24" s="444"/>
      <c r="CC24" s="445"/>
      <c r="CD24" s="194"/>
      <c r="CE24" s="557"/>
      <c r="CF24" s="557"/>
      <c r="CG24" s="557"/>
      <c r="CH24" s="557"/>
      <c r="CI24" s="557"/>
      <c r="CJ24" s="557"/>
      <c r="CK24" s="557"/>
      <c r="CL24" s="557"/>
      <c r="CM24" s="557"/>
      <c r="CN24" s="557"/>
      <c r="CO24" s="557"/>
      <c r="CP24" s="557"/>
      <c r="CQ24" s="557"/>
      <c r="CR24" s="557"/>
      <c r="CS24" s="558"/>
      <c r="CT24" s="440"/>
      <c r="CU24" s="441"/>
      <c r="CV24" s="441"/>
      <c r="CW24" s="441"/>
      <c r="CX24" s="441"/>
      <c r="CY24" s="441"/>
      <c r="CZ24" s="441"/>
      <c r="DA24" s="442"/>
      <c r="DB24" s="440"/>
      <c r="DC24" s="441"/>
      <c r="DD24" s="441"/>
      <c r="DE24" s="441"/>
      <c r="DF24" s="441"/>
      <c r="DG24" s="441"/>
      <c r="DH24" s="441"/>
      <c r="DI24" s="442"/>
    </row>
    <row r="25" spans="1:113" ht="18.75" customHeight="1" x14ac:dyDescent="0.2">
      <c r="A25" s="181"/>
      <c r="B25" s="614"/>
      <c r="C25" s="590"/>
      <c r="D25" s="591"/>
      <c r="E25" s="493" t="s">
        <v>173</v>
      </c>
      <c r="F25" s="473"/>
      <c r="G25" s="473"/>
      <c r="H25" s="473"/>
      <c r="I25" s="473"/>
      <c r="J25" s="473"/>
      <c r="K25" s="474"/>
      <c r="L25" s="494">
        <v>1</v>
      </c>
      <c r="M25" s="495"/>
      <c r="N25" s="495"/>
      <c r="O25" s="495"/>
      <c r="P25" s="537"/>
      <c r="Q25" s="494">
        <v>5870</v>
      </c>
      <c r="R25" s="495"/>
      <c r="S25" s="495"/>
      <c r="T25" s="495"/>
      <c r="U25" s="495"/>
      <c r="V25" s="537"/>
      <c r="W25" s="589"/>
      <c r="X25" s="590"/>
      <c r="Y25" s="591"/>
      <c r="Z25" s="493" t="s">
        <v>174</v>
      </c>
      <c r="AA25" s="473"/>
      <c r="AB25" s="473"/>
      <c r="AC25" s="473"/>
      <c r="AD25" s="473"/>
      <c r="AE25" s="473"/>
      <c r="AF25" s="473"/>
      <c r="AG25" s="474"/>
      <c r="AH25" s="494" t="s">
        <v>129</v>
      </c>
      <c r="AI25" s="495"/>
      <c r="AJ25" s="495"/>
      <c r="AK25" s="495"/>
      <c r="AL25" s="537"/>
      <c r="AM25" s="494" t="s">
        <v>175</v>
      </c>
      <c r="AN25" s="495"/>
      <c r="AO25" s="495"/>
      <c r="AP25" s="495"/>
      <c r="AQ25" s="495"/>
      <c r="AR25" s="537"/>
      <c r="AS25" s="494" t="s">
        <v>175</v>
      </c>
      <c r="AT25" s="495"/>
      <c r="AU25" s="495"/>
      <c r="AV25" s="495"/>
      <c r="AW25" s="495"/>
      <c r="AX25" s="496"/>
      <c r="AY25" s="403" t="s">
        <v>176</v>
      </c>
      <c r="AZ25" s="404"/>
      <c r="BA25" s="404"/>
      <c r="BB25" s="404"/>
      <c r="BC25" s="404"/>
      <c r="BD25" s="404"/>
      <c r="BE25" s="404"/>
      <c r="BF25" s="404"/>
      <c r="BG25" s="404"/>
      <c r="BH25" s="404"/>
      <c r="BI25" s="404"/>
      <c r="BJ25" s="404"/>
      <c r="BK25" s="404"/>
      <c r="BL25" s="404"/>
      <c r="BM25" s="405"/>
      <c r="BN25" s="406">
        <v>256911</v>
      </c>
      <c r="BO25" s="407"/>
      <c r="BP25" s="407"/>
      <c r="BQ25" s="407"/>
      <c r="BR25" s="407"/>
      <c r="BS25" s="407"/>
      <c r="BT25" s="407"/>
      <c r="BU25" s="408"/>
      <c r="BV25" s="406">
        <v>207515</v>
      </c>
      <c r="BW25" s="407"/>
      <c r="BX25" s="407"/>
      <c r="BY25" s="407"/>
      <c r="BZ25" s="407"/>
      <c r="CA25" s="407"/>
      <c r="CB25" s="407"/>
      <c r="CC25" s="408"/>
      <c r="CD25" s="194"/>
      <c r="CE25" s="557"/>
      <c r="CF25" s="557"/>
      <c r="CG25" s="557"/>
      <c r="CH25" s="557"/>
      <c r="CI25" s="557"/>
      <c r="CJ25" s="557"/>
      <c r="CK25" s="557"/>
      <c r="CL25" s="557"/>
      <c r="CM25" s="557"/>
      <c r="CN25" s="557"/>
      <c r="CO25" s="557"/>
      <c r="CP25" s="557"/>
      <c r="CQ25" s="557"/>
      <c r="CR25" s="557"/>
      <c r="CS25" s="558"/>
      <c r="CT25" s="440"/>
      <c r="CU25" s="441"/>
      <c r="CV25" s="441"/>
      <c r="CW25" s="441"/>
      <c r="CX25" s="441"/>
      <c r="CY25" s="441"/>
      <c r="CZ25" s="441"/>
      <c r="DA25" s="442"/>
      <c r="DB25" s="440"/>
      <c r="DC25" s="441"/>
      <c r="DD25" s="441"/>
      <c r="DE25" s="441"/>
      <c r="DF25" s="441"/>
      <c r="DG25" s="441"/>
      <c r="DH25" s="441"/>
      <c r="DI25" s="442"/>
    </row>
    <row r="26" spans="1:113" ht="18.75" customHeight="1" x14ac:dyDescent="0.2">
      <c r="A26" s="181"/>
      <c r="B26" s="614"/>
      <c r="C26" s="590"/>
      <c r="D26" s="591"/>
      <c r="E26" s="493" t="s">
        <v>177</v>
      </c>
      <c r="F26" s="473"/>
      <c r="G26" s="473"/>
      <c r="H26" s="473"/>
      <c r="I26" s="473"/>
      <c r="J26" s="473"/>
      <c r="K26" s="474"/>
      <c r="L26" s="494">
        <v>1</v>
      </c>
      <c r="M26" s="495"/>
      <c r="N26" s="495"/>
      <c r="O26" s="495"/>
      <c r="P26" s="537"/>
      <c r="Q26" s="494">
        <v>5640</v>
      </c>
      <c r="R26" s="495"/>
      <c r="S26" s="495"/>
      <c r="T26" s="495"/>
      <c r="U26" s="495"/>
      <c r="V26" s="537"/>
      <c r="W26" s="589"/>
      <c r="X26" s="590"/>
      <c r="Y26" s="591"/>
      <c r="Z26" s="493" t="s">
        <v>178</v>
      </c>
      <c r="AA26" s="595"/>
      <c r="AB26" s="595"/>
      <c r="AC26" s="595"/>
      <c r="AD26" s="595"/>
      <c r="AE26" s="595"/>
      <c r="AF26" s="595"/>
      <c r="AG26" s="596"/>
      <c r="AH26" s="494">
        <v>11</v>
      </c>
      <c r="AI26" s="495"/>
      <c r="AJ26" s="495"/>
      <c r="AK26" s="495"/>
      <c r="AL26" s="537"/>
      <c r="AM26" s="494">
        <v>37202</v>
      </c>
      <c r="AN26" s="495"/>
      <c r="AO26" s="495"/>
      <c r="AP26" s="495"/>
      <c r="AQ26" s="495"/>
      <c r="AR26" s="537"/>
      <c r="AS26" s="494">
        <v>3382</v>
      </c>
      <c r="AT26" s="495"/>
      <c r="AU26" s="495"/>
      <c r="AV26" s="495"/>
      <c r="AW26" s="495"/>
      <c r="AX26" s="496"/>
      <c r="AY26" s="446" t="s">
        <v>179</v>
      </c>
      <c r="AZ26" s="447"/>
      <c r="BA26" s="447"/>
      <c r="BB26" s="447"/>
      <c r="BC26" s="447"/>
      <c r="BD26" s="447"/>
      <c r="BE26" s="447"/>
      <c r="BF26" s="447"/>
      <c r="BG26" s="447"/>
      <c r="BH26" s="447"/>
      <c r="BI26" s="447"/>
      <c r="BJ26" s="447"/>
      <c r="BK26" s="447"/>
      <c r="BL26" s="447"/>
      <c r="BM26" s="448"/>
      <c r="BN26" s="443" t="s">
        <v>180</v>
      </c>
      <c r="BO26" s="444"/>
      <c r="BP26" s="444"/>
      <c r="BQ26" s="444"/>
      <c r="BR26" s="444"/>
      <c r="BS26" s="444"/>
      <c r="BT26" s="444"/>
      <c r="BU26" s="445"/>
      <c r="BV26" s="443" t="s">
        <v>180</v>
      </c>
      <c r="BW26" s="444"/>
      <c r="BX26" s="444"/>
      <c r="BY26" s="444"/>
      <c r="BZ26" s="444"/>
      <c r="CA26" s="444"/>
      <c r="CB26" s="444"/>
      <c r="CC26" s="445"/>
      <c r="CD26" s="194"/>
      <c r="CE26" s="557"/>
      <c r="CF26" s="557"/>
      <c r="CG26" s="557"/>
      <c r="CH26" s="557"/>
      <c r="CI26" s="557"/>
      <c r="CJ26" s="557"/>
      <c r="CK26" s="557"/>
      <c r="CL26" s="557"/>
      <c r="CM26" s="557"/>
      <c r="CN26" s="557"/>
      <c r="CO26" s="557"/>
      <c r="CP26" s="557"/>
      <c r="CQ26" s="557"/>
      <c r="CR26" s="557"/>
      <c r="CS26" s="558"/>
      <c r="CT26" s="440"/>
      <c r="CU26" s="441"/>
      <c r="CV26" s="441"/>
      <c r="CW26" s="441"/>
      <c r="CX26" s="441"/>
      <c r="CY26" s="441"/>
      <c r="CZ26" s="441"/>
      <c r="DA26" s="442"/>
      <c r="DB26" s="440"/>
      <c r="DC26" s="441"/>
      <c r="DD26" s="441"/>
      <c r="DE26" s="441"/>
      <c r="DF26" s="441"/>
      <c r="DG26" s="441"/>
      <c r="DH26" s="441"/>
      <c r="DI26" s="442"/>
    </row>
    <row r="27" spans="1:113" ht="18.75" customHeight="1" thickBot="1" x14ac:dyDescent="0.25">
      <c r="A27" s="181"/>
      <c r="B27" s="614"/>
      <c r="C27" s="590"/>
      <c r="D27" s="591"/>
      <c r="E27" s="493" t="s">
        <v>181</v>
      </c>
      <c r="F27" s="473"/>
      <c r="G27" s="473"/>
      <c r="H27" s="473"/>
      <c r="I27" s="473"/>
      <c r="J27" s="473"/>
      <c r="K27" s="474"/>
      <c r="L27" s="494">
        <v>1</v>
      </c>
      <c r="M27" s="495"/>
      <c r="N27" s="495"/>
      <c r="O27" s="495"/>
      <c r="P27" s="537"/>
      <c r="Q27" s="494">
        <v>3080</v>
      </c>
      <c r="R27" s="495"/>
      <c r="S27" s="495"/>
      <c r="T27" s="495"/>
      <c r="U27" s="495"/>
      <c r="V27" s="537"/>
      <c r="W27" s="589"/>
      <c r="X27" s="590"/>
      <c r="Y27" s="591"/>
      <c r="Z27" s="493" t="s">
        <v>182</v>
      </c>
      <c r="AA27" s="473"/>
      <c r="AB27" s="473"/>
      <c r="AC27" s="473"/>
      <c r="AD27" s="473"/>
      <c r="AE27" s="473"/>
      <c r="AF27" s="473"/>
      <c r="AG27" s="474"/>
      <c r="AH27" s="494">
        <v>1</v>
      </c>
      <c r="AI27" s="495"/>
      <c r="AJ27" s="495"/>
      <c r="AK27" s="495"/>
      <c r="AL27" s="537"/>
      <c r="AM27" s="494" t="s">
        <v>183</v>
      </c>
      <c r="AN27" s="495"/>
      <c r="AO27" s="495"/>
      <c r="AP27" s="495"/>
      <c r="AQ27" s="495"/>
      <c r="AR27" s="537"/>
      <c r="AS27" s="494" t="s">
        <v>184</v>
      </c>
      <c r="AT27" s="495"/>
      <c r="AU27" s="495"/>
      <c r="AV27" s="495"/>
      <c r="AW27" s="495"/>
      <c r="AX27" s="496"/>
      <c r="AY27" s="538" t="s">
        <v>185</v>
      </c>
      <c r="AZ27" s="539"/>
      <c r="BA27" s="539"/>
      <c r="BB27" s="539"/>
      <c r="BC27" s="539"/>
      <c r="BD27" s="539"/>
      <c r="BE27" s="539"/>
      <c r="BF27" s="539"/>
      <c r="BG27" s="539"/>
      <c r="BH27" s="539"/>
      <c r="BI27" s="539"/>
      <c r="BJ27" s="539"/>
      <c r="BK27" s="539"/>
      <c r="BL27" s="539"/>
      <c r="BM27" s="540"/>
      <c r="BN27" s="562">
        <v>133000</v>
      </c>
      <c r="BO27" s="563"/>
      <c r="BP27" s="563"/>
      <c r="BQ27" s="563"/>
      <c r="BR27" s="563"/>
      <c r="BS27" s="563"/>
      <c r="BT27" s="563"/>
      <c r="BU27" s="564"/>
      <c r="BV27" s="562">
        <v>133000</v>
      </c>
      <c r="BW27" s="563"/>
      <c r="BX27" s="563"/>
      <c r="BY27" s="563"/>
      <c r="BZ27" s="563"/>
      <c r="CA27" s="563"/>
      <c r="CB27" s="563"/>
      <c r="CC27" s="564"/>
      <c r="CD27" s="196"/>
      <c r="CE27" s="557"/>
      <c r="CF27" s="557"/>
      <c r="CG27" s="557"/>
      <c r="CH27" s="557"/>
      <c r="CI27" s="557"/>
      <c r="CJ27" s="557"/>
      <c r="CK27" s="557"/>
      <c r="CL27" s="557"/>
      <c r="CM27" s="557"/>
      <c r="CN27" s="557"/>
      <c r="CO27" s="557"/>
      <c r="CP27" s="557"/>
      <c r="CQ27" s="557"/>
      <c r="CR27" s="557"/>
      <c r="CS27" s="558"/>
      <c r="CT27" s="440"/>
      <c r="CU27" s="441"/>
      <c r="CV27" s="441"/>
      <c r="CW27" s="441"/>
      <c r="CX27" s="441"/>
      <c r="CY27" s="441"/>
      <c r="CZ27" s="441"/>
      <c r="DA27" s="442"/>
      <c r="DB27" s="440"/>
      <c r="DC27" s="441"/>
      <c r="DD27" s="441"/>
      <c r="DE27" s="441"/>
      <c r="DF27" s="441"/>
      <c r="DG27" s="441"/>
      <c r="DH27" s="441"/>
      <c r="DI27" s="442"/>
    </row>
    <row r="28" spans="1:113" ht="18.75" customHeight="1" x14ac:dyDescent="0.2">
      <c r="A28" s="181"/>
      <c r="B28" s="614"/>
      <c r="C28" s="590"/>
      <c r="D28" s="591"/>
      <c r="E28" s="493" t="s">
        <v>186</v>
      </c>
      <c r="F28" s="473"/>
      <c r="G28" s="473"/>
      <c r="H28" s="473"/>
      <c r="I28" s="473"/>
      <c r="J28" s="473"/>
      <c r="K28" s="474"/>
      <c r="L28" s="494">
        <v>1</v>
      </c>
      <c r="M28" s="495"/>
      <c r="N28" s="495"/>
      <c r="O28" s="495"/>
      <c r="P28" s="537"/>
      <c r="Q28" s="494">
        <v>2530</v>
      </c>
      <c r="R28" s="495"/>
      <c r="S28" s="495"/>
      <c r="T28" s="495"/>
      <c r="U28" s="495"/>
      <c r="V28" s="537"/>
      <c r="W28" s="589"/>
      <c r="X28" s="590"/>
      <c r="Y28" s="591"/>
      <c r="Z28" s="493" t="s">
        <v>187</v>
      </c>
      <c r="AA28" s="473"/>
      <c r="AB28" s="473"/>
      <c r="AC28" s="473"/>
      <c r="AD28" s="473"/>
      <c r="AE28" s="473"/>
      <c r="AF28" s="473"/>
      <c r="AG28" s="474"/>
      <c r="AH28" s="494" t="s">
        <v>175</v>
      </c>
      <c r="AI28" s="495"/>
      <c r="AJ28" s="495"/>
      <c r="AK28" s="495"/>
      <c r="AL28" s="537"/>
      <c r="AM28" s="494" t="s">
        <v>175</v>
      </c>
      <c r="AN28" s="495"/>
      <c r="AO28" s="495"/>
      <c r="AP28" s="495"/>
      <c r="AQ28" s="495"/>
      <c r="AR28" s="537"/>
      <c r="AS28" s="494" t="s">
        <v>175</v>
      </c>
      <c r="AT28" s="495"/>
      <c r="AU28" s="495"/>
      <c r="AV28" s="495"/>
      <c r="AW28" s="495"/>
      <c r="AX28" s="496"/>
      <c r="AY28" s="597" t="s">
        <v>188</v>
      </c>
      <c r="AZ28" s="598"/>
      <c r="BA28" s="598"/>
      <c r="BB28" s="599"/>
      <c r="BC28" s="403" t="s">
        <v>49</v>
      </c>
      <c r="BD28" s="404"/>
      <c r="BE28" s="404"/>
      <c r="BF28" s="404"/>
      <c r="BG28" s="404"/>
      <c r="BH28" s="404"/>
      <c r="BI28" s="404"/>
      <c r="BJ28" s="404"/>
      <c r="BK28" s="404"/>
      <c r="BL28" s="404"/>
      <c r="BM28" s="405"/>
      <c r="BN28" s="406">
        <v>1138449</v>
      </c>
      <c r="BO28" s="407"/>
      <c r="BP28" s="407"/>
      <c r="BQ28" s="407"/>
      <c r="BR28" s="407"/>
      <c r="BS28" s="407"/>
      <c r="BT28" s="407"/>
      <c r="BU28" s="408"/>
      <c r="BV28" s="406">
        <v>1225965</v>
      </c>
      <c r="BW28" s="407"/>
      <c r="BX28" s="407"/>
      <c r="BY28" s="407"/>
      <c r="BZ28" s="407"/>
      <c r="CA28" s="407"/>
      <c r="CB28" s="407"/>
      <c r="CC28" s="408"/>
      <c r="CD28" s="194"/>
      <c r="CE28" s="557"/>
      <c r="CF28" s="557"/>
      <c r="CG28" s="557"/>
      <c r="CH28" s="557"/>
      <c r="CI28" s="557"/>
      <c r="CJ28" s="557"/>
      <c r="CK28" s="557"/>
      <c r="CL28" s="557"/>
      <c r="CM28" s="557"/>
      <c r="CN28" s="557"/>
      <c r="CO28" s="557"/>
      <c r="CP28" s="557"/>
      <c r="CQ28" s="557"/>
      <c r="CR28" s="557"/>
      <c r="CS28" s="558"/>
      <c r="CT28" s="440"/>
      <c r="CU28" s="441"/>
      <c r="CV28" s="441"/>
      <c r="CW28" s="441"/>
      <c r="CX28" s="441"/>
      <c r="CY28" s="441"/>
      <c r="CZ28" s="441"/>
      <c r="DA28" s="442"/>
      <c r="DB28" s="440"/>
      <c r="DC28" s="441"/>
      <c r="DD28" s="441"/>
      <c r="DE28" s="441"/>
      <c r="DF28" s="441"/>
      <c r="DG28" s="441"/>
      <c r="DH28" s="441"/>
      <c r="DI28" s="442"/>
    </row>
    <row r="29" spans="1:113" ht="18.75" customHeight="1" x14ac:dyDescent="0.2">
      <c r="A29" s="181"/>
      <c r="B29" s="614"/>
      <c r="C29" s="590"/>
      <c r="D29" s="591"/>
      <c r="E29" s="493" t="s">
        <v>189</v>
      </c>
      <c r="F29" s="473"/>
      <c r="G29" s="473"/>
      <c r="H29" s="473"/>
      <c r="I29" s="473"/>
      <c r="J29" s="473"/>
      <c r="K29" s="474"/>
      <c r="L29" s="494">
        <v>10</v>
      </c>
      <c r="M29" s="495"/>
      <c r="N29" s="495"/>
      <c r="O29" s="495"/>
      <c r="P29" s="537"/>
      <c r="Q29" s="494">
        <v>2300</v>
      </c>
      <c r="R29" s="495"/>
      <c r="S29" s="495"/>
      <c r="T29" s="495"/>
      <c r="U29" s="495"/>
      <c r="V29" s="537"/>
      <c r="W29" s="592"/>
      <c r="X29" s="593"/>
      <c r="Y29" s="594"/>
      <c r="Z29" s="493" t="s">
        <v>190</v>
      </c>
      <c r="AA29" s="473"/>
      <c r="AB29" s="473"/>
      <c r="AC29" s="473"/>
      <c r="AD29" s="473"/>
      <c r="AE29" s="473"/>
      <c r="AF29" s="473"/>
      <c r="AG29" s="474"/>
      <c r="AH29" s="494">
        <v>130</v>
      </c>
      <c r="AI29" s="495"/>
      <c r="AJ29" s="495"/>
      <c r="AK29" s="495"/>
      <c r="AL29" s="537"/>
      <c r="AM29" s="494">
        <v>401468</v>
      </c>
      <c r="AN29" s="495"/>
      <c r="AO29" s="495"/>
      <c r="AP29" s="495"/>
      <c r="AQ29" s="495"/>
      <c r="AR29" s="537"/>
      <c r="AS29" s="494">
        <v>3088</v>
      </c>
      <c r="AT29" s="495"/>
      <c r="AU29" s="495"/>
      <c r="AV29" s="495"/>
      <c r="AW29" s="495"/>
      <c r="AX29" s="496"/>
      <c r="AY29" s="600"/>
      <c r="AZ29" s="601"/>
      <c r="BA29" s="601"/>
      <c r="BB29" s="602"/>
      <c r="BC29" s="477" t="s">
        <v>191</v>
      </c>
      <c r="BD29" s="478"/>
      <c r="BE29" s="478"/>
      <c r="BF29" s="478"/>
      <c r="BG29" s="478"/>
      <c r="BH29" s="478"/>
      <c r="BI29" s="478"/>
      <c r="BJ29" s="478"/>
      <c r="BK29" s="478"/>
      <c r="BL29" s="478"/>
      <c r="BM29" s="479"/>
      <c r="BN29" s="443">
        <v>155324</v>
      </c>
      <c r="BO29" s="444"/>
      <c r="BP29" s="444"/>
      <c r="BQ29" s="444"/>
      <c r="BR29" s="444"/>
      <c r="BS29" s="444"/>
      <c r="BT29" s="444"/>
      <c r="BU29" s="445"/>
      <c r="BV29" s="443">
        <v>205310</v>
      </c>
      <c r="BW29" s="444"/>
      <c r="BX29" s="444"/>
      <c r="BY29" s="444"/>
      <c r="BZ29" s="444"/>
      <c r="CA29" s="444"/>
      <c r="CB29" s="444"/>
      <c r="CC29" s="445"/>
      <c r="CD29" s="196"/>
      <c r="CE29" s="557"/>
      <c r="CF29" s="557"/>
      <c r="CG29" s="557"/>
      <c r="CH29" s="557"/>
      <c r="CI29" s="557"/>
      <c r="CJ29" s="557"/>
      <c r="CK29" s="557"/>
      <c r="CL29" s="557"/>
      <c r="CM29" s="557"/>
      <c r="CN29" s="557"/>
      <c r="CO29" s="557"/>
      <c r="CP29" s="557"/>
      <c r="CQ29" s="557"/>
      <c r="CR29" s="557"/>
      <c r="CS29" s="558"/>
      <c r="CT29" s="440"/>
      <c r="CU29" s="441"/>
      <c r="CV29" s="441"/>
      <c r="CW29" s="441"/>
      <c r="CX29" s="441"/>
      <c r="CY29" s="441"/>
      <c r="CZ29" s="441"/>
      <c r="DA29" s="442"/>
      <c r="DB29" s="440"/>
      <c r="DC29" s="441"/>
      <c r="DD29" s="441"/>
      <c r="DE29" s="441"/>
      <c r="DF29" s="441"/>
      <c r="DG29" s="441"/>
      <c r="DH29" s="441"/>
      <c r="DI29" s="442"/>
    </row>
    <row r="30" spans="1:113" ht="18.75" customHeight="1" thickBot="1" x14ac:dyDescent="0.25">
      <c r="A30" s="181"/>
      <c r="B30" s="615"/>
      <c r="C30" s="616"/>
      <c r="D30" s="617"/>
      <c r="E30" s="497"/>
      <c r="F30" s="498"/>
      <c r="G30" s="498"/>
      <c r="H30" s="498"/>
      <c r="I30" s="498"/>
      <c r="J30" s="498"/>
      <c r="K30" s="499"/>
      <c r="L30" s="607"/>
      <c r="M30" s="608"/>
      <c r="N30" s="608"/>
      <c r="O30" s="608"/>
      <c r="P30" s="609"/>
      <c r="Q30" s="607"/>
      <c r="R30" s="608"/>
      <c r="S30" s="608"/>
      <c r="T30" s="608"/>
      <c r="U30" s="608"/>
      <c r="V30" s="609"/>
      <c r="W30" s="610" t="s">
        <v>192</v>
      </c>
      <c r="X30" s="611"/>
      <c r="Y30" s="611"/>
      <c r="Z30" s="611"/>
      <c r="AA30" s="611"/>
      <c r="AB30" s="611"/>
      <c r="AC30" s="611"/>
      <c r="AD30" s="611"/>
      <c r="AE30" s="611"/>
      <c r="AF30" s="611"/>
      <c r="AG30" s="612"/>
      <c r="AH30" s="570">
        <v>97.3</v>
      </c>
      <c r="AI30" s="571"/>
      <c r="AJ30" s="571"/>
      <c r="AK30" s="571"/>
      <c r="AL30" s="571"/>
      <c r="AM30" s="571"/>
      <c r="AN30" s="571"/>
      <c r="AO30" s="571"/>
      <c r="AP30" s="571"/>
      <c r="AQ30" s="571"/>
      <c r="AR30" s="571"/>
      <c r="AS30" s="571"/>
      <c r="AT30" s="571"/>
      <c r="AU30" s="571"/>
      <c r="AV30" s="571"/>
      <c r="AW30" s="571"/>
      <c r="AX30" s="573"/>
      <c r="AY30" s="603"/>
      <c r="AZ30" s="604"/>
      <c r="BA30" s="604"/>
      <c r="BB30" s="605"/>
      <c r="BC30" s="559" t="s">
        <v>51</v>
      </c>
      <c r="BD30" s="560"/>
      <c r="BE30" s="560"/>
      <c r="BF30" s="560"/>
      <c r="BG30" s="560"/>
      <c r="BH30" s="560"/>
      <c r="BI30" s="560"/>
      <c r="BJ30" s="560"/>
      <c r="BK30" s="560"/>
      <c r="BL30" s="560"/>
      <c r="BM30" s="561"/>
      <c r="BN30" s="562">
        <v>1911884</v>
      </c>
      <c r="BO30" s="563"/>
      <c r="BP30" s="563"/>
      <c r="BQ30" s="563"/>
      <c r="BR30" s="563"/>
      <c r="BS30" s="563"/>
      <c r="BT30" s="563"/>
      <c r="BU30" s="564"/>
      <c r="BV30" s="562">
        <v>1757063</v>
      </c>
      <c r="BW30" s="563"/>
      <c r="BX30" s="563"/>
      <c r="BY30" s="563"/>
      <c r="BZ30" s="563"/>
      <c r="CA30" s="563"/>
      <c r="CB30" s="563"/>
      <c r="CC30" s="564"/>
      <c r="CD30" s="197"/>
      <c r="CE30" s="198"/>
      <c r="CF30" s="198"/>
      <c r="CG30" s="198"/>
      <c r="CH30" s="198"/>
      <c r="CI30" s="198"/>
      <c r="CJ30" s="198"/>
      <c r="CK30" s="198"/>
      <c r="CL30" s="198"/>
      <c r="CM30" s="198"/>
      <c r="CN30" s="198"/>
      <c r="CO30" s="198"/>
      <c r="CP30" s="198"/>
      <c r="CQ30" s="198"/>
      <c r="CR30" s="198"/>
      <c r="CS30" s="199"/>
      <c r="CT30" s="200"/>
      <c r="CU30" s="201"/>
      <c r="CV30" s="201"/>
      <c r="CW30" s="201"/>
      <c r="CX30" s="201"/>
      <c r="CY30" s="201"/>
      <c r="CZ30" s="201"/>
      <c r="DA30" s="202"/>
      <c r="DB30" s="200"/>
      <c r="DC30" s="201"/>
      <c r="DD30" s="201"/>
      <c r="DE30" s="201"/>
      <c r="DF30" s="201"/>
      <c r="DG30" s="201"/>
      <c r="DH30" s="201"/>
      <c r="DI30" s="202"/>
    </row>
    <row r="31" spans="1:113" ht="13.5" customHeight="1" x14ac:dyDescent="0.2">
      <c r="A31" s="181"/>
      <c r="B31" s="203"/>
      <c r="DI31" s="204"/>
    </row>
    <row r="32" spans="1:113" ht="13.5" customHeight="1" x14ac:dyDescent="0.2">
      <c r="A32" s="181"/>
      <c r="B32" s="205"/>
      <c r="C32" s="606" t="s">
        <v>193</v>
      </c>
      <c r="D32" s="606"/>
      <c r="E32" s="606"/>
      <c r="F32" s="606"/>
      <c r="G32" s="606"/>
      <c r="H32" s="606"/>
      <c r="I32" s="606"/>
      <c r="J32" s="606"/>
      <c r="K32" s="606"/>
      <c r="L32" s="606"/>
      <c r="M32" s="606"/>
      <c r="N32" s="606"/>
      <c r="O32" s="606"/>
      <c r="P32" s="606"/>
      <c r="Q32" s="606"/>
      <c r="R32" s="606"/>
      <c r="S32" s="606"/>
      <c r="U32" s="447" t="s">
        <v>194</v>
      </c>
      <c r="V32" s="447"/>
      <c r="W32" s="447"/>
      <c r="X32" s="447"/>
      <c r="Y32" s="447"/>
      <c r="Z32" s="447"/>
      <c r="AA32" s="447"/>
      <c r="AB32" s="447"/>
      <c r="AC32" s="447"/>
      <c r="AD32" s="447"/>
      <c r="AE32" s="447"/>
      <c r="AF32" s="447"/>
      <c r="AG32" s="447"/>
      <c r="AH32" s="447"/>
      <c r="AI32" s="447"/>
      <c r="AJ32" s="447"/>
      <c r="AK32" s="447"/>
      <c r="AM32" s="447" t="s">
        <v>195</v>
      </c>
      <c r="AN32" s="447"/>
      <c r="AO32" s="447"/>
      <c r="AP32" s="447"/>
      <c r="AQ32" s="447"/>
      <c r="AR32" s="447"/>
      <c r="AS32" s="447"/>
      <c r="AT32" s="447"/>
      <c r="AU32" s="447"/>
      <c r="AV32" s="447"/>
      <c r="AW32" s="447"/>
      <c r="AX32" s="447"/>
      <c r="AY32" s="447"/>
      <c r="AZ32" s="447"/>
      <c r="BA32" s="447"/>
      <c r="BB32" s="447"/>
      <c r="BC32" s="447"/>
      <c r="BE32" s="447" t="s">
        <v>196</v>
      </c>
      <c r="BF32" s="447"/>
      <c r="BG32" s="447"/>
      <c r="BH32" s="447"/>
      <c r="BI32" s="447"/>
      <c r="BJ32" s="447"/>
      <c r="BK32" s="447"/>
      <c r="BL32" s="447"/>
      <c r="BM32" s="447"/>
      <c r="BN32" s="447"/>
      <c r="BO32" s="447"/>
      <c r="BP32" s="447"/>
      <c r="BQ32" s="447"/>
      <c r="BR32" s="447"/>
      <c r="BS32" s="447"/>
      <c r="BT32" s="447"/>
      <c r="BU32" s="447"/>
      <c r="BW32" s="447" t="s">
        <v>197</v>
      </c>
      <c r="BX32" s="447"/>
      <c r="BY32" s="447"/>
      <c r="BZ32" s="447"/>
      <c r="CA32" s="447"/>
      <c r="CB32" s="447"/>
      <c r="CC32" s="447"/>
      <c r="CD32" s="447"/>
      <c r="CE32" s="447"/>
      <c r="CF32" s="447"/>
      <c r="CG32" s="447"/>
      <c r="CH32" s="447"/>
      <c r="CI32" s="447"/>
      <c r="CJ32" s="447"/>
      <c r="CK32" s="447"/>
      <c r="CL32" s="447"/>
      <c r="CM32" s="447"/>
      <c r="CO32" s="447" t="s">
        <v>198</v>
      </c>
      <c r="CP32" s="447"/>
      <c r="CQ32" s="447"/>
      <c r="CR32" s="447"/>
      <c r="CS32" s="447"/>
      <c r="CT32" s="447"/>
      <c r="CU32" s="447"/>
      <c r="CV32" s="447"/>
      <c r="CW32" s="447"/>
      <c r="CX32" s="447"/>
      <c r="CY32" s="447"/>
      <c r="CZ32" s="447"/>
      <c r="DA32" s="447"/>
      <c r="DB32" s="447"/>
      <c r="DC32" s="447"/>
      <c r="DD32" s="447"/>
      <c r="DE32" s="447"/>
      <c r="DI32" s="204"/>
    </row>
    <row r="33" spans="1:113" ht="13.5" customHeight="1" x14ac:dyDescent="0.2">
      <c r="A33" s="181"/>
      <c r="B33" s="205"/>
      <c r="C33" s="467" t="s">
        <v>199</v>
      </c>
      <c r="D33" s="467"/>
      <c r="E33" s="432" t="s">
        <v>200</v>
      </c>
      <c r="F33" s="432"/>
      <c r="G33" s="432"/>
      <c r="H33" s="432"/>
      <c r="I33" s="432"/>
      <c r="J33" s="432"/>
      <c r="K33" s="432"/>
      <c r="L33" s="432"/>
      <c r="M33" s="432"/>
      <c r="N33" s="432"/>
      <c r="O33" s="432"/>
      <c r="P33" s="432"/>
      <c r="Q33" s="432"/>
      <c r="R33" s="432"/>
      <c r="S33" s="432"/>
      <c r="T33" s="206"/>
      <c r="U33" s="467" t="s">
        <v>199</v>
      </c>
      <c r="V33" s="467"/>
      <c r="W33" s="432" t="s">
        <v>200</v>
      </c>
      <c r="X33" s="432"/>
      <c r="Y33" s="432"/>
      <c r="Z33" s="432"/>
      <c r="AA33" s="432"/>
      <c r="AB33" s="432"/>
      <c r="AC33" s="432"/>
      <c r="AD33" s="432"/>
      <c r="AE33" s="432"/>
      <c r="AF33" s="432"/>
      <c r="AG33" s="432"/>
      <c r="AH33" s="432"/>
      <c r="AI33" s="432"/>
      <c r="AJ33" s="432"/>
      <c r="AK33" s="432"/>
      <c r="AL33" s="206"/>
      <c r="AM33" s="467" t="s">
        <v>199</v>
      </c>
      <c r="AN33" s="467"/>
      <c r="AO33" s="432" t="s">
        <v>201</v>
      </c>
      <c r="AP33" s="432"/>
      <c r="AQ33" s="432"/>
      <c r="AR33" s="432"/>
      <c r="AS33" s="432"/>
      <c r="AT33" s="432"/>
      <c r="AU33" s="432"/>
      <c r="AV33" s="432"/>
      <c r="AW33" s="432"/>
      <c r="AX33" s="432"/>
      <c r="AY33" s="432"/>
      <c r="AZ33" s="432"/>
      <c r="BA33" s="432"/>
      <c r="BB33" s="432"/>
      <c r="BC33" s="432"/>
      <c r="BD33" s="207"/>
      <c r="BE33" s="432" t="s">
        <v>202</v>
      </c>
      <c r="BF33" s="432"/>
      <c r="BG33" s="432" t="s">
        <v>203</v>
      </c>
      <c r="BH33" s="432"/>
      <c r="BI33" s="432"/>
      <c r="BJ33" s="432"/>
      <c r="BK33" s="432"/>
      <c r="BL33" s="432"/>
      <c r="BM33" s="432"/>
      <c r="BN33" s="432"/>
      <c r="BO33" s="432"/>
      <c r="BP33" s="432"/>
      <c r="BQ33" s="432"/>
      <c r="BR33" s="432"/>
      <c r="BS33" s="432"/>
      <c r="BT33" s="432"/>
      <c r="BU33" s="432"/>
      <c r="BV33" s="207"/>
      <c r="BW33" s="467" t="s">
        <v>202</v>
      </c>
      <c r="BX33" s="467"/>
      <c r="BY33" s="432" t="s">
        <v>204</v>
      </c>
      <c r="BZ33" s="432"/>
      <c r="CA33" s="432"/>
      <c r="CB33" s="432"/>
      <c r="CC33" s="432"/>
      <c r="CD33" s="432"/>
      <c r="CE33" s="432"/>
      <c r="CF33" s="432"/>
      <c r="CG33" s="432"/>
      <c r="CH33" s="432"/>
      <c r="CI33" s="432"/>
      <c r="CJ33" s="432"/>
      <c r="CK33" s="432"/>
      <c r="CL33" s="432"/>
      <c r="CM33" s="432"/>
      <c r="CN33" s="206"/>
      <c r="CO33" s="467" t="s">
        <v>205</v>
      </c>
      <c r="CP33" s="467"/>
      <c r="CQ33" s="432" t="s">
        <v>206</v>
      </c>
      <c r="CR33" s="432"/>
      <c r="CS33" s="432"/>
      <c r="CT33" s="432"/>
      <c r="CU33" s="432"/>
      <c r="CV33" s="432"/>
      <c r="CW33" s="432"/>
      <c r="CX33" s="432"/>
      <c r="CY33" s="432"/>
      <c r="CZ33" s="432"/>
      <c r="DA33" s="432"/>
      <c r="DB33" s="432"/>
      <c r="DC33" s="432"/>
      <c r="DD33" s="432"/>
      <c r="DE33" s="432"/>
      <c r="DF33" s="206"/>
      <c r="DG33" s="632" t="s">
        <v>207</v>
      </c>
      <c r="DH33" s="632"/>
      <c r="DI33" s="208"/>
    </row>
    <row r="34" spans="1:113" ht="32.25" customHeight="1" x14ac:dyDescent="0.2">
      <c r="A34" s="181"/>
      <c r="B34" s="205"/>
      <c r="C34" s="633">
        <f>IF(E34="","",1)</f>
        <v>1</v>
      </c>
      <c r="D34" s="633"/>
      <c r="E34" s="634" t="str">
        <f>IF('各会計、関係団体の財政状況及び健全化判断比率'!B7="","",'各会計、関係団体の財政状況及び健全化判断比率'!B7)</f>
        <v>一般会計</v>
      </c>
      <c r="F34" s="634"/>
      <c r="G34" s="634"/>
      <c r="H34" s="634"/>
      <c r="I34" s="634"/>
      <c r="J34" s="634"/>
      <c r="K34" s="634"/>
      <c r="L34" s="634"/>
      <c r="M34" s="634"/>
      <c r="N34" s="634"/>
      <c r="O34" s="634"/>
      <c r="P34" s="634"/>
      <c r="Q34" s="634"/>
      <c r="R34" s="634"/>
      <c r="S34" s="634"/>
      <c r="T34" s="181"/>
      <c r="U34" s="633">
        <f>IF(W34="","",MAX(C34:D43)+1)</f>
        <v>2</v>
      </c>
      <c r="V34" s="633"/>
      <c r="W34" s="634" t="str">
        <f>IF('各会計、関係団体の財政状況及び健全化判断比率'!B28="","",'各会計、関係団体の財政状況及び健全化判断比率'!B28)</f>
        <v>国民健康保険特別会計</v>
      </c>
      <c r="X34" s="634"/>
      <c r="Y34" s="634"/>
      <c r="Z34" s="634"/>
      <c r="AA34" s="634"/>
      <c r="AB34" s="634"/>
      <c r="AC34" s="634"/>
      <c r="AD34" s="634"/>
      <c r="AE34" s="634"/>
      <c r="AF34" s="634"/>
      <c r="AG34" s="634"/>
      <c r="AH34" s="634"/>
      <c r="AI34" s="634"/>
      <c r="AJ34" s="634"/>
      <c r="AK34" s="634"/>
      <c r="AL34" s="181"/>
      <c r="AM34" s="633">
        <f>IF(AO34="","",MAX(C34:D43,U34:V43)+1)</f>
        <v>5</v>
      </c>
      <c r="AN34" s="633"/>
      <c r="AO34" s="634" t="str">
        <f>IF('各会計、関係団体の財政状況及び健全化判断比率'!B31="","",'各会計、関係団体の財政状況及び健全化判断比率'!B31)</f>
        <v>水道事業会計</v>
      </c>
      <c r="AP34" s="634"/>
      <c r="AQ34" s="634"/>
      <c r="AR34" s="634"/>
      <c r="AS34" s="634"/>
      <c r="AT34" s="634"/>
      <c r="AU34" s="634"/>
      <c r="AV34" s="634"/>
      <c r="AW34" s="634"/>
      <c r="AX34" s="634"/>
      <c r="AY34" s="634"/>
      <c r="AZ34" s="634"/>
      <c r="BA34" s="634"/>
      <c r="BB34" s="634"/>
      <c r="BC34" s="634"/>
      <c r="BD34" s="181"/>
      <c r="BE34" s="633">
        <f>IF(BG34="","",MAX(C34:D43,U34:V43,AM34:AN43)+1)</f>
        <v>6</v>
      </c>
      <c r="BF34" s="633"/>
      <c r="BG34" s="634" t="str">
        <f>IF('各会計、関係団体の財政状況及び健全化判断比率'!B32="","",'各会計、関係団体の財政状況及び健全化判断比率'!B32)</f>
        <v>公共下水道事業特別会計</v>
      </c>
      <c r="BH34" s="634"/>
      <c r="BI34" s="634"/>
      <c r="BJ34" s="634"/>
      <c r="BK34" s="634"/>
      <c r="BL34" s="634"/>
      <c r="BM34" s="634"/>
      <c r="BN34" s="634"/>
      <c r="BO34" s="634"/>
      <c r="BP34" s="634"/>
      <c r="BQ34" s="634"/>
      <c r="BR34" s="634"/>
      <c r="BS34" s="634"/>
      <c r="BT34" s="634"/>
      <c r="BU34" s="634"/>
      <c r="BV34" s="181"/>
      <c r="BW34" s="633">
        <f>IF(BY34="","",MAX(C34:D43,U34:V43,AM34:AN43,BE34:BF43)+1)</f>
        <v>8</v>
      </c>
      <c r="BX34" s="633"/>
      <c r="BY34" s="634" t="str">
        <f>IF('各会計、関係団体の財政状況及び健全化判断比率'!B68="","",'各会計、関係団体の財政状況及び健全化判断比率'!B68)</f>
        <v>酒田地区広域行政組合</v>
      </c>
      <c r="BZ34" s="634"/>
      <c r="CA34" s="634"/>
      <c r="CB34" s="634"/>
      <c r="CC34" s="634"/>
      <c r="CD34" s="634"/>
      <c r="CE34" s="634"/>
      <c r="CF34" s="634"/>
      <c r="CG34" s="634"/>
      <c r="CH34" s="634"/>
      <c r="CI34" s="634"/>
      <c r="CJ34" s="634"/>
      <c r="CK34" s="634"/>
      <c r="CL34" s="634"/>
      <c r="CM34" s="634"/>
      <c r="CN34" s="181"/>
      <c r="CO34" s="633">
        <f>IF(CQ34="","",MAX(C34:D43,U34:V43,AM34:AN43,BE34:BF43,BW34:BX43)+1)</f>
        <v>18</v>
      </c>
      <c r="CP34" s="633"/>
      <c r="CQ34" s="634" t="str">
        <f>IF('各会計、関係団体の財政状況及び健全化判断比率'!BS7="","",'各会計、関係団体の財政状況及び健全化判断比率'!BS7)</f>
        <v>遊佐町総合交流促進施設株式会社</v>
      </c>
      <c r="CR34" s="634"/>
      <c r="CS34" s="634"/>
      <c r="CT34" s="634"/>
      <c r="CU34" s="634"/>
      <c r="CV34" s="634"/>
      <c r="CW34" s="634"/>
      <c r="CX34" s="634"/>
      <c r="CY34" s="634"/>
      <c r="CZ34" s="634"/>
      <c r="DA34" s="634"/>
      <c r="DB34" s="634"/>
      <c r="DC34" s="634"/>
      <c r="DD34" s="634"/>
      <c r="DE34" s="634"/>
      <c r="DG34" s="635" t="str">
        <f>IF('各会計、関係団体の財政状況及び健全化判断比率'!BR7="","",'各会計、関係団体の財政状況及び健全化判断比率'!BR7)</f>
        <v/>
      </c>
      <c r="DH34" s="635"/>
      <c r="DI34" s="208"/>
    </row>
    <row r="35" spans="1:113" ht="32.25" customHeight="1" x14ac:dyDescent="0.2">
      <c r="A35" s="181"/>
      <c r="B35" s="205"/>
      <c r="C35" s="633" t="str">
        <f>IF(E35="","",C34+1)</f>
        <v/>
      </c>
      <c r="D35" s="633"/>
      <c r="E35" s="634" t="str">
        <f>IF('各会計、関係団体の財政状況及び健全化判断比率'!B8="","",'各会計、関係団体の財政状況及び健全化判断比率'!B8)</f>
        <v/>
      </c>
      <c r="F35" s="634"/>
      <c r="G35" s="634"/>
      <c r="H35" s="634"/>
      <c r="I35" s="634"/>
      <c r="J35" s="634"/>
      <c r="K35" s="634"/>
      <c r="L35" s="634"/>
      <c r="M35" s="634"/>
      <c r="N35" s="634"/>
      <c r="O35" s="634"/>
      <c r="P35" s="634"/>
      <c r="Q35" s="634"/>
      <c r="R35" s="634"/>
      <c r="S35" s="634"/>
      <c r="T35" s="181"/>
      <c r="U35" s="633">
        <f>IF(W35="","",U34+1)</f>
        <v>3</v>
      </c>
      <c r="V35" s="633"/>
      <c r="W35" s="634" t="str">
        <f>IF('各会計、関係団体の財政状況及び健全化判断比率'!B29="","",'各会計、関係団体の財政状況及び健全化判断比率'!B29)</f>
        <v>介護保険特別会計</v>
      </c>
      <c r="X35" s="634"/>
      <c r="Y35" s="634"/>
      <c r="Z35" s="634"/>
      <c r="AA35" s="634"/>
      <c r="AB35" s="634"/>
      <c r="AC35" s="634"/>
      <c r="AD35" s="634"/>
      <c r="AE35" s="634"/>
      <c r="AF35" s="634"/>
      <c r="AG35" s="634"/>
      <c r="AH35" s="634"/>
      <c r="AI35" s="634"/>
      <c r="AJ35" s="634"/>
      <c r="AK35" s="634"/>
      <c r="AL35" s="181"/>
      <c r="AM35" s="633" t="str">
        <f t="shared" ref="AM35:AM43" si="0">IF(AO35="","",AM34+1)</f>
        <v/>
      </c>
      <c r="AN35" s="633"/>
      <c r="AO35" s="634"/>
      <c r="AP35" s="634"/>
      <c r="AQ35" s="634"/>
      <c r="AR35" s="634"/>
      <c r="AS35" s="634"/>
      <c r="AT35" s="634"/>
      <c r="AU35" s="634"/>
      <c r="AV35" s="634"/>
      <c r="AW35" s="634"/>
      <c r="AX35" s="634"/>
      <c r="AY35" s="634"/>
      <c r="AZ35" s="634"/>
      <c r="BA35" s="634"/>
      <c r="BB35" s="634"/>
      <c r="BC35" s="634"/>
      <c r="BD35" s="181"/>
      <c r="BE35" s="633">
        <f t="shared" ref="BE35:BE43" si="1">IF(BG35="","",BE34+1)</f>
        <v>7</v>
      </c>
      <c r="BF35" s="633"/>
      <c r="BG35" s="634" t="str">
        <f>IF('各会計、関係団体の財政状況及び健全化判断比率'!B33="","",'各会計、関係団体の財政状況及び健全化判断比率'!B33)</f>
        <v>地域集落排水事業特別会計</v>
      </c>
      <c r="BH35" s="634"/>
      <c r="BI35" s="634"/>
      <c r="BJ35" s="634"/>
      <c r="BK35" s="634"/>
      <c r="BL35" s="634"/>
      <c r="BM35" s="634"/>
      <c r="BN35" s="634"/>
      <c r="BO35" s="634"/>
      <c r="BP35" s="634"/>
      <c r="BQ35" s="634"/>
      <c r="BR35" s="634"/>
      <c r="BS35" s="634"/>
      <c r="BT35" s="634"/>
      <c r="BU35" s="634"/>
      <c r="BV35" s="181"/>
      <c r="BW35" s="633">
        <f t="shared" ref="BW35:BW43" si="2">IF(BY35="","",BW34+1)</f>
        <v>9</v>
      </c>
      <c r="BX35" s="633"/>
      <c r="BY35" s="634" t="str">
        <f>IF('各会計、関係団体の財政状況及び健全化判断比率'!B69="","",'各会計、関係団体の財政状況及び健全化判断比率'!B69)</f>
        <v>庄内広域行政組合（普通会計分）</v>
      </c>
      <c r="BZ35" s="634"/>
      <c r="CA35" s="634"/>
      <c r="CB35" s="634"/>
      <c r="CC35" s="634"/>
      <c r="CD35" s="634"/>
      <c r="CE35" s="634"/>
      <c r="CF35" s="634"/>
      <c r="CG35" s="634"/>
      <c r="CH35" s="634"/>
      <c r="CI35" s="634"/>
      <c r="CJ35" s="634"/>
      <c r="CK35" s="634"/>
      <c r="CL35" s="634"/>
      <c r="CM35" s="634"/>
      <c r="CN35" s="181"/>
      <c r="CO35" s="633" t="str">
        <f t="shared" ref="CO35:CO43" si="3">IF(CQ35="","",CO34+1)</f>
        <v/>
      </c>
      <c r="CP35" s="633"/>
      <c r="CQ35" s="634" t="str">
        <f>IF('各会計、関係団体の財政状況及び健全化判断比率'!BS8="","",'各会計、関係団体の財政状況及び健全化判断比率'!BS8)</f>
        <v/>
      </c>
      <c r="CR35" s="634"/>
      <c r="CS35" s="634"/>
      <c r="CT35" s="634"/>
      <c r="CU35" s="634"/>
      <c r="CV35" s="634"/>
      <c r="CW35" s="634"/>
      <c r="CX35" s="634"/>
      <c r="CY35" s="634"/>
      <c r="CZ35" s="634"/>
      <c r="DA35" s="634"/>
      <c r="DB35" s="634"/>
      <c r="DC35" s="634"/>
      <c r="DD35" s="634"/>
      <c r="DE35" s="634"/>
      <c r="DG35" s="635" t="str">
        <f>IF('各会計、関係団体の財政状況及び健全化判断比率'!BR8="","",'各会計、関係団体の財政状況及び健全化判断比率'!BR8)</f>
        <v/>
      </c>
      <c r="DH35" s="635"/>
      <c r="DI35" s="208"/>
    </row>
    <row r="36" spans="1:113" ht="32.25" customHeight="1" x14ac:dyDescent="0.2">
      <c r="A36" s="181"/>
      <c r="B36" s="205"/>
      <c r="C36" s="633" t="str">
        <f>IF(E36="","",C35+1)</f>
        <v/>
      </c>
      <c r="D36" s="633"/>
      <c r="E36" s="634" t="str">
        <f>IF('各会計、関係団体の財政状況及び健全化判断比率'!B9="","",'各会計、関係団体の財政状況及び健全化判断比率'!B9)</f>
        <v/>
      </c>
      <c r="F36" s="634"/>
      <c r="G36" s="634"/>
      <c r="H36" s="634"/>
      <c r="I36" s="634"/>
      <c r="J36" s="634"/>
      <c r="K36" s="634"/>
      <c r="L36" s="634"/>
      <c r="M36" s="634"/>
      <c r="N36" s="634"/>
      <c r="O36" s="634"/>
      <c r="P36" s="634"/>
      <c r="Q36" s="634"/>
      <c r="R36" s="634"/>
      <c r="S36" s="634"/>
      <c r="T36" s="181"/>
      <c r="U36" s="633">
        <f t="shared" ref="U36:U43" si="4">IF(W36="","",U35+1)</f>
        <v>4</v>
      </c>
      <c r="V36" s="633"/>
      <c r="W36" s="634" t="str">
        <f>IF('各会計、関係団体の財政状況及び健全化判断比率'!B30="","",'各会計、関係団体の財政状況及び健全化判断比率'!B30)</f>
        <v>後期高齢者医療特別会計</v>
      </c>
      <c r="X36" s="634"/>
      <c r="Y36" s="634"/>
      <c r="Z36" s="634"/>
      <c r="AA36" s="634"/>
      <c r="AB36" s="634"/>
      <c r="AC36" s="634"/>
      <c r="AD36" s="634"/>
      <c r="AE36" s="634"/>
      <c r="AF36" s="634"/>
      <c r="AG36" s="634"/>
      <c r="AH36" s="634"/>
      <c r="AI36" s="634"/>
      <c r="AJ36" s="634"/>
      <c r="AK36" s="634"/>
      <c r="AL36" s="181"/>
      <c r="AM36" s="633" t="str">
        <f t="shared" si="0"/>
        <v/>
      </c>
      <c r="AN36" s="633"/>
      <c r="AO36" s="634"/>
      <c r="AP36" s="634"/>
      <c r="AQ36" s="634"/>
      <c r="AR36" s="634"/>
      <c r="AS36" s="634"/>
      <c r="AT36" s="634"/>
      <c r="AU36" s="634"/>
      <c r="AV36" s="634"/>
      <c r="AW36" s="634"/>
      <c r="AX36" s="634"/>
      <c r="AY36" s="634"/>
      <c r="AZ36" s="634"/>
      <c r="BA36" s="634"/>
      <c r="BB36" s="634"/>
      <c r="BC36" s="634"/>
      <c r="BD36" s="181"/>
      <c r="BE36" s="633" t="str">
        <f t="shared" si="1"/>
        <v/>
      </c>
      <c r="BF36" s="633"/>
      <c r="BG36" s="634"/>
      <c r="BH36" s="634"/>
      <c r="BI36" s="634"/>
      <c r="BJ36" s="634"/>
      <c r="BK36" s="634"/>
      <c r="BL36" s="634"/>
      <c r="BM36" s="634"/>
      <c r="BN36" s="634"/>
      <c r="BO36" s="634"/>
      <c r="BP36" s="634"/>
      <c r="BQ36" s="634"/>
      <c r="BR36" s="634"/>
      <c r="BS36" s="634"/>
      <c r="BT36" s="634"/>
      <c r="BU36" s="634"/>
      <c r="BV36" s="181"/>
      <c r="BW36" s="633">
        <f t="shared" si="2"/>
        <v>10</v>
      </c>
      <c r="BX36" s="633"/>
      <c r="BY36" s="634" t="str">
        <f>IF('各会計、関係団体の財政状況及び健全化判断比率'!B70="","",'各会計、関係団体の財政状況及び健全化判断比率'!B70)</f>
        <v>庄内広域行政組合（青果市場事業特別会計分）</v>
      </c>
      <c r="BZ36" s="634"/>
      <c r="CA36" s="634"/>
      <c r="CB36" s="634"/>
      <c r="CC36" s="634"/>
      <c r="CD36" s="634"/>
      <c r="CE36" s="634"/>
      <c r="CF36" s="634"/>
      <c r="CG36" s="634"/>
      <c r="CH36" s="634"/>
      <c r="CI36" s="634"/>
      <c r="CJ36" s="634"/>
      <c r="CK36" s="634"/>
      <c r="CL36" s="634"/>
      <c r="CM36" s="634"/>
      <c r="CN36" s="181"/>
      <c r="CO36" s="633" t="str">
        <f t="shared" si="3"/>
        <v/>
      </c>
      <c r="CP36" s="633"/>
      <c r="CQ36" s="634" t="str">
        <f>IF('各会計、関係団体の財政状況及び健全化判断比率'!BS9="","",'各会計、関係団体の財政状況及び健全化判断比率'!BS9)</f>
        <v/>
      </c>
      <c r="CR36" s="634"/>
      <c r="CS36" s="634"/>
      <c r="CT36" s="634"/>
      <c r="CU36" s="634"/>
      <c r="CV36" s="634"/>
      <c r="CW36" s="634"/>
      <c r="CX36" s="634"/>
      <c r="CY36" s="634"/>
      <c r="CZ36" s="634"/>
      <c r="DA36" s="634"/>
      <c r="DB36" s="634"/>
      <c r="DC36" s="634"/>
      <c r="DD36" s="634"/>
      <c r="DE36" s="634"/>
      <c r="DG36" s="635" t="str">
        <f>IF('各会計、関係団体の財政状況及び健全化判断比率'!BR9="","",'各会計、関係団体の財政状況及び健全化判断比率'!BR9)</f>
        <v/>
      </c>
      <c r="DH36" s="635"/>
      <c r="DI36" s="208"/>
    </row>
    <row r="37" spans="1:113" ht="32.25" customHeight="1" x14ac:dyDescent="0.2">
      <c r="A37" s="181"/>
      <c r="B37" s="205"/>
      <c r="C37" s="633" t="str">
        <f>IF(E37="","",C36+1)</f>
        <v/>
      </c>
      <c r="D37" s="633"/>
      <c r="E37" s="634" t="str">
        <f>IF('各会計、関係団体の財政状況及び健全化判断比率'!B10="","",'各会計、関係団体の財政状況及び健全化判断比率'!B10)</f>
        <v/>
      </c>
      <c r="F37" s="634"/>
      <c r="G37" s="634"/>
      <c r="H37" s="634"/>
      <c r="I37" s="634"/>
      <c r="J37" s="634"/>
      <c r="K37" s="634"/>
      <c r="L37" s="634"/>
      <c r="M37" s="634"/>
      <c r="N37" s="634"/>
      <c r="O37" s="634"/>
      <c r="P37" s="634"/>
      <c r="Q37" s="634"/>
      <c r="R37" s="634"/>
      <c r="S37" s="634"/>
      <c r="T37" s="181"/>
      <c r="U37" s="633" t="str">
        <f t="shared" si="4"/>
        <v/>
      </c>
      <c r="V37" s="633"/>
      <c r="W37" s="634"/>
      <c r="X37" s="634"/>
      <c r="Y37" s="634"/>
      <c r="Z37" s="634"/>
      <c r="AA37" s="634"/>
      <c r="AB37" s="634"/>
      <c r="AC37" s="634"/>
      <c r="AD37" s="634"/>
      <c r="AE37" s="634"/>
      <c r="AF37" s="634"/>
      <c r="AG37" s="634"/>
      <c r="AH37" s="634"/>
      <c r="AI37" s="634"/>
      <c r="AJ37" s="634"/>
      <c r="AK37" s="634"/>
      <c r="AL37" s="181"/>
      <c r="AM37" s="633" t="str">
        <f t="shared" si="0"/>
        <v/>
      </c>
      <c r="AN37" s="633"/>
      <c r="AO37" s="634"/>
      <c r="AP37" s="634"/>
      <c r="AQ37" s="634"/>
      <c r="AR37" s="634"/>
      <c r="AS37" s="634"/>
      <c r="AT37" s="634"/>
      <c r="AU37" s="634"/>
      <c r="AV37" s="634"/>
      <c r="AW37" s="634"/>
      <c r="AX37" s="634"/>
      <c r="AY37" s="634"/>
      <c r="AZ37" s="634"/>
      <c r="BA37" s="634"/>
      <c r="BB37" s="634"/>
      <c r="BC37" s="634"/>
      <c r="BD37" s="181"/>
      <c r="BE37" s="633" t="str">
        <f t="shared" si="1"/>
        <v/>
      </c>
      <c r="BF37" s="633"/>
      <c r="BG37" s="634"/>
      <c r="BH37" s="634"/>
      <c r="BI37" s="634"/>
      <c r="BJ37" s="634"/>
      <c r="BK37" s="634"/>
      <c r="BL37" s="634"/>
      <c r="BM37" s="634"/>
      <c r="BN37" s="634"/>
      <c r="BO37" s="634"/>
      <c r="BP37" s="634"/>
      <c r="BQ37" s="634"/>
      <c r="BR37" s="634"/>
      <c r="BS37" s="634"/>
      <c r="BT37" s="634"/>
      <c r="BU37" s="634"/>
      <c r="BV37" s="181"/>
      <c r="BW37" s="633">
        <f t="shared" si="2"/>
        <v>11</v>
      </c>
      <c r="BX37" s="633"/>
      <c r="BY37" s="634" t="str">
        <f>IF('各会計、関係団体の財政状況及び健全化判断比率'!B71="","",'各会計、関係団体の財政状況及び健全化判断比率'!B71)</f>
        <v>庄内広域行政組合（庄内食肉流通センター事業特別会計分）</v>
      </c>
      <c r="BZ37" s="634"/>
      <c r="CA37" s="634"/>
      <c r="CB37" s="634"/>
      <c r="CC37" s="634"/>
      <c r="CD37" s="634"/>
      <c r="CE37" s="634"/>
      <c r="CF37" s="634"/>
      <c r="CG37" s="634"/>
      <c r="CH37" s="634"/>
      <c r="CI37" s="634"/>
      <c r="CJ37" s="634"/>
      <c r="CK37" s="634"/>
      <c r="CL37" s="634"/>
      <c r="CM37" s="634"/>
      <c r="CN37" s="181"/>
      <c r="CO37" s="633" t="str">
        <f t="shared" si="3"/>
        <v/>
      </c>
      <c r="CP37" s="633"/>
      <c r="CQ37" s="634" t="str">
        <f>IF('各会計、関係団体の財政状況及び健全化判断比率'!BS10="","",'各会計、関係団体の財政状況及び健全化判断比率'!BS10)</f>
        <v/>
      </c>
      <c r="CR37" s="634"/>
      <c r="CS37" s="634"/>
      <c r="CT37" s="634"/>
      <c r="CU37" s="634"/>
      <c r="CV37" s="634"/>
      <c r="CW37" s="634"/>
      <c r="CX37" s="634"/>
      <c r="CY37" s="634"/>
      <c r="CZ37" s="634"/>
      <c r="DA37" s="634"/>
      <c r="DB37" s="634"/>
      <c r="DC37" s="634"/>
      <c r="DD37" s="634"/>
      <c r="DE37" s="634"/>
      <c r="DG37" s="635" t="str">
        <f>IF('各会計、関係団体の財政状況及び健全化判断比率'!BR10="","",'各会計、関係団体の財政状況及び健全化判断比率'!BR10)</f>
        <v/>
      </c>
      <c r="DH37" s="635"/>
      <c r="DI37" s="208"/>
    </row>
    <row r="38" spans="1:113" ht="32.25" customHeight="1" x14ac:dyDescent="0.2">
      <c r="A38" s="181"/>
      <c r="B38" s="205"/>
      <c r="C38" s="633" t="str">
        <f t="shared" ref="C38:C43" si="5">IF(E38="","",C37+1)</f>
        <v/>
      </c>
      <c r="D38" s="633"/>
      <c r="E38" s="634" t="str">
        <f>IF('各会計、関係団体の財政状況及び健全化判断比率'!B11="","",'各会計、関係団体の財政状況及び健全化判断比率'!B11)</f>
        <v/>
      </c>
      <c r="F38" s="634"/>
      <c r="G38" s="634"/>
      <c r="H38" s="634"/>
      <c r="I38" s="634"/>
      <c r="J38" s="634"/>
      <c r="K38" s="634"/>
      <c r="L38" s="634"/>
      <c r="M38" s="634"/>
      <c r="N38" s="634"/>
      <c r="O38" s="634"/>
      <c r="P38" s="634"/>
      <c r="Q38" s="634"/>
      <c r="R38" s="634"/>
      <c r="S38" s="634"/>
      <c r="T38" s="181"/>
      <c r="U38" s="633" t="str">
        <f t="shared" si="4"/>
        <v/>
      </c>
      <c r="V38" s="633"/>
      <c r="W38" s="634"/>
      <c r="X38" s="634"/>
      <c r="Y38" s="634"/>
      <c r="Z38" s="634"/>
      <c r="AA38" s="634"/>
      <c r="AB38" s="634"/>
      <c r="AC38" s="634"/>
      <c r="AD38" s="634"/>
      <c r="AE38" s="634"/>
      <c r="AF38" s="634"/>
      <c r="AG38" s="634"/>
      <c r="AH38" s="634"/>
      <c r="AI38" s="634"/>
      <c r="AJ38" s="634"/>
      <c r="AK38" s="634"/>
      <c r="AL38" s="181"/>
      <c r="AM38" s="633" t="str">
        <f t="shared" si="0"/>
        <v/>
      </c>
      <c r="AN38" s="633"/>
      <c r="AO38" s="634"/>
      <c r="AP38" s="634"/>
      <c r="AQ38" s="634"/>
      <c r="AR38" s="634"/>
      <c r="AS38" s="634"/>
      <c r="AT38" s="634"/>
      <c r="AU38" s="634"/>
      <c r="AV38" s="634"/>
      <c r="AW38" s="634"/>
      <c r="AX38" s="634"/>
      <c r="AY38" s="634"/>
      <c r="AZ38" s="634"/>
      <c r="BA38" s="634"/>
      <c r="BB38" s="634"/>
      <c r="BC38" s="634"/>
      <c r="BD38" s="181"/>
      <c r="BE38" s="633" t="str">
        <f t="shared" si="1"/>
        <v/>
      </c>
      <c r="BF38" s="633"/>
      <c r="BG38" s="634"/>
      <c r="BH38" s="634"/>
      <c r="BI38" s="634"/>
      <c r="BJ38" s="634"/>
      <c r="BK38" s="634"/>
      <c r="BL38" s="634"/>
      <c r="BM38" s="634"/>
      <c r="BN38" s="634"/>
      <c r="BO38" s="634"/>
      <c r="BP38" s="634"/>
      <c r="BQ38" s="634"/>
      <c r="BR38" s="634"/>
      <c r="BS38" s="634"/>
      <c r="BT38" s="634"/>
      <c r="BU38" s="634"/>
      <c r="BV38" s="181"/>
      <c r="BW38" s="633">
        <f t="shared" si="2"/>
        <v>12</v>
      </c>
      <c r="BX38" s="633"/>
      <c r="BY38" s="634" t="str">
        <f>IF('各会計、関係団体の財政状況及び健全化判断比率'!B72="","",'各会計、関係団体の財政状況及び健全化判断比率'!B72)</f>
        <v>山形県消防補償等組合</v>
      </c>
      <c r="BZ38" s="634"/>
      <c r="CA38" s="634"/>
      <c r="CB38" s="634"/>
      <c r="CC38" s="634"/>
      <c r="CD38" s="634"/>
      <c r="CE38" s="634"/>
      <c r="CF38" s="634"/>
      <c r="CG38" s="634"/>
      <c r="CH38" s="634"/>
      <c r="CI38" s="634"/>
      <c r="CJ38" s="634"/>
      <c r="CK38" s="634"/>
      <c r="CL38" s="634"/>
      <c r="CM38" s="634"/>
      <c r="CN38" s="181"/>
      <c r="CO38" s="633" t="str">
        <f t="shared" si="3"/>
        <v/>
      </c>
      <c r="CP38" s="633"/>
      <c r="CQ38" s="634" t="str">
        <f>IF('各会計、関係団体の財政状況及び健全化判断比率'!BS11="","",'各会計、関係団体の財政状況及び健全化判断比率'!BS11)</f>
        <v/>
      </c>
      <c r="CR38" s="634"/>
      <c r="CS38" s="634"/>
      <c r="CT38" s="634"/>
      <c r="CU38" s="634"/>
      <c r="CV38" s="634"/>
      <c r="CW38" s="634"/>
      <c r="CX38" s="634"/>
      <c r="CY38" s="634"/>
      <c r="CZ38" s="634"/>
      <c r="DA38" s="634"/>
      <c r="DB38" s="634"/>
      <c r="DC38" s="634"/>
      <c r="DD38" s="634"/>
      <c r="DE38" s="634"/>
      <c r="DG38" s="635" t="str">
        <f>IF('各会計、関係団体の財政状況及び健全化判断比率'!BR11="","",'各会計、関係団体の財政状況及び健全化判断比率'!BR11)</f>
        <v/>
      </c>
      <c r="DH38" s="635"/>
      <c r="DI38" s="208"/>
    </row>
    <row r="39" spans="1:113" ht="32.25" customHeight="1" x14ac:dyDescent="0.2">
      <c r="A39" s="181"/>
      <c r="B39" s="205"/>
      <c r="C39" s="633" t="str">
        <f t="shared" si="5"/>
        <v/>
      </c>
      <c r="D39" s="633"/>
      <c r="E39" s="634" t="str">
        <f>IF('各会計、関係団体の財政状況及び健全化判断比率'!B12="","",'各会計、関係団体の財政状況及び健全化判断比率'!B12)</f>
        <v/>
      </c>
      <c r="F39" s="634"/>
      <c r="G39" s="634"/>
      <c r="H39" s="634"/>
      <c r="I39" s="634"/>
      <c r="J39" s="634"/>
      <c r="K39" s="634"/>
      <c r="L39" s="634"/>
      <c r="M39" s="634"/>
      <c r="N39" s="634"/>
      <c r="O39" s="634"/>
      <c r="P39" s="634"/>
      <c r="Q39" s="634"/>
      <c r="R39" s="634"/>
      <c r="S39" s="634"/>
      <c r="T39" s="181"/>
      <c r="U39" s="633" t="str">
        <f t="shared" si="4"/>
        <v/>
      </c>
      <c r="V39" s="633"/>
      <c r="W39" s="634"/>
      <c r="X39" s="634"/>
      <c r="Y39" s="634"/>
      <c r="Z39" s="634"/>
      <c r="AA39" s="634"/>
      <c r="AB39" s="634"/>
      <c r="AC39" s="634"/>
      <c r="AD39" s="634"/>
      <c r="AE39" s="634"/>
      <c r="AF39" s="634"/>
      <c r="AG39" s="634"/>
      <c r="AH39" s="634"/>
      <c r="AI39" s="634"/>
      <c r="AJ39" s="634"/>
      <c r="AK39" s="634"/>
      <c r="AL39" s="181"/>
      <c r="AM39" s="633" t="str">
        <f t="shared" si="0"/>
        <v/>
      </c>
      <c r="AN39" s="633"/>
      <c r="AO39" s="634"/>
      <c r="AP39" s="634"/>
      <c r="AQ39" s="634"/>
      <c r="AR39" s="634"/>
      <c r="AS39" s="634"/>
      <c r="AT39" s="634"/>
      <c r="AU39" s="634"/>
      <c r="AV39" s="634"/>
      <c r="AW39" s="634"/>
      <c r="AX39" s="634"/>
      <c r="AY39" s="634"/>
      <c r="AZ39" s="634"/>
      <c r="BA39" s="634"/>
      <c r="BB39" s="634"/>
      <c r="BC39" s="634"/>
      <c r="BD39" s="181"/>
      <c r="BE39" s="633" t="str">
        <f t="shared" si="1"/>
        <v/>
      </c>
      <c r="BF39" s="633"/>
      <c r="BG39" s="634"/>
      <c r="BH39" s="634"/>
      <c r="BI39" s="634"/>
      <c r="BJ39" s="634"/>
      <c r="BK39" s="634"/>
      <c r="BL39" s="634"/>
      <c r="BM39" s="634"/>
      <c r="BN39" s="634"/>
      <c r="BO39" s="634"/>
      <c r="BP39" s="634"/>
      <c r="BQ39" s="634"/>
      <c r="BR39" s="634"/>
      <c r="BS39" s="634"/>
      <c r="BT39" s="634"/>
      <c r="BU39" s="634"/>
      <c r="BV39" s="181"/>
      <c r="BW39" s="633">
        <f t="shared" si="2"/>
        <v>13</v>
      </c>
      <c r="BX39" s="633"/>
      <c r="BY39" s="634" t="str">
        <f>IF('各会計、関係団体の財政状況及び健全化判断比率'!B73="","",'各会計、関係団体の財政状況及び健全化判断比率'!B73)</f>
        <v>山形県自治会館管理組合</v>
      </c>
      <c r="BZ39" s="634"/>
      <c r="CA39" s="634"/>
      <c r="CB39" s="634"/>
      <c r="CC39" s="634"/>
      <c r="CD39" s="634"/>
      <c r="CE39" s="634"/>
      <c r="CF39" s="634"/>
      <c r="CG39" s="634"/>
      <c r="CH39" s="634"/>
      <c r="CI39" s="634"/>
      <c r="CJ39" s="634"/>
      <c r="CK39" s="634"/>
      <c r="CL39" s="634"/>
      <c r="CM39" s="634"/>
      <c r="CN39" s="181"/>
      <c r="CO39" s="633" t="str">
        <f t="shared" si="3"/>
        <v/>
      </c>
      <c r="CP39" s="633"/>
      <c r="CQ39" s="634" t="str">
        <f>IF('各会計、関係団体の財政状況及び健全化判断比率'!BS12="","",'各会計、関係団体の財政状況及び健全化判断比率'!BS12)</f>
        <v/>
      </c>
      <c r="CR39" s="634"/>
      <c r="CS39" s="634"/>
      <c r="CT39" s="634"/>
      <c r="CU39" s="634"/>
      <c r="CV39" s="634"/>
      <c r="CW39" s="634"/>
      <c r="CX39" s="634"/>
      <c r="CY39" s="634"/>
      <c r="CZ39" s="634"/>
      <c r="DA39" s="634"/>
      <c r="DB39" s="634"/>
      <c r="DC39" s="634"/>
      <c r="DD39" s="634"/>
      <c r="DE39" s="634"/>
      <c r="DG39" s="635" t="str">
        <f>IF('各会計、関係団体の財政状況及び健全化判断比率'!BR12="","",'各会計、関係団体の財政状況及び健全化判断比率'!BR12)</f>
        <v/>
      </c>
      <c r="DH39" s="635"/>
      <c r="DI39" s="208"/>
    </row>
    <row r="40" spans="1:113" ht="32.25" customHeight="1" x14ac:dyDescent="0.2">
      <c r="A40" s="181"/>
      <c r="B40" s="205"/>
      <c r="C40" s="633" t="str">
        <f t="shared" si="5"/>
        <v/>
      </c>
      <c r="D40" s="633"/>
      <c r="E40" s="634" t="str">
        <f>IF('各会計、関係団体の財政状況及び健全化判断比率'!B13="","",'各会計、関係団体の財政状況及び健全化判断比率'!B13)</f>
        <v/>
      </c>
      <c r="F40" s="634"/>
      <c r="G40" s="634"/>
      <c r="H40" s="634"/>
      <c r="I40" s="634"/>
      <c r="J40" s="634"/>
      <c r="K40" s="634"/>
      <c r="L40" s="634"/>
      <c r="M40" s="634"/>
      <c r="N40" s="634"/>
      <c r="O40" s="634"/>
      <c r="P40" s="634"/>
      <c r="Q40" s="634"/>
      <c r="R40" s="634"/>
      <c r="S40" s="634"/>
      <c r="T40" s="181"/>
      <c r="U40" s="633" t="str">
        <f t="shared" si="4"/>
        <v/>
      </c>
      <c r="V40" s="633"/>
      <c r="W40" s="634"/>
      <c r="X40" s="634"/>
      <c r="Y40" s="634"/>
      <c r="Z40" s="634"/>
      <c r="AA40" s="634"/>
      <c r="AB40" s="634"/>
      <c r="AC40" s="634"/>
      <c r="AD40" s="634"/>
      <c r="AE40" s="634"/>
      <c r="AF40" s="634"/>
      <c r="AG40" s="634"/>
      <c r="AH40" s="634"/>
      <c r="AI40" s="634"/>
      <c r="AJ40" s="634"/>
      <c r="AK40" s="634"/>
      <c r="AL40" s="181"/>
      <c r="AM40" s="633" t="str">
        <f t="shared" si="0"/>
        <v/>
      </c>
      <c r="AN40" s="633"/>
      <c r="AO40" s="634"/>
      <c r="AP40" s="634"/>
      <c r="AQ40" s="634"/>
      <c r="AR40" s="634"/>
      <c r="AS40" s="634"/>
      <c r="AT40" s="634"/>
      <c r="AU40" s="634"/>
      <c r="AV40" s="634"/>
      <c r="AW40" s="634"/>
      <c r="AX40" s="634"/>
      <c r="AY40" s="634"/>
      <c r="AZ40" s="634"/>
      <c r="BA40" s="634"/>
      <c r="BB40" s="634"/>
      <c r="BC40" s="634"/>
      <c r="BD40" s="181"/>
      <c r="BE40" s="633" t="str">
        <f t="shared" si="1"/>
        <v/>
      </c>
      <c r="BF40" s="633"/>
      <c r="BG40" s="634"/>
      <c r="BH40" s="634"/>
      <c r="BI40" s="634"/>
      <c r="BJ40" s="634"/>
      <c r="BK40" s="634"/>
      <c r="BL40" s="634"/>
      <c r="BM40" s="634"/>
      <c r="BN40" s="634"/>
      <c r="BO40" s="634"/>
      <c r="BP40" s="634"/>
      <c r="BQ40" s="634"/>
      <c r="BR40" s="634"/>
      <c r="BS40" s="634"/>
      <c r="BT40" s="634"/>
      <c r="BU40" s="634"/>
      <c r="BV40" s="181"/>
      <c r="BW40" s="633">
        <f t="shared" si="2"/>
        <v>14</v>
      </c>
      <c r="BX40" s="633"/>
      <c r="BY40" s="634" t="str">
        <f>IF('各会計、関係団体の財政状況及び健全化判断比率'!B74="","",'各会計、関係団体の財政状況及び健全化判断比率'!B74)</f>
        <v>山形県市町村職員退職手当組合</v>
      </c>
      <c r="BZ40" s="634"/>
      <c r="CA40" s="634"/>
      <c r="CB40" s="634"/>
      <c r="CC40" s="634"/>
      <c r="CD40" s="634"/>
      <c r="CE40" s="634"/>
      <c r="CF40" s="634"/>
      <c r="CG40" s="634"/>
      <c r="CH40" s="634"/>
      <c r="CI40" s="634"/>
      <c r="CJ40" s="634"/>
      <c r="CK40" s="634"/>
      <c r="CL40" s="634"/>
      <c r="CM40" s="634"/>
      <c r="CN40" s="181"/>
      <c r="CO40" s="633" t="str">
        <f t="shared" si="3"/>
        <v/>
      </c>
      <c r="CP40" s="633"/>
      <c r="CQ40" s="634" t="str">
        <f>IF('各会計、関係団体の財政状況及び健全化判断比率'!BS13="","",'各会計、関係団体の財政状況及び健全化判断比率'!BS13)</f>
        <v/>
      </c>
      <c r="CR40" s="634"/>
      <c r="CS40" s="634"/>
      <c r="CT40" s="634"/>
      <c r="CU40" s="634"/>
      <c r="CV40" s="634"/>
      <c r="CW40" s="634"/>
      <c r="CX40" s="634"/>
      <c r="CY40" s="634"/>
      <c r="CZ40" s="634"/>
      <c r="DA40" s="634"/>
      <c r="DB40" s="634"/>
      <c r="DC40" s="634"/>
      <c r="DD40" s="634"/>
      <c r="DE40" s="634"/>
      <c r="DG40" s="635" t="str">
        <f>IF('各会計、関係団体の財政状況及び健全化判断比率'!BR13="","",'各会計、関係団体の財政状況及び健全化判断比率'!BR13)</f>
        <v/>
      </c>
      <c r="DH40" s="635"/>
      <c r="DI40" s="208"/>
    </row>
    <row r="41" spans="1:113" ht="32.25" customHeight="1" x14ac:dyDescent="0.2">
      <c r="A41" s="181"/>
      <c r="B41" s="205"/>
      <c r="C41" s="633" t="str">
        <f t="shared" si="5"/>
        <v/>
      </c>
      <c r="D41" s="633"/>
      <c r="E41" s="634" t="str">
        <f>IF('各会計、関係団体の財政状況及び健全化判断比率'!B14="","",'各会計、関係団体の財政状況及び健全化判断比率'!B14)</f>
        <v/>
      </c>
      <c r="F41" s="634"/>
      <c r="G41" s="634"/>
      <c r="H41" s="634"/>
      <c r="I41" s="634"/>
      <c r="J41" s="634"/>
      <c r="K41" s="634"/>
      <c r="L41" s="634"/>
      <c r="M41" s="634"/>
      <c r="N41" s="634"/>
      <c r="O41" s="634"/>
      <c r="P41" s="634"/>
      <c r="Q41" s="634"/>
      <c r="R41" s="634"/>
      <c r="S41" s="634"/>
      <c r="T41" s="181"/>
      <c r="U41" s="633" t="str">
        <f t="shared" si="4"/>
        <v/>
      </c>
      <c r="V41" s="633"/>
      <c r="W41" s="634"/>
      <c r="X41" s="634"/>
      <c r="Y41" s="634"/>
      <c r="Z41" s="634"/>
      <c r="AA41" s="634"/>
      <c r="AB41" s="634"/>
      <c r="AC41" s="634"/>
      <c r="AD41" s="634"/>
      <c r="AE41" s="634"/>
      <c r="AF41" s="634"/>
      <c r="AG41" s="634"/>
      <c r="AH41" s="634"/>
      <c r="AI41" s="634"/>
      <c r="AJ41" s="634"/>
      <c r="AK41" s="634"/>
      <c r="AL41" s="181"/>
      <c r="AM41" s="633" t="str">
        <f t="shared" si="0"/>
        <v/>
      </c>
      <c r="AN41" s="633"/>
      <c r="AO41" s="634"/>
      <c r="AP41" s="634"/>
      <c r="AQ41" s="634"/>
      <c r="AR41" s="634"/>
      <c r="AS41" s="634"/>
      <c r="AT41" s="634"/>
      <c r="AU41" s="634"/>
      <c r="AV41" s="634"/>
      <c r="AW41" s="634"/>
      <c r="AX41" s="634"/>
      <c r="AY41" s="634"/>
      <c r="AZ41" s="634"/>
      <c r="BA41" s="634"/>
      <c r="BB41" s="634"/>
      <c r="BC41" s="634"/>
      <c r="BD41" s="181"/>
      <c r="BE41" s="633" t="str">
        <f t="shared" si="1"/>
        <v/>
      </c>
      <c r="BF41" s="633"/>
      <c r="BG41" s="634"/>
      <c r="BH41" s="634"/>
      <c r="BI41" s="634"/>
      <c r="BJ41" s="634"/>
      <c r="BK41" s="634"/>
      <c r="BL41" s="634"/>
      <c r="BM41" s="634"/>
      <c r="BN41" s="634"/>
      <c r="BO41" s="634"/>
      <c r="BP41" s="634"/>
      <c r="BQ41" s="634"/>
      <c r="BR41" s="634"/>
      <c r="BS41" s="634"/>
      <c r="BT41" s="634"/>
      <c r="BU41" s="634"/>
      <c r="BV41" s="181"/>
      <c r="BW41" s="633">
        <f t="shared" si="2"/>
        <v>15</v>
      </c>
      <c r="BX41" s="633"/>
      <c r="BY41" s="634" t="str">
        <f>IF('各会計、関係団体の財政状況及び健全化判断比率'!B75="","",'各会計、関係団体の財政状況及び健全化判断比率'!B75)</f>
        <v>山形県市町村交通災害共済組合</v>
      </c>
      <c r="BZ41" s="634"/>
      <c r="CA41" s="634"/>
      <c r="CB41" s="634"/>
      <c r="CC41" s="634"/>
      <c r="CD41" s="634"/>
      <c r="CE41" s="634"/>
      <c r="CF41" s="634"/>
      <c r="CG41" s="634"/>
      <c r="CH41" s="634"/>
      <c r="CI41" s="634"/>
      <c r="CJ41" s="634"/>
      <c r="CK41" s="634"/>
      <c r="CL41" s="634"/>
      <c r="CM41" s="634"/>
      <c r="CN41" s="181"/>
      <c r="CO41" s="633" t="str">
        <f t="shared" si="3"/>
        <v/>
      </c>
      <c r="CP41" s="633"/>
      <c r="CQ41" s="634" t="str">
        <f>IF('各会計、関係団体の財政状況及び健全化判断比率'!BS14="","",'各会計、関係団体の財政状況及び健全化判断比率'!BS14)</f>
        <v/>
      </c>
      <c r="CR41" s="634"/>
      <c r="CS41" s="634"/>
      <c r="CT41" s="634"/>
      <c r="CU41" s="634"/>
      <c r="CV41" s="634"/>
      <c r="CW41" s="634"/>
      <c r="CX41" s="634"/>
      <c r="CY41" s="634"/>
      <c r="CZ41" s="634"/>
      <c r="DA41" s="634"/>
      <c r="DB41" s="634"/>
      <c r="DC41" s="634"/>
      <c r="DD41" s="634"/>
      <c r="DE41" s="634"/>
      <c r="DG41" s="635" t="str">
        <f>IF('各会計、関係団体の財政状況及び健全化判断比率'!BR14="","",'各会計、関係団体の財政状況及び健全化判断比率'!BR14)</f>
        <v/>
      </c>
      <c r="DH41" s="635"/>
      <c r="DI41" s="208"/>
    </row>
    <row r="42" spans="1:113" ht="32.25" customHeight="1" x14ac:dyDescent="0.2">
      <c r="B42" s="205"/>
      <c r="C42" s="633" t="str">
        <f t="shared" si="5"/>
        <v/>
      </c>
      <c r="D42" s="633"/>
      <c r="E42" s="634" t="str">
        <f>IF('各会計、関係団体の財政状況及び健全化判断比率'!B15="","",'各会計、関係団体の財政状況及び健全化判断比率'!B15)</f>
        <v/>
      </c>
      <c r="F42" s="634"/>
      <c r="G42" s="634"/>
      <c r="H42" s="634"/>
      <c r="I42" s="634"/>
      <c r="J42" s="634"/>
      <c r="K42" s="634"/>
      <c r="L42" s="634"/>
      <c r="M42" s="634"/>
      <c r="N42" s="634"/>
      <c r="O42" s="634"/>
      <c r="P42" s="634"/>
      <c r="Q42" s="634"/>
      <c r="R42" s="634"/>
      <c r="S42" s="634"/>
      <c r="T42" s="181"/>
      <c r="U42" s="633" t="str">
        <f t="shared" si="4"/>
        <v/>
      </c>
      <c r="V42" s="633"/>
      <c r="W42" s="634"/>
      <c r="X42" s="634"/>
      <c r="Y42" s="634"/>
      <c r="Z42" s="634"/>
      <c r="AA42" s="634"/>
      <c r="AB42" s="634"/>
      <c r="AC42" s="634"/>
      <c r="AD42" s="634"/>
      <c r="AE42" s="634"/>
      <c r="AF42" s="634"/>
      <c r="AG42" s="634"/>
      <c r="AH42" s="634"/>
      <c r="AI42" s="634"/>
      <c r="AJ42" s="634"/>
      <c r="AK42" s="634"/>
      <c r="AL42" s="181"/>
      <c r="AM42" s="633" t="str">
        <f t="shared" si="0"/>
        <v/>
      </c>
      <c r="AN42" s="633"/>
      <c r="AO42" s="634"/>
      <c r="AP42" s="634"/>
      <c r="AQ42" s="634"/>
      <c r="AR42" s="634"/>
      <c r="AS42" s="634"/>
      <c r="AT42" s="634"/>
      <c r="AU42" s="634"/>
      <c r="AV42" s="634"/>
      <c r="AW42" s="634"/>
      <c r="AX42" s="634"/>
      <c r="AY42" s="634"/>
      <c r="AZ42" s="634"/>
      <c r="BA42" s="634"/>
      <c r="BB42" s="634"/>
      <c r="BC42" s="634"/>
      <c r="BD42" s="181"/>
      <c r="BE42" s="633" t="str">
        <f t="shared" si="1"/>
        <v/>
      </c>
      <c r="BF42" s="633"/>
      <c r="BG42" s="634"/>
      <c r="BH42" s="634"/>
      <c r="BI42" s="634"/>
      <c r="BJ42" s="634"/>
      <c r="BK42" s="634"/>
      <c r="BL42" s="634"/>
      <c r="BM42" s="634"/>
      <c r="BN42" s="634"/>
      <c r="BO42" s="634"/>
      <c r="BP42" s="634"/>
      <c r="BQ42" s="634"/>
      <c r="BR42" s="634"/>
      <c r="BS42" s="634"/>
      <c r="BT42" s="634"/>
      <c r="BU42" s="634"/>
      <c r="BV42" s="181"/>
      <c r="BW42" s="633">
        <f t="shared" si="2"/>
        <v>16</v>
      </c>
      <c r="BX42" s="633"/>
      <c r="BY42" s="634" t="str">
        <f>IF('各会計、関係団体の財政状況及び健全化判断比率'!B76="","",'各会計、関係団体の財政状況及び健全化判断比率'!B76)</f>
        <v>山形県後期高齢者医療広域連合（普通会計分）</v>
      </c>
      <c r="BZ42" s="634"/>
      <c r="CA42" s="634"/>
      <c r="CB42" s="634"/>
      <c r="CC42" s="634"/>
      <c r="CD42" s="634"/>
      <c r="CE42" s="634"/>
      <c r="CF42" s="634"/>
      <c r="CG42" s="634"/>
      <c r="CH42" s="634"/>
      <c r="CI42" s="634"/>
      <c r="CJ42" s="634"/>
      <c r="CK42" s="634"/>
      <c r="CL42" s="634"/>
      <c r="CM42" s="634"/>
      <c r="CN42" s="181"/>
      <c r="CO42" s="633" t="str">
        <f t="shared" si="3"/>
        <v/>
      </c>
      <c r="CP42" s="633"/>
      <c r="CQ42" s="634" t="str">
        <f>IF('各会計、関係団体の財政状況及び健全化判断比率'!BS15="","",'各会計、関係団体の財政状況及び健全化判断比率'!BS15)</f>
        <v/>
      </c>
      <c r="CR42" s="634"/>
      <c r="CS42" s="634"/>
      <c r="CT42" s="634"/>
      <c r="CU42" s="634"/>
      <c r="CV42" s="634"/>
      <c r="CW42" s="634"/>
      <c r="CX42" s="634"/>
      <c r="CY42" s="634"/>
      <c r="CZ42" s="634"/>
      <c r="DA42" s="634"/>
      <c r="DB42" s="634"/>
      <c r="DC42" s="634"/>
      <c r="DD42" s="634"/>
      <c r="DE42" s="634"/>
      <c r="DG42" s="635" t="str">
        <f>IF('各会計、関係団体の財政状況及び健全化判断比率'!BR15="","",'各会計、関係団体の財政状況及び健全化判断比率'!BR15)</f>
        <v/>
      </c>
      <c r="DH42" s="635"/>
      <c r="DI42" s="208"/>
    </row>
    <row r="43" spans="1:113" ht="32.25" customHeight="1" x14ac:dyDescent="0.2">
      <c r="B43" s="205"/>
      <c r="C43" s="633" t="str">
        <f t="shared" si="5"/>
        <v/>
      </c>
      <c r="D43" s="633"/>
      <c r="E43" s="634" t="str">
        <f>IF('各会計、関係団体の財政状況及び健全化判断比率'!B16="","",'各会計、関係団体の財政状況及び健全化判断比率'!B16)</f>
        <v/>
      </c>
      <c r="F43" s="634"/>
      <c r="G43" s="634"/>
      <c r="H43" s="634"/>
      <c r="I43" s="634"/>
      <c r="J43" s="634"/>
      <c r="K43" s="634"/>
      <c r="L43" s="634"/>
      <c r="M43" s="634"/>
      <c r="N43" s="634"/>
      <c r="O43" s="634"/>
      <c r="P43" s="634"/>
      <c r="Q43" s="634"/>
      <c r="R43" s="634"/>
      <c r="S43" s="634"/>
      <c r="T43" s="181"/>
      <c r="U43" s="633" t="str">
        <f t="shared" si="4"/>
        <v/>
      </c>
      <c r="V43" s="633"/>
      <c r="W43" s="634"/>
      <c r="X43" s="634"/>
      <c r="Y43" s="634"/>
      <c r="Z43" s="634"/>
      <c r="AA43" s="634"/>
      <c r="AB43" s="634"/>
      <c r="AC43" s="634"/>
      <c r="AD43" s="634"/>
      <c r="AE43" s="634"/>
      <c r="AF43" s="634"/>
      <c r="AG43" s="634"/>
      <c r="AH43" s="634"/>
      <c r="AI43" s="634"/>
      <c r="AJ43" s="634"/>
      <c r="AK43" s="634"/>
      <c r="AL43" s="181"/>
      <c r="AM43" s="633" t="str">
        <f t="shared" si="0"/>
        <v/>
      </c>
      <c r="AN43" s="633"/>
      <c r="AO43" s="634"/>
      <c r="AP43" s="634"/>
      <c r="AQ43" s="634"/>
      <c r="AR43" s="634"/>
      <c r="AS43" s="634"/>
      <c r="AT43" s="634"/>
      <c r="AU43" s="634"/>
      <c r="AV43" s="634"/>
      <c r="AW43" s="634"/>
      <c r="AX43" s="634"/>
      <c r="AY43" s="634"/>
      <c r="AZ43" s="634"/>
      <c r="BA43" s="634"/>
      <c r="BB43" s="634"/>
      <c r="BC43" s="634"/>
      <c r="BD43" s="181"/>
      <c r="BE43" s="633" t="str">
        <f t="shared" si="1"/>
        <v/>
      </c>
      <c r="BF43" s="633"/>
      <c r="BG43" s="634"/>
      <c r="BH43" s="634"/>
      <c r="BI43" s="634"/>
      <c r="BJ43" s="634"/>
      <c r="BK43" s="634"/>
      <c r="BL43" s="634"/>
      <c r="BM43" s="634"/>
      <c r="BN43" s="634"/>
      <c r="BO43" s="634"/>
      <c r="BP43" s="634"/>
      <c r="BQ43" s="634"/>
      <c r="BR43" s="634"/>
      <c r="BS43" s="634"/>
      <c r="BT43" s="634"/>
      <c r="BU43" s="634"/>
      <c r="BV43" s="181"/>
      <c r="BW43" s="633">
        <f t="shared" si="2"/>
        <v>17</v>
      </c>
      <c r="BX43" s="633"/>
      <c r="BY43" s="634" t="str">
        <f>IF('各会計、関係団体の財政状況及び健全化判断比率'!B77="","",'各会計、関係団体の財政状況及び健全化判断比率'!B77)</f>
        <v>山形県後期高齢者医療広域連合（事業会計分）</v>
      </c>
      <c r="BZ43" s="634"/>
      <c r="CA43" s="634"/>
      <c r="CB43" s="634"/>
      <c r="CC43" s="634"/>
      <c r="CD43" s="634"/>
      <c r="CE43" s="634"/>
      <c r="CF43" s="634"/>
      <c r="CG43" s="634"/>
      <c r="CH43" s="634"/>
      <c r="CI43" s="634"/>
      <c r="CJ43" s="634"/>
      <c r="CK43" s="634"/>
      <c r="CL43" s="634"/>
      <c r="CM43" s="634"/>
      <c r="CN43" s="181"/>
      <c r="CO43" s="633" t="str">
        <f t="shared" si="3"/>
        <v/>
      </c>
      <c r="CP43" s="633"/>
      <c r="CQ43" s="634" t="str">
        <f>IF('各会計、関係団体の財政状況及び健全化判断比率'!BS16="","",'各会計、関係団体の財政状況及び健全化判断比率'!BS16)</f>
        <v/>
      </c>
      <c r="CR43" s="634"/>
      <c r="CS43" s="634"/>
      <c r="CT43" s="634"/>
      <c r="CU43" s="634"/>
      <c r="CV43" s="634"/>
      <c r="CW43" s="634"/>
      <c r="CX43" s="634"/>
      <c r="CY43" s="634"/>
      <c r="CZ43" s="634"/>
      <c r="DA43" s="634"/>
      <c r="DB43" s="634"/>
      <c r="DC43" s="634"/>
      <c r="DD43" s="634"/>
      <c r="DE43" s="634"/>
      <c r="DG43" s="635" t="str">
        <f>IF('各会計、関係団体の財政状況及び健全化判断比率'!BR16="","",'各会計、関係団体の財政状況及び健全化判断比率'!BR16)</f>
        <v/>
      </c>
      <c r="DH43" s="635"/>
      <c r="DI43" s="208"/>
    </row>
    <row r="44" spans="1:113" ht="13.5" customHeight="1" thickBot="1" x14ac:dyDescent="0.25">
      <c r="B44" s="209"/>
      <c r="C44" s="210"/>
      <c r="D44" s="210"/>
      <c r="E44" s="210"/>
      <c r="F44" s="210"/>
      <c r="G44" s="210"/>
      <c r="H44" s="210"/>
      <c r="I44" s="210"/>
      <c r="J44" s="210"/>
      <c r="K44" s="210"/>
      <c r="L44" s="210"/>
      <c r="M44" s="210"/>
      <c r="N44" s="210"/>
      <c r="O44" s="210"/>
      <c r="P44" s="210"/>
      <c r="Q44" s="210"/>
      <c r="R44" s="210"/>
      <c r="S44" s="210"/>
      <c r="T44" s="210"/>
      <c r="U44" s="210"/>
      <c r="V44" s="210"/>
      <c r="W44" s="210"/>
      <c r="X44" s="210"/>
      <c r="Y44" s="210"/>
      <c r="Z44" s="210"/>
      <c r="AA44" s="210"/>
      <c r="AB44" s="210"/>
      <c r="AC44" s="210"/>
      <c r="AD44" s="210"/>
      <c r="AE44" s="210"/>
      <c r="AF44" s="210"/>
      <c r="AG44" s="210"/>
      <c r="AH44" s="210"/>
      <c r="AI44" s="210"/>
      <c r="AJ44" s="210"/>
      <c r="AK44" s="210"/>
      <c r="AL44" s="210"/>
      <c r="AM44" s="210"/>
      <c r="AN44" s="210"/>
      <c r="AO44" s="210"/>
      <c r="AP44" s="210"/>
      <c r="AQ44" s="210"/>
      <c r="AR44" s="210"/>
      <c r="AS44" s="210"/>
      <c r="AT44" s="210"/>
      <c r="AU44" s="210"/>
      <c r="AV44" s="210"/>
      <c r="AW44" s="210"/>
      <c r="AX44" s="210"/>
      <c r="AY44" s="210"/>
      <c r="AZ44" s="210"/>
      <c r="BA44" s="210"/>
      <c r="BB44" s="210"/>
      <c r="BC44" s="210"/>
      <c r="BD44" s="210"/>
      <c r="BE44" s="210"/>
      <c r="BF44" s="210"/>
      <c r="BG44" s="210"/>
      <c r="BH44" s="210"/>
      <c r="BI44" s="210"/>
      <c r="BJ44" s="210"/>
      <c r="BK44" s="210"/>
      <c r="BL44" s="210"/>
      <c r="BM44" s="210"/>
      <c r="BN44" s="210"/>
      <c r="BO44" s="210"/>
      <c r="BP44" s="210"/>
      <c r="BQ44" s="210"/>
      <c r="BR44" s="210"/>
      <c r="BS44" s="210"/>
      <c r="BT44" s="210"/>
      <c r="BU44" s="210"/>
      <c r="BV44" s="210"/>
      <c r="BW44" s="210"/>
      <c r="BX44" s="210"/>
      <c r="BY44" s="210"/>
      <c r="BZ44" s="210"/>
      <c r="CA44" s="210"/>
      <c r="CB44" s="210"/>
      <c r="CC44" s="210"/>
      <c r="CD44" s="210"/>
      <c r="CE44" s="210"/>
      <c r="CF44" s="210"/>
      <c r="CG44" s="210"/>
      <c r="CH44" s="210"/>
      <c r="CI44" s="210"/>
      <c r="CJ44" s="210"/>
      <c r="CK44" s="210"/>
      <c r="CL44" s="210"/>
      <c r="CM44" s="210"/>
      <c r="CN44" s="210"/>
      <c r="CO44" s="210"/>
      <c r="CP44" s="210"/>
      <c r="CQ44" s="210"/>
      <c r="CR44" s="210"/>
      <c r="CS44" s="210"/>
      <c r="CT44" s="210"/>
      <c r="CU44" s="210"/>
      <c r="CV44" s="210"/>
      <c r="CW44" s="210"/>
      <c r="CX44" s="210"/>
      <c r="CY44" s="210"/>
      <c r="CZ44" s="210"/>
      <c r="DA44" s="210"/>
      <c r="DB44" s="210"/>
      <c r="DC44" s="210"/>
      <c r="DD44" s="210"/>
      <c r="DE44" s="210"/>
      <c r="DF44" s="210"/>
      <c r="DG44" s="210"/>
      <c r="DH44" s="210"/>
      <c r="DI44" s="211"/>
    </row>
    <row r="45" spans="1:113" x14ac:dyDescent="0.2"/>
    <row r="46" spans="1:113" x14ac:dyDescent="0.2">
      <c r="B46" s="180" t="s">
        <v>208</v>
      </c>
      <c r="E46" s="636" t="s">
        <v>209</v>
      </c>
      <c r="F46" s="636"/>
      <c r="G46" s="636"/>
      <c r="H46" s="636"/>
      <c r="I46" s="636"/>
      <c r="J46" s="636"/>
      <c r="K46" s="636"/>
      <c r="L46" s="636"/>
      <c r="M46" s="636"/>
      <c r="N46" s="636"/>
      <c r="O46" s="636"/>
      <c r="P46" s="636"/>
      <c r="Q46" s="636"/>
      <c r="R46" s="636"/>
      <c r="S46" s="636"/>
      <c r="T46" s="636"/>
      <c r="U46" s="636"/>
      <c r="V46" s="636"/>
      <c r="W46" s="636"/>
      <c r="X46" s="636"/>
      <c r="Y46" s="636"/>
      <c r="Z46" s="636"/>
      <c r="AA46" s="636"/>
      <c r="AB46" s="636"/>
      <c r="AC46" s="636"/>
      <c r="AD46" s="636"/>
      <c r="AE46" s="636"/>
      <c r="AF46" s="636"/>
      <c r="AG46" s="636"/>
      <c r="AH46" s="636"/>
      <c r="AI46" s="636"/>
      <c r="AJ46" s="636"/>
      <c r="AK46" s="636"/>
      <c r="AL46" s="636"/>
      <c r="AM46" s="636"/>
      <c r="AN46" s="636"/>
      <c r="AO46" s="636"/>
      <c r="AP46" s="636"/>
      <c r="AQ46" s="636"/>
      <c r="AR46" s="636"/>
      <c r="AS46" s="636"/>
      <c r="AT46" s="636"/>
      <c r="AU46" s="636"/>
      <c r="AV46" s="636"/>
      <c r="AW46" s="636"/>
      <c r="AX46" s="636"/>
      <c r="AY46" s="636"/>
      <c r="AZ46" s="636"/>
      <c r="BA46" s="636"/>
      <c r="BB46" s="636"/>
      <c r="BC46" s="636"/>
      <c r="BD46" s="636"/>
      <c r="BE46" s="636"/>
      <c r="BF46" s="636"/>
      <c r="BG46" s="636"/>
      <c r="BH46" s="636"/>
      <c r="BI46" s="636"/>
      <c r="BJ46" s="636"/>
      <c r="BK46" s="636"/>
      <c r="BL46" s="636"/>
      <c r="BM46" s="636"/>
      <c r="BN46" s="636"/>
      <c r="BO46" s="636"/>
      <c r="BP46" s="636"/>
      <c r="BQ46" s="636"/>
      <c r="BR46" s="636"/>
      <c r="BS46" s="636"/>
      <c r="BT46" s="636"/>
      <c r="BU46" s="636"/>
      <c r="BV46" s="636"/>
      <c r="BW46" s="636"/>
      <c r="BX46" s="636"/>
      <c r="BY46" s="636"/>
      <c r="BZ46" s="636"/>
      <c r="CA46" s="636"/>
      <c r="CB46" s="636"/>
      <c r="CC46" s="636"/>
      <c r="CD46" s="636"/>
      <c r="CE46" s="636"/>
      <c r="CF46" s="636"/>
      <c r="CG46" s="636"/>
      <c r="CH46" s="636"/>
      <c r="CI46" s="636"/>
      <c r="CJ46" s="636"/>
      <c r="CK46" s="636"/>
      <c r="CL46" s="636"/>
      <c r="CM46" s="636"/>
      <c r="CN46" s="636"/>
      <c r="CO46" s="636"/>
      <c r="CP46" s="636"/>
      <c r="CQ46" s="636"/>
      <c r="CR46" s="636"/>
      <c r="CS46" s="636"/>
      <c r="CT46" s="636"/>
      <c r="CU46" s="636"/>
      <c r="CV46" s="636"/>
      <c r="CW46" s="636"/>
      <c r="CX46" s="636"/>
      <c r="CY46" s="636"/>
      <c r="CZ46" s="636"/>
      <c r="DA46" s="636"/>
      <c r="DB46" s="636"/>
      <c r="DC46" s="636"/>
      <c r="DD46" s="636"/>
      <c r="DE46" s="636"/>
      <c r="DF46" s="636"/>
      <c r="DG46" s="636"/>
      <c r="DH46" s="636"/>
      <c r="DI46" s="636"/>
    </row>
    <row r="47" spans="1:113" x14ac:dyDescent="0.2">
      <c r="E47" s="636" t="s">
        <v>210</v>
      </c>
      <c r="F47" s="636"/>
      <c r="G47" s="636"/>
      <c r="H47" s="636"/>
      <c r="I47" s="636"/>
      <c r="J47" s="636"/>
      <c r="K47" s="636"/>
      <c r="L47" s="636"/>
      <c r="M47" s="636"/>
      <c r="N47" s="636"/>
      <c r="O47" s="636"/>
      <c r="P47" s="636"/>
      <c r="Q47" s="636"/>
      <c r="R47" s="636"/>
      <c r="S47" s="636"/>
      <c r="T47" s="636"/>
      <c r="U47" s="636"/>
      <c r="V47" s="636"/>
      <c r="W47" s="636"/>
      <c r="X47" s="636"/>
      <c r="Y47" s="636"/>
      <c r="Z47" s="636"/>
      <c r="AA47" s="636"/>
      <c r="AB47" s="636"/>
      <c r="AC47" s="636"/>
      <c r="AD47" s="636"/>
      <c r="AE47" s="636"/>
      <c r="AF47" s="636"/>
      <c r="AG47" s="636"/>
      <c r="AH47" s="636"/>
      <c r="AI47" s="636"/>
      <c r="AJ47" s="636"/>
      <c r="AK47" s="636"/>
      <c r="AL47" s="636"/>
      <c r="AM47" s="636"/>
      <c r="AN47" s="636"/>
      <c r="AO47" s="636"/>
      <c r="AP47" s="636"/>
      <c r="AQ47" s="636"/>
      <c r="AR47" s="636"/>
      <c r="AS47" s="636"/>
      <c r="AT47" s="636"/>
      <c r="AU47" s="636"/>
      <c r="AV47" s="636"/>
      <c r="AW47" s="636"/>
      <c r="AX47" s="636"/>
      <c r="AY47" s="636"/>
      <c r="AZ47" s="636"/>
      <c r="BA47" s="636"/>
      <c r="BB47" s="636"/>
      <c r="BC47" s="636"/>
      <c r="BD47" s="636"/>
      <c r="BE47" s="636"/>
      <c r="BF47" s="636"/>
      <c r="BG47" s="636"/>
      <c r="BH47" s="636"/>
      <c r="BI47" s="636"/>
      <c r="BJ47" s="636"/>
      <c r="BK47" s="636"/>
      <c r="BL47" s="636"/>
      <c r="BM47" s="636"/>
      <c r="BN47" s="636"/>
      <c r="BO47" s="636"/>
      <c r="BP47" s="636"/>
      <c r="BQ47" s="636"/>
      <c r="BR47" s="636"/>
      <c r="BS47" s="636"/>
      <c r="BT47" s="636"/>
      <c r="BU47" s="636"/>
      <c r="BV47" s="636"/>
      <c r="BW47" s="636"/>
      <c r="BX47" s="636"/>
      <c r="BY47" s="636"/>
      <c r="BZ47" s="636"/>
      <c r="CA47" s="636"/>
      <c r="CB47" s="636"/>
      <c r="CC47" s="636"/>
      <c r="CD47" s="636"/>
      <c r="CE47" s="636"/>
      <c r="CF47" s="636"/>
      <c r="CG47" s="636"/>
      <c r="CH47" s="636"/>
      <c r="CI47" s="636"/>
      <c r="CJ47" s="636"/>
      <c r="CK47" s="636"/>
      <c r="CL47" s="636"/>
      <c r="CM47" s="636"/>
      <c r="CN47" s="636"/>
      <c r="CO47" s="636"/>
      <c r="CP47" s="636"/>
      <c r="CQ47" s="636"/>
      <c r="CR47" s="636"/>
      <c r="CS47" s="636"/>
      <c r="CT47" s="636"/>
      <c r="CU47" s="636"/>
      <c r="CV47" s="636"/>
      <c r="CW47" s="636"/>
      <c r="CX47" s="636"/>
      <c r="CY47" s="636"/>
      <c r="CZ47" s="636"/>
      <c r="DA47" s="636"/>
      <c r="DB47" s="636"/>
      <c r="DC47" s="636"/>
      <c r="DD47" s="636"/>
      <c r="DE47" s="636"/>
      <c r="DF47" s="636"/>
      <c r="DG47" s="636"/>
      <c r="DH47" s="636"/>
      <c r="DI47" s="636"/>
    </row>
    <row r="48" spans="1:113" x14ac:dyDescent="0.2">
      <c r="E48" s="636" t="s">
        <v>211</v>
      </c>
      <c r="F48" s="636"/>
      <c r="G48" s="636"/>
      <c r="H48" s="636"/>
      <c r="I48" s="636"/>
      <c r="J48" s="636"/>
      <c r="K48" s="636"/>
      <c r="L48" s="636"/>
      <c r="M48" s="636"/>
      <c r="N48" s="636"/>
      <c r="O48" s="636"/>
      <c r="P48" s="636"/>
      <c r="Q48" s="636"/>
      <c r="R48" s="636"/>
      <c r="S48" s="636"/>
      <c r="T48" s="636"/>
      <c r="U48" s="636"/>
      <c r="V48" s="636"/>
      <c r="W48" s="636"/>
      <c r="X48" s="636"/>
      <c r="Y48" s="636"/>
      <c r="Z48" s="636"/>
      <c r="AA48" s="636"/>
      <c r="AB48" s="636"/>
      <c r="AC48" s="636"/>
      <c r="AD48" s="636"/>
      <c r="AE48" s="636"/>
      <c r="AF48" s="636"/>
      <c r="AG48" s="636"/>
      <c r="AH48" s="636"/>
      <c r="AI48" s="636"/>
      <c r="AJ48" s="636"/>
      <c r="AK48" s="636"/>
      <c r="AL48" s="636"/>
      <c r="AM48" s="636"/>
      <c r="AN48" s="636"/>
      <c r="AO48" s="636"/>
      <c r="AP48" s="636"/>
      <c r="AQ48" s="636"/>
      <c r="AR48" s="636"/>
      <c r="AS48" s="636"/>
      <c r="AT48" s="636"/>
      <c r="AU48" s="636"/>
      <c r="AV48" s="636"/>
      <c r="AW48" s="636"/>
      <c r="AX48" s="636"/>
      <c r="AY48" s="636"/>
      <c r="AZ48" s="636"/>
      <c r="BA48" s="636"/>
      <c r="BB48" s="636"/>
      <c r="BC48" s="636"/>
      <c r="BD48" s="636"/>
      <c r="BE48" s="636"/>
      <c r="BF48" s="636"/>
      <c r="BG48" s="636"/>
      <c r="BH48" s="636"/>
      <c r="BI48" s="636"/>
      <c r="BJ48" s="636"/>
      <c r="BK48" s="636"/>
      <c r="BL48" s="636"/>
      <c r="BM48" s="636"/>
      <c r="BN48" s="636"/>
      <c r="BO48" s="636"/>
      <c r="BP48" s="636"/>
      <c r="BQ48" s="636"/>
      <c r="BR48" s="636"/>
      <c r="BS48" s="636"/>
      <c r="BT48" s="636"/>
      <c r="BU48" s="636"/>
      <c r="BV48" s="636"/>
      <c r="BW48" s="636"/>
      <c r="BX48" s="636"/>
      <c r="BY48" s="636"/>
      <c r="BZ48" s="636"/>
      <c r="CA48" s="636"/>
      <c r="CB48" s="636"/>
      <c r="CC48" s="636"/>
      <c r="CD48" s="636"/>
      <c r="CE48" s="636"/>
      <c r="CF48" s="636"/>
      <c r="CG48" s="636"/>
      <c r="CH48" s="636"/>
      <c r="CI48" s="636"/>
      <c r="CJ48" s="636"/>
      <c r="CK48" s="636"/>
      <c r="CL48" s="636"/>
      <c r="CM48" s="636"/>
      <c r="CN48" s="636"/>
      <c r="CO48" s="636"/>
      <c r="CP48" s="636"/>
      <c r="CQ48" s="636"/>
      <c r="CR48" s="636"/>
      <c r="CS48" s="636"/>
      <c r="CT48" s="636"/>
      <c r="CU48" s="636"/>
      <c r="CV48" s="636"/>
      <c r="CW48" s="636"/>
      <c r="CX48" s="636"/>
      <c r="CY48" s="636"/>
      <c r="CZ48" s="636"/>
      <c r="DA48" s="636"/>
      <c r="DB48" s="636"/>
      <c r="DC48" s="636"/>
      <c r="DD48" s="636"/>
      <c r="DE48" s="636"/>
      <c r="DF48" s="636"/>
      <c r="DG48" s="636"/>
      <c r="DH48" s="636"/>
      <c r="DI48" s="636"/>
    </row>
    <row r="49" spans="5:113" x14ac:dyDescent="0.2">
      <c r="E49" s="637" t="s">
        <v>212</v>
      </c>
      <c r="F49" s="637"/>
      <c r="G49" s="637"/>
      <c r="H49" s="637"/>
      <c r="I49" s="637"/>
      <c r="J49" s="637"/>
      <c r="K49" s="637"/>
      <c r="L49" s="637"/>
      <c r="M49" s="637"/>
      <c r="N49" s="637"/>
      <c r="O49" s="637"/>
      <c r="P49" s="637"/>
      <c r="Q49" s="637"/>
      <c r="R49" s="637"/>
      <c r="S49" s="637"/>
      <c r="T49" s="637"/>
      <c r="U49" s="637"/>
      <c r="V49" s="637"/>
      <c r="W49" s="637"/>
      <c r="X49" s="637"/>
      <c r="Y49" s="637"/>
      <c r="Z49" s="637"/>
      <c r="AA49" s="637"/>
      <c r="AB49" s="637"/>
      <c r="AC49" s="637"/>
      <c r="AD49" s="637"/>
      <c r="AE49" s="637"/>
      <c r="AF49" s="637"/>
      <c r="AG49" s="637"/>
      <c r="AH49" s="637"/>
      <c r="AI49" s="637"/>
      <c r="AJ49" s="637"/>
      <c r="AK49" s="637"/>
      <c r="AL49" s="637"/>
      <c r="AM49" s="637"/>
      <c r="AN49" s="637"/>
      <c r="AO49" s="637"/>
      <c r="AP49" s="637"/>
      <c r="AQ49" s="637"/>
      <c r="AR49" s="637"/>
      <c r="AS49" s="637"/>
      <c r="AT49" s="637"/>
      <c r="AU49" s="637"/>
      <c r="AV49" s="637"/>
      <c r="AW49" s="637"/>
      <c r="AX49" s="637"/>
      <c r="AY49" s="637"/>
      <c r="AZ49" s="637"/>
      <c r="BA49" s="637"/>
      <c r="BB49" s="637"/>
      <c r="BC49" s="637"/>
      <c r="BD49" s="637"/>
      <c r="BE49" s="637"/>
      <c r="BF49" s="637"/>
      <c r="BG49" s="637"/>
      <c r="BH49" s="637"/>
      <c r="BI49" s="637"/>
      <c r="BJ49" s="637"/>
      <c r="BK49" s="637"/>
      <c r="BL49" s="637"/>
      <c r="BM49" s="637"/>
      <c r="BN49" s="637"/>
      <c r="BO49" s="637"/>
      <c r="BP49" s="637"/>
      <c r="BQ49" s="637"/>
      <c r="BR49" s="637"/>
      <c r="BS49" s="637"/>
      <c r="BT49" s="637"/>
      <c r="BU49" s="637"/>
      <c r="BV49" s="637"/>
      <c r="BW49" s="637"/>
      <c r="BX49" s="637"/>
      <c r="BY49" s="637"/>
      <c r="BZ49" s="637"/>
      <c r="CA49" s="637"/>
      <c r="CB49" s="637"/>
      <c r="CC49" s="637"/>
      <c r="CD49" s="637"/>
      <c r="CE49" s="637"/>
      <c r="CF49" s="637"/>
      <c r="CG49" s="637"/>
      <c r="CH49" s="637"/>
      <c r="CI49" s="637"/>
      <c r="CJ49" s="637"/>
      <c r="CK49" s="637"/>
      <c r="CL49" s="637"/>
      <c r="CM49" s="637"/>
      <c r="CN49" s="637"/>
      <c r="CO49" s="637"/>
      <c r="CP49" s="637"/>
      <c r="CQ49" s="637"/>
      <c r="CR49" s="637"/>
      <c r="CS49" s="637"/>
      <c r="CT49" s="637"/>
      <c r="CU49" s="637"/>
      <c r="CV49" s="637"/>
      <c r="CW49" s="637"/>
      <c r="CX49" s="637"/>
      <c r="CY49" s="637"/>
      <c r="CZ49" s="637"/>
      <c r="DA49" s="637"/>
      <c r="DB49" s="637"/>
      <c r="DC49" s="637"/>
      <c r="DD49" s="637"/>
      <c r="DE49" s="637"/>
      <c r="DF49" s="637"/>
      <c r="DG49" s="637"/>
      <c r="DH49" s="637"/>
      <c r="DI49" s="637"/>
    </row>
    <row r="50" spans="5:113" x14ac:dyDescent="0.2">
      <c r="E50" s="636" t="s">
        <v>213</v>
      </c>
      <c r="F50" s="636"/>
      <c r="G50" s="636"/>
      <c r="H50" s="636"/>
      <c r="I50" s="636"/>
      <c r="J50" s="636"/>
      <c r="K50" s="636"/>
      <c r="L50" s="636"/>
      <c r="M50" s="636"/>
      <c r="N50" s="636"/>
      <c r="O50" s="636"/>
      <c r="P50" s="636"/>
      <c r="Q50" s="636"/>
      <c r="R50" s="636"/>
      <c r="S50" s="636"/>
      <c r="T50" s="636"/>
      <c r="U50" s="636"/>
      <c r="V50" s="636"/>
      <c r="W50" s="636"/>
      <c r="X50" s="636"/>
      <c r="Y50" s="636"/>
      <c r="Z50" s="636"/>
      <c r="AA50" s="636"/>
      <c r="AB50" s="636"/>
      <c r="AC50" s="636"/>
      <c r="AD50" s="636"/>
      <c r="AE50" s="636"/>
      <c r="AF50" s="636"/>
      <c r="AG50" s="636"/>
      <c r="AH50" s="636"/>
      <c r="AI50" s="636"/>
      <c r="AJ50" s="636"/>
      <c r="AK50" s="636"/>
      <c r="AL50" s="636"/>
      <c r="AM50" s="636"/>
      <c r="AN50" s="636"/>
      <c r="AO50" s="636"/>
      <c r="AP50" s="636"/>
      <c r="AQ50" s="636"/>
      <c r="AR50" s="636"/>
      <c r="AS50" s="636"/>
      <c r="AT50" s="636"/>
      <c r="AU50" s="636"/>
      <c r="AV50" s="636"/>
      <c r="AW50" s="636"/>
      <c r="AX50" s="636"/>
      <c r="AY50" s="636"/>
      <c r="AZ50" s="636"/>
      <c r="BA50" s="636"/>
      <c r="BB50" s="636"/>
      <c r="BC50" s="636"/>
      <c r="BD50" s="636"/>
      <c r="BE50" s="636"/>
      <c r="BF50" s="636"/>
      <c r="BG50" s="636"/>
      <c r="BH50" s="636"/>
      <c r="BI50" s="636"/>
      <c r="BJ50" s="636"/>
      <c r="BK50" s="636"/>
      <c r="BL50" s="636"/>
      <c r="BM50" s="636"/>
      <c r="BN50" s="636"/>
      <c r="BO50" s="636"/>
      <c r="BP50" s="636"/>
      <c r="BQ50" s="636"/>
      <c r="BR50" s="636"/>
      <c r="BS50" s="636"/>
      <c r="BT50" s="636"/>
      <c r="BU50" s="636"/>
      <c r="BV50" s="636"/>
      <c r="BW50" s="636"/>
      <c r="BX50" s="636"/>
      <c r="BY50" s="636"/>
      <c r="BZ50" s="636"/>
      <c r="CA50" s="636"/>
      <c r="CB50" s="636"/>
      <c r="CC50" s="636"/>
      <c r="CD50" s="636"/>
      <c r="CE50" s="636"/>
      <c r="CF50" s="636"/>
      <c r="CG50" s="636"/>
      <c r="CH50" s="636"/>
      <c r="CI50" s="636"/>
      <c r="CJ50" s="636"/>
      <c r="CK50" s="636"/>
      <c r="CL50" s="636"/>
      <c r="CM50" s="636"/>
      <c r="CN50" s="636"/>
      <c r="CO50" s="636"/>
      <c r="CP50" s="636"/>
      <c r="CQ50" s="636"/>
      <c r="CR50" s="636"/>
      <c r="CS50" s="636"/>
      <c r="CT50" s="636"/>
      <c r="CU50" s="636"/>
      <c r="CV50" s="636"/>
      <c r="CW50" s="636"/>
      <c r="CX50" s="636"/>
      <c r="CY50" s="636"/>
      <c r="CZ50" s="636"/>
      <c r="DA50" s="636"/>
      <c r="DB50" s="636"/>
      <c r="DC50" s="636"/>
      <c r="DD50" s="636"/>
      <c r="DE50" s="636"/>
      <c r="DF50" s="636"/>
      <c r="DG50" s="636"/>
      <c r="DH50" s="636"/>
      <c r="DI50" s="636"/>
    </row>
    <row r="51" spans="5:113" x14ac:dyDescent="0.2">
      <c r="E51" s="636" t="s">
        <v>214</v>
      </c>
      <c r="F51" s="636"/>
      <c r="G51" s="636"/>
      <c r="H51" s="636"/>
      <c r="I51" s="636"/>
      <c r="J51" s="636"/>
      <c r="K51" s="636"/>
      <c r="L51" s="636"/>
      <c r="M51" s="636"/>
      <c r="N51" s="636"/>
      <c r="O51" s="636"/>
      <c r="P51" s="636"/>
      <c r="Q51" s="636"/>
      <c r="R51" s="636"/>
      <c r="S51" s="636"/>
      <c r="T51" s="636"/>
      <c r="U51" s="636"/>
      <c r="V51" s="636"/>
      <c r="W51" s="636"/>
      <c r="X51" s="636"/>
      <c r="Y51" s="636"/>
      <c r="Z51" s="636"/>
      <c r="AA51" s="636"/>
      <c r="AB51" s="636"/>
      <c r="AC51" s="636"/>
      <c r="AD51" s="636"/>
      <c r="AE51" s="636"/>
      <c r="AF51" s="636"/>
      <c r="AG51" s="636"/>
      <c r="AH51" s="636"/>
      <c r="AI51" s="636"/>
      <c r="AJ51" s="636"/>
      <c r="AK51" s="636"/>
      <c r="AL51" s="636"/>
      <c r="AM51" s="636"/>
      <c r="AN51" s="636"/>
      <c r="AO51" s="636"/>
      <c r="AP51" s="636"/>
      <c r="AQ51" s="636"/>
      <c r="AR51" s="636"/>
      <c r="AS51" s="636"/>
      <c r="AT51" s="636"/>
      <c r="AU51" s="636"/>
      <c r="AV51" s="636"/>
      <c r="AW51" s="636"/>
      <c r="AX51" s="636"/>
      <c r="AY51" s="636"/>
      <c r="AZ51" s="636"/>
      <c r="BA51" s="636"/>
      <c r="BB51" s="636"/>
      <c r="BC51" s="636"/>
      <c r="BD51" s="636"/>
      <c r="BE51" s="636"/>
      <c r="BF51" s="636"/>
      <c r="BG51" s="636"/>
      <c r="BH51" s="636"/>
      <c r="BI51" s="636"/>
      <c r="BJ51" s="636"/>
      <c r="BK51" s="636"/>
      <c r="BL51" s="636"/>
      <c r="BM51" s="636"/>
      <c r="BN51" s="636"/>
      <c r="BO51" s="636"/>
      <c r="BP51" s="636"/>
      <c r="BQ51" s="636"/>
      <c r="BR51" s="636"/>
      <c r="BS51" s="636"/>
      <c r="BT51" s="636"/>
      <c r="BU51" s="636"/>
      <c r="BV51" s="636"/>
      <c r="BW51" s="636"/>
      <c r="BX51" s="636"/>
      <c r="BY51" s="636"/>
      <c r="BZ51" s="636"/>
      <c r="CA51" s="636"/>
      <c r="CB51" s="636"/>
      <c r="CC51" s="636"/>
      <c r="CD51" s="636"/>
      <c r="CE51" s="636"/>
      <c r="CF51" s="636"/>
      <c r="CG51" s="636"/>
      <c r="CH51" s="636"/>
      <c r="CI51" s="636"/>
      <c r="CJ51" s="636"/>
      <c r="CK51" s="636"/>
      <c r="CL51" s="636"/>
      <c r="CM51" s="636"/>
      <c r="CN51" s="636"/>
      <c r="CO51" s="636"/>
      <c r="CP51" s="636"/>
      <c r="CQ51" s="636"/>
      <c r="CR51" s="636"/>
      <c r="CS51" s="636"/>
      <c r="CT51" s="636"/>
      <c r="CU51" s="636"/>
      <c r="CV51" s="636"/>
      <c r="CW51" s="636"/>
      <c r="CX51" s="636"/>
      <c r="CY51" s="636"/>
      <c r="CZ51" s="636"/>
      <c r="DA51" s="636"/>
      <c r="DB51" s="636"/>
      <c r="DC51" s="636"/>
      <c r="DD51" s="636"/>
      <c r="DE51" s="636"/>
      <c r="DF51" s="636"/>
      <c r="DG51" s="636"/>
      <c r="DH51" s="636"/>
      <c r="DI51" s="636"/>
    </row>
    <row r="52" spans="5:113" x14ac:dyDescent="0.2">
      <c r="E52" s="636" t="s">
        <v>215</v>
      </c>
      <c r="F52" s="636"/>
      <c r="G52" s="636"/>
      <c r="H52" s="636"/>
      <c r="I52" s="636"/>
      <c r="J52" s="636"/>
      <c r="K52" s="636"/>
      <c r="L52" s="636"/>
      <c r="M52" s="636"/>
      <c r="N52" s="636"/>
      <c r="O52" s="636"/>
      <c r="P52" s="636"/>
      <c r="Q52" s="636"/>
      <c r="R52" s="636"/>
      <c r="S52" s="636"/>
      <c r="T52" s="636"/>
      <c r="U52" s="636"/>
      <c r="V52" s="636"/>
      <c r="W52" s="636"/>
      <c r="X52" s="636"/>
      <c r="Y52" s="636"/>
      <c r="Z52" s="636"/>
      <c r="AA52" s="636"/>
      <c r="AB52" s="636"/>
      <c r="AC52" s="636"/>
      <c r="AD52" s="636"/>
      <c r="AE52" s="636"/>
      <c r="AF52" s="636"/>
      <c r="AG52" s="636"/>
      <c r="AH52" s="636"/>
      <c r="AI52" s="636"/>
      <c r="AJ52" s="636"/>
      <c r="AK52" s="636"/>
      <c r="AL52" s="636"/>
      <c r="AM52" s="636"/>
      <c r="AN52" s="636"/>
      <c r="AO52" s="636"/>
      <c r="AP52" s="636"/>
      <c r="AQ52" s="636"/>
      <c r="AR52" s="636"/>
      <c r="AS52" s="636"/>
      <c r="AT52" s="636"/>
      <c r="AU52" s="636"/>
      <c r="AV52" s="636"/>
      <c r="AW52" s="636"/>
      <c r="AX52" s="636"/>
      <c r="AY52" s="636"/>
      <c r="AZ52" s="636"/>
      <c r="BA52" s="636"/>
      <c r="BB52" s="636"/>
      <c r="BC52" s="636"/>
      <c r="BD52" s="636"/>
      <c r="BE52" s="636"/>
      <c r="BF52" s="636"/>
      <c r="BG52" s="636"/>
      <c r="BH52" s="636"/>
      <c r="BI52" s="636"/>
      <c r="BJ52" s="636"/>
      <c r="BK52" s="636"/>
      <c r="BL52" s="636"/>
      <c r="BM52" s="636"/>
      <c r="BN52" s="636"/>
      <c r="BO52" s="636"/>
      <c r="BP52" s="636"/>
      <c r="BQ52" s="636"/>
      <c r="BR52" s="636"/>
      <c r="BS52" s="636"/>
      <c r="BT52" s="636"/>
      <c r="BU52" s="636"/>
      <c r="BV52" s="636"/>
      <c r="BW52" s="636"/>
      <c r="BX52" s="636"/>
      <c r="BY52" s="636"/>
      <c r="BZ52" s="636"/>
      <c r="CA52" s="636"/>
      <c r="CB52" s="636"/>
      <c r="CC52" s="636"/>
      <c r="CD52" s="636"/>
      <c r="CE52" s="636"/>
      <c r="CF52" s="636"/>
      <c r="CG52" s="636"/>
      <c r="CH52" s="636"/>
      <c r="CI52" s="636"/>
      <c r="CJ52" s="636"/>
      <c r="CK52" s="636"/>
      <c r="CL52" s="636"/>
      <c r="CM52" s="636"/>
      <c r="CN52" s="636"/>
      <c r="CO52" s="636"/>
      <c r="CP52" s="636"/>
      <c r="CQ52" s="636"/>
      <c r="CR52" s="636"/>
      <c r="CS52" s="636"/>
      <c r="CT52" s="636"/>
      <c r="CU52" s="636"/>
      <c r="CV52" s="636"/>
      <c r="CW52" s="636"/>
      <c r="CX52" s="636"/>
      <c r="CY52" s="636"/>
      <c r="CZ52" s="636"/>
      <c r="DA52" s="636"/>
      <c r="DB52" s="636"/>
      <c r="DC52" s="636"/>
      <c r="DD52" s="636"/>
      <c r="DE52" s="636"/>
      <c r="DF52" s="636"/>
      <c r="DG52" s="636"/>
      <c r="DH52" s="636"/>
      <c r="DI52" s="636"/>
    </row>
    <row r="53" spans="5:113" x14ac:dyDescent="0.2">
      <c r="E53" s="636" t="s">
        <v>216</v>
      </c>
      <c r="F53" s="636"/>
      <c r="G53" s="636"/>
      <c r="H53" s="636"/>
      <c r="I53" s="636"/>
      <c r="J53" s="636"/>
      <c r="K53" s="636"/>
      <c r="L53" s="636"/>
      <c r="M53" s="636"/>
      <c r="N53" s="636"/>
      <c r="O53" s="636"/>
      <c r="P53" s="636"/>
      <c r="Q53" s="636"/>
      <c r="R53" s="636"/>
      <c r="S53" s="636"/>
      <c r="T53" s="636"/>
      <c r="U53" s="636"/>
      <c r="V53" s="636"/>
      <c r="W53" s="636"/>
      <c r="X53" s="636"/>
      <c r="Y53" s="636"/>
      <c r="Z53" s="636"/>
      <c r="AA53" s="636"/>
      <c r="AB53" s="636"/>
      <c r="AC53" s="636"/>
      <c r="AD53" s="636"/>
      <c r="AE53" s="636"/>
      <c r="AF53" s="636"/>
      <c r="AG53" s="636"/>
      <c r="AH53" s="636"/>
      <c r="AI53" s="636"/>
      <c r="AJ53" s="636"/>
      <c r="AK53" s="636"/>
      <c r="AL53" s="636"/>
      <c r="AM53" s="636"/>
      <c r="AN53" s="636"/>
      <c r="AO53" s="636"/>
      <c r="AP53" s="636"/>
      <c r="AQ53" s="636"/>
      <c r="AR53" s="636"/>
      <c r="AS53" s="636"/>
      <c r="AT53" s="636"/>
      <c r="AU53" s="636"/>
      <c r="AV53" s="636"/>
      <c r="AW53" s="636"/>
      <c r="AX53" s="636"/>
      <c r="AY53" s="636"/>
      <c r="AZ53" s="636"/>
      <c r="BA53" s="636"/>
      <c r="BB53" s="636"/>
      <c r="BC53" s="636"/>
      <c r="BD53" s="636"/>
      <c r="BE53" s="636"/>
      <c r="BF53" s="636"/>
      <c r="BG53" s="636"/>
      <c r="BH53" s="636"/>
      <c r="BI53" s="636"/>
      <c r="BJ53" s="636"/>
      <c r="BK53" s="636"/>
      <c r="BL53" s="636"/>
      <c r="BM53" s="636"/>
      <c r="BN53" s="636"/>
      <c r="BO53" s="636"/>
      <c r="BP53" s="636"/>
      <c r="BQ53" s="636"/>
      <c r="BR53" s="636"/>
      <c r="BS53" s="636"/>
      <c r="BT53" s="636"/>
      <c r="BU53" s="636"/>
      <c r="BV53" s="636"/>
      <c r="BW53" s="636"/>
      <c r="BX53" s="636"/>
      <c r="BY53" s="636"/>
      <c r="BZ53" s="636"/>
      <c r="CA53" s="636"/>
      <c r="CB53" s="636"/>
      <c r="CC53" s="636"/>
      <c r="CD53" s="636"/>
      <c r="CE53" s="636"/>
      <c r="CF53" s="636"/>
      <c r="CG53" s="636"/>
      <c r="CH53" s="636"/>
      <c r="CI53" s="636"/>
      <c r="CJ53" s="636"/>
      <c r="CK53" s="636"/>
      <c r="CL53" s="636"/>
      <c r="CM53" s="636"/>
      <c r="CN53" s="636"/>
      <c r="CO53" s="636"/>
      <c r="CP53" s="636"/>
      <c r="CQ53" s="636"/>
      <c r="CR53" s="636"/>
      <c r="CS53" s="636"/>
      <c r="CT53" s="636"/>
      <c r="CU53" s="636"/>
      <c r="CV53" s="636"/>
      <c r="CW53" s="636"/>
      <c r="CX53" s="636"/>
      <c r="CY53" s="636"/>
      <c r="CZ53" s="636"/>
      <c r="DA53" s="636"/>
      <c r="DB53" s="636"/>
      <c r="DC53" s="636"/>
      <c r="DD53" s="636"/>
      <c r="DE53" s="636"/>
      <c r="DF53" s="636"/>
      <c r="DG53" s="636"/>
      <c r="DH53" s="636"/>
      <c r="DI53" s="636"/>
    </row>
    <row r="54" spans="5:113" x14ac:dyDescent="0.2"/>
    <row r="55" spans="5:113" x14ac:dyDescent="0.2"/>
    <row r="56" spans="5:113" x14ac:dyDescent="0.2"/>
  </sheetData>
  <sheetProtection algorithmName="SHA-512" hashValue="bUjGJ/KxqU5zbfhibPubR+B23arDucSlrEgyvNMUdNlbihDqsrsUDX71ou8DLfqN729YTIAS3EjgxCkhqPCe2w==" saltValue="A08E3LKE3eHia0SUljjMZw=="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6"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zoomScale="85" zoomScaleNormal="85" workbookViewId="0"/>
  </sheetViews>
  <sheetFormatPr defaultColWidth="0" defaultRowHeight="11.25" customHeight="1" zeroHeight="1" x14ac:dyDescent="0.2"/>
  <cols>
    <col min="1" max="1" width="1.6640625" style="214" customWidth="1"/>
    <col min="2" max="2" width="2.33203125" style="214" customWidth="1"/>
    <col min="3" max="16" width="2.6640625" style="214" customWidth="1"/>
    <col min="17" max="17" width="2.33203125" style="214" customWidth="1"/>
    <col min="18" max="95" width="1.6640625" style="214" customWidth="1"/>
    <col min="96" max="133" width="1.6640625" style="226" customWidth="1"/>
    <col min="134" max="143" width="1.6640625" style="214" customWidth="1"/>
    <col min="144" max="16384" width="0" style="214" hidden="1"/>
  </cols>
  <sheetData>
    <row r="1" spans="2:143" ht="22.5" customHeight="1" thickBot="1" x14ac:dyDescent="0.25">
      <c r="B1" s="212"/>
      <c r="C1" s="213"/>
      <c r="D1" s="213"/>
      <c r="E1" s="213"/>
      <c r="F1" s="213"/>
      <c r="G1" s="213"/>
      <c r="H1" s="213"/>
      <c r="I1" s="213"/>
      <c r="J1" s="213"/>
      <c r="K1" s="213"/>
      <c r="L1" s="213"/>
      <c r="M1" s="213"/>
      <c r="N1" s="213"/>
      <c r="O1" s="213"/>
      <c r="P1" s="213"/>
      <c r="Q1" s="213"/>
      <c r="R1" s="213"/>
      <c r="S1" s="213"/>
      <c r="T1" s="213"/>
      <c r="U1" s="213"/>
      <c r="V1" s="213"/>
      <c r="W1" s="213"/>
      <c r="X1" s="213"/>
      <c r="Y1" s="213"/>
      <c r="Z1" s="213"/>
      <c r="AA1" s="213"/>
      <c r="AB1" s="213"/>
      <c r="AC1" s="213"/>
      <c r="AD1" s="213"/>
      <c r="AE1" s="213"/>
      <c r="AF1" s="213"/>
      <c r="AG1" s="213"/>
      <c r="AH1" s="213"/>
      <c r="AI1" s="213"/>
      <c r="AJ1" s="213"/>
      <c r="AK1" s="213"/>
      <c r="AL1" s="213"/>
      <c r="AM1" s="213"/>
      <c r="AN1" s="213"/>
      <c r="AO1" s="213"/>
      <c r="AP1" s="213"/>
      <c r="AQ1" s="213"/>
      <c r="AR1" s="213"/>
      <c r="AS1" s="213"/>
      <c r="AT1" s="213"/>
      <c r="AU1" s="213"/>
      <c r="AV1" s="213"/>
      <c r="AW1" s="213"/>
      <c r="AX1" s="213"/>
      <c r="AY1" s="213"/>
      <c r="AZ1" s="213"/>
      <c r="BA1" s="213"/>
      <c r="BB1" s="213"/>
      <c r="BC1" s="213"/>
      <c r="BD1" s="213"/>
      <c r="BE1" s="213"/>
      <c r="BF1" s="213"/>
      <c r="BG1" s="213"/>
      <c r="BH1" s="213"/>
      <c r="BI1" s="213"/>
      <c r="BJ1" s="213"/>
      <c r="BK1" s="213"/>
      <c r="BL1" s="213"/>
      <c r="BM1" s="213"/>
      <c r="BN1" s="213"/>
      <c r="BO1" s="213"/>
      <c r="BP1" s="213"/>
      <c r="BQ1" s="213"/>
      <c r="BR1" s="213"/>
      <c r="BS1" s="213"/>
      <c r="BT1" s="213"/>
      <c r="BU1" s="213"/>
      <c r="BV1" s="213"/>
      <c r="BW1" s="213"/>
      <c r="BX1" s="213"/>
      <c r="BY1" s="213"/>
      <c r="BZ1" s="213"/>
      <c r="CA1" s="213"/>
      <c r="CB1" s="213"/>
      <c r="CC1" s="213"/>
      <c r="CD1" s="213"/>
      <c r="CE1" s="213"/>
      <c r="CF1" s="213"/>
      <c r="CG1" s="213"/>
      <c r="CH1" s="213"/>
      <c r="CI1" s="213"/>
      <c r="CJ1" s="213"/>
      <c r="CK1" s="213"/>
      <c r="CL1" s="213"/>
      <c r="CM1" s="213"/>
      <c r="CN1" s="213"/>
      <c r="CO1" s="213"/>
      <c r="CP1" s="213"/>
      <c r="CQ1" s="213"/>
      <c r="CR1" s="213"/>
      <c r="CS1" s="213"/>
      <c r="CT1" s="213"/>
      <c r="CU1" s="213"/>
      <c r="CV1" s="213"/>
      <c r="CW1" s="213"/>
      <c r="CX1" s="213"/>
      <c r="CY1" s="213"/>
      <c r="CZ1" s="213"/>
      <c r="DA1" s="213"/>
      <c r="DB1" s="213"/>
      <c r="DC1" s="213"/>
      <c r="DD1" s="213"/>
      <c r="DE1" s="213"/>
      <c r="DF1" s="213"/>
      <c r="DG1" s="213"/>
      <c r="DH1" s="638" t="s">
        <v>217</v>
      </c>
      <c r="DI1" s="639"/>
      <c r="DJ1" s="639"/>
      <c r="DK1" s="639"/>
      <c r="DL1" s="639"/>
      <c r="DM1" s="639"/>
      <c r="DN1" s="640"/>
      <c r="DO1" s="214"/>
      <c r="DP1" s="638" t="s">
        <v>218</v>
      </c>
      <c r="DQ1" s="639"/>
      <c r="DR1" s="639"/>
      <c r="DS1" s="639"/>
      <c r="DT1" s="639"/>
      <c r="DU1" s="639"/>
      <c r="DV1" s="639"/>
      <c r="DW1" s="639"/>
      <c r="DX1" s="639"/>
      <c r="DY1" s="639"/>
      <c r="DZ1" s="639"/>
      <c r="EA1" s="639"/>
      <c r="EB1" s="639"/>
      <c r="EC1" s="640"/>
      <c r="ED1" s="213"/>
      <c r="EE1" s="213"/>
      <c r="EF1" s="213"/>
      <c r="EG1" s="213"/>
      <c r="EH1" s="213"/>
      <c r="EI1" s="213"/>
      <c r="EJ1" s="213"/>
      <c r="EK1" s="213"/>
      <c r="EL1" s="213"/>
      <c r="EM1" s="213"/>
    </row>
    <row r="2" spans="2:143" ht="22.5" customHeight="1" x14ac:dyDescent="0.2">
      <c r="B2" s="215" t="s">
        <v>219</v>
      </c>
      <c r="R2" s="216"/>
      <c r="S2" s="216"/>
      <c r="T2" s="216"/>
      <c r="U2" s="216"/>
      <c r="V2" s="216"/>
      <c r="W2" s="216"/>
      <c r="X2" s="216"/>
      <c r="Y2" s="216"/>
      <c r="Z2" s="216"/>
      <c r="AA2" s="216"/>
      <c r="AB2" s="216"/>
      <c r="AC2" s="216"/>
      <c r="AE2" s="217"/>
      <c r="AF2" s="217"/>
      <c r="AG2" s="217"/>
      <c r="AH2" s="217"/>
      <c r="AI2" s="217"/>
      <c r="AJ2" s="216"/>
      <c r="AK2" s="216"/>
      <c r="AL2" s="216"/>
      <c r="AM2" s="216"/>
      <c r="AN2" s="216"/>
      <c r="AO2" s="216"/>
      <c r="AP2" s="216"/>
      <c r="CD2" s="213"/>
      <c r="CE2" s="213"/>
      <c r="CF2" s="213"/>
      <c r="CG2" s="213"/>
      <c r="CH2" s="213"/>
      <c r="CI2" s="213"/>
      <c r="CJ2" s="213"/>
      <c r="CK2" s="213"/>
      <c r="CL2" s="213"/>
      <c r="CM2" s="213"/>
      <c r="CN2" s="213"/>
      <c r="CO2" s="213"/>
      <c r="CP2" s="213"/>
      <c r="CQ2" s="213"/>
      <c r="CR2" s="213"/>
      <c r="CS2" s="213"/>
      <c r="CT2" s="213"/>
      <c r="CU2" s="213"/>
      <c r="CV2" s="213"/>
      <c r="CW2" s="213"/>
      <c r="CX2" s="213"/>
      <c r="CY2" s="213"/>
      <c r="CZ2" s="213"/>
      <c r="DA2" s="213"/>
      <c r="DB2" s="213"/>
      <c r="DC2" s="213"/>
      <c r="DD2" s="213"/>
      <c r="DE2" s="213"/>
      <c r="DF2" s="213"/>
      <c r="DG2" s="213"/>
      <c r="DH2" s="213"/>
      <c r="DI2" s="213"/>
      <c r="DJ2" s="213"/>
      <c r="DK2" s="213"/>
      <c r="DL2" s="213"/>
      <c r="DM2" s="213"/>
      <c r="DN2" s="213"/>
      <c r="DO2" s="213"/>
      <c r="DP2" s="213"/>
      <c r="DQ2" s="213"/>
      <c r="DR2" s="213"/>
      <c r="DS2" s="213"/>
      <c r="DT2" s="213"/>
      <c r="DU2" s="213"/>
      <c r="DV2" s="213"/>
      <c r="DW2" s="213"/>
      <c r="DX2" s="213"/>
      <c r="DY2" s="213"/>
      <c r="DZ2" s="213"/>
      <c r="EA2" s="213"/>
      <c r="EB2" s="213"/>
      <c r="EC2" s="213"/>
    </row>
    <row r="3" spans="2:143" ht="11.25" customHeight="1" x14ac:dyDescent="0.2">
      <c r="B3" s="641" t="s">
        <v>220</v>
      </c>
      <c r="C3" s="642"/>
      <c r="D3" s="642"/>
      <c r="E3" s="642"/>
      <c r="F3" s="642"/>
      <c r="G3" s="642"/>
      <c r="H3" s="642"/>
      <c r="I3" s="642"/>
      <c r="J3" s="642"/>
      <c r="K3" s="642"/>
      <c r="L3" s="642"/>
      <c r="M3" s="642"/>
      <c r="N3" s="642"/>
      <c r="O3" s="642"/>
      <c r="P3" s="642"/>
      <c r="Q3" s="642"/>
      <c r="R3" s="642"/>
      <c r="S3" s="642"/>
      <c r="T3" s="642"/>
      <c r="U3" s="642"/>
      <c r="V3" s="642"/>
      <c r="W3" s="642"/>
      <c r="X3" s="642"/>
      <c r="Y3" s="642"/>
      <c r="Z3" s="642"/>
      <c r="AA3" s="642"/>
      <c r="AB3" s="642"/>
      <c r="AC3" s="642"/>
      <c r="AD3" s="642"/>
      <c r="AE3" s="642"/>
      <c r="AF3" s="642"/>
      <c r="AG3" s="642"/>
      <c r="AH3" s="642"/>
      <c r="AI3" s="642"/>
      <c r="AJ3" s="642"/>
      <c r="AK3" s="642"/>
      <c r="AL3" s="642"/>
      <c r="AM3" s="642"/>
      <c r="AN3" s="642"/>
      <c r="AO3" s="642"/>
      <c r="AP3" s="641" t="s">
        <v>221</v>
      </c>
      <c r="AQ3" s="642"/>
      <c r="AR3" s="642"/>
      <c r="AS3" s="642"/>
      <c r="AT3" s="642"/>
      <c r="AU3" s="642"/>
      <c r="AV3" s="642"/>
      <c r="AW3" s="642"/>
      <c r="AX3" s="642"/>
      <c r="AY3" s="642"/>
      <c r="AZ3" s="642"/>
      <c r="BA3" s="642"/>
      <c r="BB3" s="642"/>
      <c r="BC3" s="642"/>
      <c r="BD3" s="642"/>
      <c r="BE3" s="642"/>
      <c r="BF3" s="642"/>
      <c r="BG3" s="642"/>
      <c r="BH3" s="642"/>
      <c r="BI3" s="642"/>
      <c r="BJ3" s="642"/>
      <c r="BK3" s="642"/>
      <c r="BL3" s="642"/>
      <c r="BM3" s="642"/>
      <c r="BN3" s="642"/>
      <c r="BO3" s="642"/>
      <c r="BP3" s="642"/>
      <c r="BQ3" s="642"/>
      <c r="BR3" s="642"/>
      <c r="BS3" s="642"/>
      <c r="BT3" s="642"/>
      <c r="BU3" s="642"/>
      <c r="BV3" s="642"/>
      <c r="BW3" s="642"/>
      <c r="BX3" s="642"/>
      <c r="BY3" s="642"/>
      <c r="BZ3" s="642"/>
      <c r="CA3" s="642"/>
      <c r="CB3" s="643"/>
      <c r="CD3" s="641" t="s">
        <v>222</v>
      </c>
      <c r="CE3" s="642"/>
      <c r="CF3" s="642"/>
      <c r="CG3" s="642"/>
      <c r="CH3" s="642"/>
      <c r="CI3" s="642"/>
      <c r="CJ3" s="642"/>
      <c r="CK3" s="642"/>
      <c r="CL3" s="642"/>
      <c r="CM3" s="642"/>
      <c r="CN3" s="642"/>
      <c r="CO3" s="642"/>
      <c r="CP3" s="642"/>
      <c r="CQ3" s="642"/>
      <c r="CR3" s="642"/>
      <c r="CS3" s="642"/>
      <c r="CT3" s="642"/>
      <c r="CU3" s="642"/>
      <c r="CV3" s="642"/>
      <c r="CW3" s="642"/>
      <c r="CX3" s="642"/>
      <c r="CY3" s="642"/>
      <c r="CZ3" s="642"/>
      <c r="DA3" s="642"/>
      <c r="DB3" s="642"/>
      <c r="DC3" s="642"/>
      <c r="DD3" s="642"/>
      <c r="DE3" s="642"/>
      <c r="DF3" s="642"/>
      <c r="DG3" s="642"/>
      <c r="DH3" s="642"/>
      <c r="DI3" s="642"/>
      <c r="DJ3" s="642"/>
      <c r="DK3" s="642"/>
      <c r="DL3" s="642"/>
      <c r="DM3" s="642"/>
      <c r="DN3" s="642"/>
      <c r="DO3" s="642"/>
      <c r="DP3" s="642"/>
      <c r="DQ3" s="642"/>
      <c r="DR3" s="642"/>
      <c r="DS3" s="642"/>
      <c r="DT3" s="642"/>
      <c r="DU3" s="642"/>
      <c r="DV3" s="642"/>
      <c r="DW3" s="642"/>
      <c r="DX3" s="642"/>
      <c r="DY3" s="642"/>
      <c r="DZ3" s="642"/>
      <c r="EA3" s="642"/>
      <c r="EB3" s="642"/>
      <c r="EC3" s="643"/>
    </row>
    <row r="4" spans="2:143" ht="11.25" customHeight="1" x14ac:dyDescent="0.2">
      <c r="B4" s="641" t="s">
        <v>1</v>
      </c>
      <c r="C4" s="642"/>
      <c r="D4" s="642"/>
      <c r="E4" s="642"/>
      <c r="F4" s="642"/>
      <c r="G4" s="642"/>
      <c r="H4" s="642"/>
      <c r="I4" s="642"/>
      <c r="J4" s="642"/>
      <c r="K4" s="642"/>
      <c r="L4" s="642"/>
      <c r="M4" s="642"/>
      <c r="N4" s="642"/>
      <c r="O4" s="642"/>
      <c r="P4" s="642"/>
      <c r="Q4" s="643"/>
      <c r="R4" s="641" t="s">
        <v>223</v>
      </c>
      <c r="S4" s="642"/>
      <c r="T4" s="642"/>
      <c r="U4" s="642"/>
      <c r="V4" s="642"/>
      <c r="W4" s="642"/>
      <c r="X4" s="642"/>
      <c r="Y4" s="643"/>
      <c r="Z4" s="641" t="s">
        <v>224</v>
      </c>
      <c r="AA4" s="642"/>
      <c r="AB4" s="642"/>
      <c r="AC4" s="643"/>
      <c r="AD4" s="641" t="s">
        <v>225</v>
      </c>
      <c r="AE4" s="642"/>
      <c r="AF4" s="642"/>
      <c r="AG4" s="642"/>
      <c r="AH4" s="642"/>
      <c r="AI4" s="642"/>
      <c r="AJ4" s="642"/>
      <c r="AK4" s="643"/>
      <c r="AL4" s="641" t="s">
        <v>224</v>
      </c>
      <c r="AM4" s="642"/>
      <c r="AN4" s="642"/>
      <c r="AO4" s="643"/>
      <c r="AP4" s="644" t="s">
        <v>226</v>
      </c>
      <c r="AQ4" s="644"/>
      <c r="AR4" s="644"/>
      <c r="AS4" s="644"/>
      <c r="AT4" s="644"/>
      <c r="AU4" s="644"/>
      <c r="AV4" s="644"/>
      <c r="AW4" s="644"/>
      <c r="AX4" s="644"/>
      <c r="AY4" s="644"/>
      <c r="AZ4" s="644"/>
      <c r="BA4" s="644"/>
      <c r="BB4" s="644"/>
      <c r="BC4" s="644"/>
      <c r="BD4" s="644"/>
      <c r="BE4" s="644"/>
      <c r="BF4" s="644"/>
      <c r="BG4" s="644" t="s">
        <v>227</v>
      </c>
      <c r="BH4" s="644"/>
      <c r="BI4" s="644"/>
      <c r="BJ4" s="644"/>
      <c r="BK4" s="644"/>
      <c r="BL4" s="644"/>
      <c r="BM4" s="644"/>
      <c r="BN4" s="644"/>
      <c r="BO4" s="644" t="s">
        <v>224</v>
      </c>
      <c r="BP4" s="644"/>
      <c r="BQ4" s="644"/>
      <c r="BR4" s="644"/>
      <c r="BS4" s="644" t="s">
        <v>228</v>
      </c>
      <c r="BT4" s="644"/>
      <c r="BU4" s="644"/>
      <c r="BV4" s="644"/>
      <c r="BW4" s="644"/>
      <c r="BX4" s="644"/>
      <c r="BY4" s="644"/>
      <c r="BZ4" s="644"/>
      <c r="CA4" s="644"/>
      <c r="CB4" s="644"/>
      <c r="CD4" s="641" t="s">
        <v>229</v>
      </c>
      <c r="CE4" s="642"/>
      <c r="CF4" s="642"/>
      <c r="CG4" s="642"/>
      <c r="CH4" s="642"/>
      <c r="CI4" s="642"/>
      <c r="CJ4" s="642"/>
      <c r="CK4" s="642"/>
      <c r="CL4" s="642"/>
      <c r="CM4" s="642"/>
      <c r="CN4" s="642"/>
      <c r="CO4" s="642"/>
      <c r="CP4" s="642"/>
      <c r="CQ4" s="642"/>
      <c r="CR4" s="642"/>
      <c r="CS4" s="642"/>
      <c r="CT4" s="642"/>
      <c r="CU4" s="642"/>
      <c r="CV4" s="642"/>
      <c r="CW4" s="642"/>
      <c r="CX4" s="642"/>
      <c r="CY4" s="642"/>
      <c r="CZ4" s="642"/>
      <c r="DA4" s="642"/>
      <c r="DB4" s="642"/>
      <c r="DC4" s="642"/>
      <c r="DD4" s="642"/>
      <c r="DE4" s="642"/>
      <c r="DF4" s="642"/>
      <c r="DG4" s="642"/>
      <c r="DH4" s="642"/>
      <c r="DI4" s="642"/>
      <c r="DJ4" s="642"/>
      <c r="DK4" s="642"/>
      <c r="DL4" s="642"/>
      <c r="DM4" s="642"/>
      <c r="DN4" s="642"/>
      <c r="DO4" s="642"/>
      <c r="DP4" s="642"/>
      <c r="DQ4" s="642"/>
      <c r="DR4" s="642"/>
      <c r="DS4" s="642"/>
      <c r="DT4" s="642"/>
      <c r="DU4" s="642"/>
      <c r="DV4" s="642"/>
      <c r="DW4" s="642"/>
      <c r="DX4" s="642"/>
      <c r="DY4" s="642"/>
      <c r="DZ4" s="642"/>
      <c r="EA4" s="642"/>
      <c r="EB4" s="642"/>
      <c r="EC4" s="643"/>
    </row>
    <row r="5" spans="2:143" ht="11.25" customHeight="1" x14ac:dyDescent="0.2">
      <c r="B5" s="645" t="s">
        <v>230</v>
      </c>
      <c r="C5" s="646"/>
      <c r="D5" s="646"/>
      <c r="E5" s="646"/>
      <c r="F5" s="646"/>
      <c r="G5" s="646"/>
      <c r="H5" s="646"/>
      <c r="I5" s="646"/>
      <c r="J5" s="646"/>
      <c r="K5" s="646"/>
      <c r="L5" s="646"/>
      <c r="M5" s="646"/>
      <c r="N5" s="646"/>
      <c r="O5" s="646"/>
      <c r="P5" s="646"/>
      <c r="Q5" s="647"/>
      <c r="R5" s="648">
        <v>1377503</v>
      </c>
      <c r="S5" s="649"/>
      <c r="T5" s="649"/>
      <c r="U5" s="649"/>
      <c r="V5" s="649"/>
      <c r="W5" s="649"/>
      <c r="X5" s="649"/>
      <c r="Y5" s="650"/>
      <c r="Z5" s="651">
        <v>13.1</v>
      </c>
      <c r="AA5" s="651"/>
      <c r="AB5" s="651"/>
      <c r="AC5" s="651"/>
      <c r="AD5" s="652">
        <v>1377503</v>
      </c>
      <c r="AE5" s="652"/>
      <c r="AF5" s="652"/>
      <c r="AG5" s="652"/>
      <c r="AH5" s="652"/>
      <c r="AI5" s="652"/>
      <c r="AJ5" s="652"/>
      <c r="AK5" s="652"/>
      <c r="AL5" s="653">
        <v>26.3</v>
      </c>
      <c r="AM5" s="654"/>
      <c r="AN5" s="654"/>
      <c r="AO5" s="655"/>
      <c r="AP5" s="645" t="s">
        <v>231</v>
      </c>
      <c r="AQ5" s="646"/>
      <c r="AR5" s="646"/>
      <c r="AS5" s="646"/>
      <c r="AT5" s="646"/>
      <c r="AU5" s="646"/>
      <c r="AV5" s="646"/>
      <c r="AW5" s="646"/>
      <c r="AX5" s="646"/>
      <c r="AY5" s="646"/>
      <c r="AZ5" s="646"/>
      <c r="BA5" s="646"/>
      <c r="BB5" s="646"/>
      <c r="BC5" s="646"/>
      <c r="BD5" s="646"/>
      <c r="BE5" s="646"/>
      <c r="BF5" s="647"/>
      <c r="BG5" s="659">
        <v>1366614</v>
      </c>
      <c r="BH5" s="660"/>
      <c r="BI5" s="660"/>
      <c r="BJ5" s="660"/>
      <c r="BK5" s="660"/>
      <c r="BL5" s="660"/>
      <c r="BM5" s="660"/>
      <c r="BN5" s="661"/>
      <c r="BO5" s="662">
        <v>99.2</v>
      </c>
      <c r="BP5" s="662"/>
      <c r="BQ5" s="662"/>
      <c r="BR5" s="662"/>
      <c r="BS5" s="663">
        <v>9682</v>
      </c>
      <c r="BT5" s="663"/>
      <c r="BU5" s="663"/>
      <c r="BV5" s="663"/>
      <c r="BW5" s="663"/>
      <c r="BX5" s="663"/>
      <c r="BY5" s="663"/>
      <c r="BZ5" s="663"/>
      <c r="CA5" s="663"/>
      <c r="CB5" s="667"/>
      <c r="CD5" s="641" t="s">
        <v>226</v>
      </c>
      <c r="CE5" s="642"/>
      <c r="CF5" s="642"/>
      <c r="CG5" s="642"/>
      <c r="CH5" s="642"/>
      <c r="CI5" s="642"/>
      <c r="CJ5" s="642"/>
      <c r="CK5" s="642"/>
      <c r="CL5" s="642"/>
      <c r="CM5" s="642"/>
      <c r="CN5" s="642"/>
      <c r="CO5" s="642"/>
      <c r="CP5" s="642"/>
      <c r="CQ5" s="643"/>
      <c r="CR5" s="641" t="s">
        <v>232</v>
      </c>
      <c r="CS5" s="642"/>
      <c r="CT5" s="642"/>
      <c r="CU5" s="642"/>
      <c r="CV5" s="642"/>
      <c r="CW5" s="642"/>
      <c r="CX5" s="642"/>
      <c r="CY5" s="643"/>
      <c r="CZ5" s="641" t="s">
        <v>224</v>
      </c>
      <c r="DA5" s="642"/>
      <c r="DB5" s="642"/>
      <c r="DC5" s="643"/>
      <c r="DD5" s="641" t="s">
        <v>233</v>
      </c>
      <c r="DE5" s="642"/>
      <c r="DF5" s="642"/>
      <c r="DG5" s="642"/>
      <c r="DH5" s="642"/>
      <c r="DI5" s="642"/>
      <c r="DJ5" s="642"/>
      <c r="DK5" s="642"/>
      <c r="DL5" s="642"/>
      <c r="DM5" s="642"/>
      <c r="DN5" s="642"/>
      <c r="DO5" s="642"/>
      <c r="DP5" s="643"/>
      <c r="DQ5" s="641" t="s">
        <v>234</v>
      </c>
      <c r="DR5" s="642"/>
      <c r="DS5" s="642"/>
      <c r="DT5" s="642"/>
      <c r="DU5" s="642"/>
      <c r="DV5" s="642"/>
      <c r="DW5" s="642"/>
      <c r="DX5" s="642"/>
      <c r="DY5" s="642"/>
      <c r="DZ5" s="642"/>
      <c r="EA5" s="642"/>
      <c r="EB5" s="642"/>
      <c r="EC5" s="643"/>
    </row>
    <row r="6" spans="2:143" ht="11.25" customHeight="1" x14ac:dyDescent="0.2">
      <c r="B6" s="656" t="s">
        <v>235</v>
      </c>
      <c r="C6" s="657"/>
      <c r="D6" s="657"/>
      <c r="E6" s="657"/>
      <c r="F6" s="657"/>
      <c r="G6" s="657"/>
      <c r="H6" s="657"/>
      <c r="I6" s="657"/>
      <c r="J6" s="657"/>
      <c r="K6" s="657"/>
      <c r="L6" s="657"/>
      <c r="M6" s="657"/>
      <c r="N6" s="657"/>
      <c r="O6" s="657"/>
      <c r="P6" s="657"/>
      <c r="Q6" s="658"/>
      <c r="R6" s="659">
        <v>92346</v>
      </c>
      <c r="S6" s="660"/>
      <c r="T6" s="660"/>
      <c r="U6" s="660"/>
      <c r="V6" s="660"/>
      <c r="W6" s="660"/>
      <c r="X6" s="660"/>
      <c r="Y6" s="661"/>
      <c r="Z6" s="662">
        <v>0.9</v>
      </c>
      <c r="AA6" s="662"/>
      <c r="AB6" s="662"/>
      <c r="AC6" s="662"/>
      <c r="AD6" s="663">
        <v>92346</v>
      </c>
      <c r="AE6" s="663"/>
      <c r="AF6" s="663"/>
      <c r="AG6" s="663"/>
      <c r="AH6" s="663"/>
      <c r="AI6" s="663"/>
      <c r="AJ6" s="663"/>
      <c r="AK6" s="663"/>
      <c r="AL6" s="664">
        <v>1.8</v>
      </c>
      <c r="AM6" s="665"/>
      <c r="AN6" s="665"/>
      <c r="AO6" s="666"/>
      <c r="AP6" s="656" t="s">
        <v>236</v>
      </c>
      <c r="AQ6" s="657"/>
      <c r="AR6" s="657"/>
      <c r="AS6" s="657"/>
      <c r="AT6" s="657"/>
      <c r="AU6" s="657"/>
      <c r="AV6" s="657"/>
      <c r="AW6" s="657"/>
      <c r="AX6" s="657"/>
      <c r="AY6" s="657"/>
      <c r="AZ6" s="657"/>
      <c r="BA6" s="657"/>
      <c r="BB6" s="657"/>
      <c r="BC6" s="657"/>
      <c r="BD6" s="657"/>
      <c r="BE6" s="657"/>
      <c r="BF6" s="658"/>
      <c r="BG6" s="659">
        <v>1366614</v>
      </c>
      <c r="BH6" s="660"/>
      <c r="BI6" s="660"/>
      <c r="BJ6" s="660"/>
      <c r="BK6" s="660"/>
      <c r="BL6" s="660"/>
      <c r="BM6" s="660"/>
      <c r="BN6" s="661"/>
      <c r="BO6" s="662">
        <v>99.2</v>
      </c>
      <c r="BP6" s="662"/>
      <c r="BQ6" s="662"/>
      <c r="BR6" s="662"/>
      <c r="BS6" s="663">
        <v>9682</v>
      </c>
      <c r="BT6" s="663"/>
      <c r="BU6" s="663"/>
      <c r="BV6" s="663"/>
      <c r="BW6" s="663"/>
      <c r="BX6" s="663"/>
      <c r="BY6" s="663"/>
      <c r="BZ6" s="663"/>
      <c r="CA6" s="663"/>
      <c r="CB6" s="667"/>
      <c r="CD6" s="645" t="s">
        <v>237</v>
      </c>
      <c r="CE6" s="646"/>
      <c r="CF6" s="646"/>
      <c r="CG6" s="646"/>
      <c r="CH6" s="646"/>
      <c r="CI6" s="646"/>
      <c r="CJ6" s="646"/>
      <c r="CK6" s="646"/>
      <c r="CL6" s="646"/>
      <c r="CM6" s="646"/>
      <c r="CN6" s="646"/>
      <c r="CO6" s="646"/>
      <c r="CP6" s="646"/>
      <c r="CQ6" s="647"/>
      <c r="CR6" s="659">
        <v>93277</v>
      </c>
      <c r="CS6" s="660"/>
      <c r="CT6" s="660"/>
      <c r="CU6" s="660"/>
      <c r="CV6" s="660"/>
      <c r="CW6" s="660"/>
      <c r="CX6" s="660"/>
      <c r="CY6" s="661"/>
      <c r="CZ6" s="653">
        <v>0.9</v>
      </c>
      <c r="DA6" s="654"/>
      <c r="DB6" s="654"/>
      <c r="DC6" s="670"/>
      <c r="DD6" s="668" t="s">
        <v>137</v>
      </c>
      <c r="DE6" s="660"/>
      <c r="DF6" s="660"/>
      <c r="DG6" s="660"/>
      <c r="DH6" s="660"/>
      <c r="DI6" s="660"/>
      <c r="DJ6" s="660"/>
      <c r="DK6" s="660"/>
      <c r="DL6" s="660"/>
      <c r="DM6" s="660"/>
      <c r="DN6" s="660"/>
      <c r="DO6" s="660"/>
      <c r="DP6" s="661"/>
      <c r="DQ6" s="668">
        <v>93277</v>
      </c>
      <c r="DR6" s="660"/>
      <c r="DS6" s="660"/>
      <c r="DT6" s="660"/>
      <c r="DU6" s="660"/>
      <c r="DV6" s="660"/>
      <c r="DW6" s="660"/>
      <c r="DX6" s="660"/>
      <c r="DY6" s="660"/>
      <c r="DZ6" s="660"/>
      <c r="EA6" s="660"/>
      <c r="EB6" s="660"/>
      <c r="EC6" s="669"/>
    </row>
    <row r="7" spans="2:143" ht="11.25" customHeight="1" x14ac:dyDescent="0.2">
      <c r="B7" s="656" t="s">
        <v>238</v>
      </c>
      <c r="C7" s="657"/>
      <c r="D7" s="657"/>
      <c r="E7" s="657"/>
      <c r="F7" s="657"/>
      <c r="G7" s="657"/>
      <c r="H7" s="657"/>
      <c r="I7" s="657"/>
      <c r="J7" s="657"/>
      <c r="K7" s="657"/>
      <c r="L7" s="657"/>
      <c r="M7" s="657"/>
      <c r="N7" s="657"/>
      <c r="O7" s="657"/>
      <c r="P7" s="657"/>
      <c r="Q7" s="658"/>
      <c r="R7" s="659">
        <v>409</v>
      </c>
      <c r="S7" s="660"/>
      <c r="T7" s="660"/>
      <c r="U7" s="660"/>
      <c r="V7" s="660"/>
      <c r="W7" s="660"/>
      <c r="X7" s="660"/>
      <c r="Y7" s="661"/>
      <c r="Z7" s="662">
        <v>0</v>
      </c>
      <c r="AA7" s="662"/>
      <c r="AB7" s="662"/>
      <c r="AC7" s="662"/>
      <c r="AD7" s="663">
        <v>409</v>
      </c>
      <c r="AE7" s="663"/>
      <c r="AF7" s="663"/>
      <c r="AG7" s="663"/>
      <c r="AH7" s="663"/>
      <c r="AI7" s="663"/>
      <c r="AJ7" s="663"/>
      <c r="AK7" s="663"/>
      <c r="AL7" s="664">
        <v>0</v>
      </c>
      <c r="AM7" s="665"/>
      <c r="AN7" s="665"/>
      <c r="AO7" s="666"/>
      <c r="AP7" s="656" t="s">
        <v>239</v>
      </c>
      <c r="AQ7" s="657"/>
      <c r="AR7" s="657"/>
      <c r="AS7" s="657"/>
      <c r="AT7" s="657"/>
      <c r="AU7" s="657"/>
      <c r="AV7" s="657"/>
      <c r="AW7" s="657"/>
      <c r="AX7" s="657"/>
      <c r="AY7" s="657"/>
      <c r="AZ7" s="657"/>
      <c r="BA7" s="657"/>
      <c r="BB7" s="657"/>
      <c r="BC7" s="657"/>
      <c r="BD7" s="657"/>
      <c r="BE7" s="657"/>
      <c r="BF7" s="658"/>
      <c r="BG7" s="659">
        <v>514964</v>
      </c>
      <c r="BH7" s="660"/>
      <c r="BI7" s="660"/>
      <c r="BJ7" s="660"/>
      <c r="BK7" s="660"/>
      <c r="BL7" s="660"/>
      <c r="BM7" s="660"/>
      <c r="BN7" s="661"/>
      <c r="BO7" s="662">
        <v>37.4</v>
      </c>
      <c r="BP7" s="662"/>
      <c r="BQ7" s="662"/>
      <c r="BR7" s="662"/>
      <c r="BS7" s="663">
        <v>9682</v>
      </c>
      <c r="BT7" s="663"/>
      <c r="BU7" s="663"/>
      <c r="BV7" s="663"/>
      <c r="BW7" s="663"/>
      <c r="BX7" s="663"/>
      <c r="BY7" s="663"/>
      <c r="BZ7" s="663"/>
      <c r="CA7" s="663"/>
      <c r="CB7" s="667"/>
      <c r="CD7" s="656" t="s">
        <v>240</v>
      </c>
      <c r="CE7" s="657"/>
      <c r="CF7" s="657"/>
      <c r="CG7" s="657"/>
      <c r="CH7" s="657"/>
      <c r="CI7" s="657"/>
      <c r="CJ7" s="657"/>
      <c r="CK7" s="657"/>
      <c r="CL7" s="657"/>
      <c r="CM7" s="657"/>
      <c r="CN7" s="657"/>
      <c r="CO7" s="657"/>
      <c r="CP7" s="657"/>
      <c r="CQ7" s="658"/>
      <c r="CR7" s="659">
        <v>2500148</v>
      </c>
      <c r="CS7" s="660"/>
      <c r="CT7" s="660"/>
      <c r="CU7" s="660"/>
      <c r="CV7" s="660"/>
      <c r="CW7" s="660"/>
      <c r="CX7" s="660"/>
      <c r="CY7" s="661"/>
      <c r="CZ7" s="662">
        <v>25.2</v>
      </c>
      <c r="DA7" s="662"/>
      <c r="DB7" s="662"/>
      <c r="DC7" s="662"/>
      <c r="DD7" s="668">
        <v>257620</v>
      </c>
      <c r="DE7" s="660"/>
      <c r="DF7" s="660"/>
      <c r="DG7" s="660"/>
      <c r="DH7" s="660"/>
      <c r="DI7" s="660"/>
      <c r="DJ7" s="660"/>
      <c r="DK7" s="660"/>
      <c r="DL7" s="660"/>
      <c r="DM7" s="660"/>
      <c r="DN7" s="660"/>
      <c r="DO7" s="660"/>
      <c r="DP7" s="661"/>
      <c r="DQ7" s="668">
        <v>1283230</v>
      </c>
      <c r="DR7" s="660"/>
      <c r="DS7" s="660"/>
      <c r="DT7" s="660"/>
      <c r="DU7" s="660"/>
      <c r="DV7" s="660"/>
      <c r="DW7" s="660"/>
      <c r="DX7" s="660"/>
      <c r="DY7" s="660"/>
      <c r="DZ7" s="660"/>
      <c r="EA7" s="660"/>
      <c r="EB7" s="660"/>
      <c r="EC7" s="669"/>
    </row>
    <row r="8" spans="2:143" ht="11.25" customHeight="1" x14ac:dyDescent="0.2">
      <c r="B8" s="656" t="s">
        <v>241</v>
      </c>
      <c r="C8" s="657"/>
      <c r="D8" s="657"/>
      <c r="E8" s="657"/>
      <c r="F8" s="657"/>
      <c r="G8" s="657"/>
      <c r="H8" s="657"/>
      <c r="I8" s="657"/>
      <c r="J8" s="657"/>
      <c r="K8" s="657"/>
      <c r="L8" s="657"/>
      <c r="M8" s="657"/>
      <c r="N8" s="657"/>
      <c r="O8" s="657"/>
      <c r="P8" s="657"/>
      <c r="Q8" s="658"/>
      <c r="R8" s="659">
        <v>3553</v>
      </c>
      <c r="S8" s="660"/>
      <c r="T8" s="660"/>
      <c r="U8" s="660"/>
      <c r="V8" s="660"/>
      <c r="W8" s="660"/>
      <c r="X8" s="660"/>
      <c r="Y8" s="661"/>
      <c r="Z8" s="662">
        <v>0</v>
      </c>
      <c r="AA8" s="662"/>
      <c r="AB8" s="662"/>
      <c r="AC8" s="662"/>
      <c r="AD8" s="663">
        <v>3553</v>
      </c>
      <c r="AE8" s="663"/>
      <c r="AF8" s="663"/>
      <c r="AG8" s="663"/>
      <c r="AH8" s="663"/>
      <c r="AI8" s="663"/>
      <c r="AJ8" s="663"/>
      <c r="AK8" s="663"/>
      <c r="AL8" s="664">
        <v>0.1</v>
      </c>
      <c r="AM8" s="665"/>
      <c r="AN8" s="665"/>
      <c r="AO8" s="666"/>
      <c r="AP8" s="656" t="s">
        <v>242</v>
      </c>
      <c r="AQ8" s="657"/>
      <c r="AR8" s="657"/>
      <c r="AS8" s="657"/>
      <c r="AT8" s="657"/>
      <c r="AU8" s="657"/>
      <c r="AV8" s="657"/>
      <c r="AW8" s="657"/>
      <c r="AX8" s="657"/>
      <c r="AY8" s="657"/>
      <c r="AZ8" s="657"/>
      <c r="BA8" s="657"/>
      <c r="BB8" s="657"/>
      <c r="BC8" s="657"/>
      <c r="BD8" s="657"/>
      <c r="BE8" s="657"/>
      <c r="BF8" s="658"/>
      <c r="BG8" s="659">
        <v>23251</v>
      </c>
      <c r="BH8" s="660"/>
      <c r="BI8" s="660"/>
      <c r="BJ8" s="660"/>
      <c r="BK8" s="660"/>
      <c r="BL8" s="660"/>
      <c r="BM8" s="660"/>
      <c r="BN8" s="661"/>
      <c r="BO8" s="662">
        <v>1.7</v>
      </c>
      <c r="BP8" s="662"/>
      <c r="BQ8" s="662"/>
      <c r="BR8" s="662"/>
      <c r="BS8" s="663" t="s">
        <v>137</v>
      </c>
      <c r="BT8" s="663"/>
      <c r="BU8" s="663"/>
      <c r="BV8" s="663"/>
      <c r="BW8" s="663"/>
      <c r="BX8" s="663"/>
      <c r="BY8" s="663"/>
      <c r="BZ8" s="663"/>
      <c r="CA8" s="663"/>
      <c r="CB8" s="667"/>
      <c r="CD8" s="656" t="s">
        <v>243</v>
      </c>
      <c r="CE8" s="657"/>
      <c r="CF8" s="657"/>
      <c r="CG8" s="657"/>
      <c r="CH8" s="657"/>
      <c r="CI8" s="657"/>
      <c r="CJ8" s="657"/>
      <c r="CK8" s="657"/>
      <c r="CL8" s="657"/>
      <c r="CM8" s="657"/>
      <c r="CN8" s="657"/>
      <c r="CO8" s="657"/>
      <c r="CP8" s="657"/>
      <c r="CQ8" s="658"/>
      <c r="CR8" s="659">
        <v>2114661</v>
      </c>
      <c r="CS8" s="660"/>
      <c r="CT8" s="660"/>
      <c r="CU8" s="660"/>
      <c r="CV8" s="660"/>
      <c r="CW8" s="660"/>
      <c r="CX8" s="660"/>
      <c r="CY8" s="661"/>
      <c r="CZ8" s="662">
        <v>21.3</v>
      </c>
      <c r="DA8" s="662"/>
      <c r="DB8" s="662"/>
      <c r="DC8" s="662"/>
      <c r="DD8" s="668">
        <v>29272</v>
      </c>
      <c r="DE8" s="660"/>
      <c r="DF8" s="660"/>
      <c r="DG8" s="660"/>
      <c r="DH8" s="660"/>
      <c r="DI8" s="660"/>
      <c r="DJ8" s="660"/>
      <c r="DK8" s="660"/>
      <c r="DL8" s="660"/>
      <c r="DM8" s="660"/>
      <c r="DN8" s="660"/>
      <c r="DO8" s="660"/>
      <c r="DP8" s="661"/>
      <c r="DQ8" s="668">
        <v>1184061</v>
      </c>
      <c r="DR8" s="660"/>
      <c r="DS8" s="660"/>
      <c r="DT8" s="660"/>
      <c r="DU8" s="660"/>
      <c r="DV8" s="660"/>
      <c r="DW8" s="660"/>
      <c r="DX8" s="660"/>
      <c r="DY8" s="660"/>
      <c r="DZ8" s="660"/>
      <c r="EA8" s="660"/>
      <c r="EB8" s="660"/>
      <c r="EC8" s="669"/>
    </row>
    <row r="9" spans="2:143" ht="11.25" customHeight="1" x14ac:dyDescent="0.2">
      <c r="B9" s="656" t="s">
        <v>244</v>
      </c>
      <c r="C9" s="657"/>
      <c r="D9" s="657"/>
      <c r="E9" s="657"/>
      <c r="F9" s="657"/>
      <c r="G9" s="657"/>
      <c r="H9" s="657"/>
      <c r="I9" s="657"/>
      <c r="J9" s="657"/>
      <c r="K9" s="657"/>
      <c r="L9" s="657"/>
      <c r="M9" s="657"/>
      <c r="N9" s="657"/>
      <c r="O9" s="657"/>
      <c r="P9" s="657"/>
      <c r="Q9" s="658"/>
      <c r="R9" s="659">
        <v>2493</v>
      </c>
      <c r="S9" s="660"/>
      <c r="T9" s="660"/>
      <c r="U9" s="660"/>
      <c r="V9" s="660"/>
      <c r="W9" s="660"/>
      <c r="X9" s="660"/>
      <c r="Y9" s="661"/>
      <c r="Z9" s="662">
        <v>0</v>
      </c>
      <c r="AA9" s="662"/>
      <c r="AB9" s="662"/>
      <c r="AC9" s="662"/>
      <c r="AD9" s="663">
        <v>2493</v>
      </c>
      <c r="AE9" s="663"/>
      <c r="AF9" s="663"/>
      <c r="AG9" s="663"/>
      <c r="AH9" s="663"/>
      <c r="AI9" s="663"/>
      <c r="AJ9" s="663"/>
      <c r="AK9" s="663"/>
      <c r="AL9" s="664">
        <v>0</v>
      </c>
      <c r="AM9" s="665"/>
      <c r="AN9" s="665"/>
      <c r="AO9" s="666"/>
      <c r="AP9" s="656" t="s">
        <v>245</v>
      </c>
      <c r="AQ9" s="657"/>
      <c r="AR9" s="657"/>
      <c r="AS9" s="657"/>
      <c r="AT9" s="657"/>
      <c r="AU9" s="657"/>
      <c r="AV9" s="657"/>
      <c r="AW9" s="657"/>
      <c r="AX9" s="657"/>
      <c r="AY9" s="657"/>
      <c r="AZ9" s="657"/>
      <c r="BA9" s="657"/>
      <c r="BB9" s="657"/>
      <c r="BC9" s="657"/>
      <c r="BD9" s="657"/>
      <c r="BE9" s="657"/>
      <c r="BF9" s="658"/>
      <c r="BG9" s="659">
        <v>429688</v>
      </c>
      <c r="BH9" s="660"/>
      <c r="BI9" s="660"/>
      <c r="BJ9" s="660"/>
      <c r="BK9" s="660"/>
      <c r="BL9" s="660"/>
      <c r="BM9" s="660"/>
      <c r="BN9" s="661"/>
      <c r="BO9" s="662">
        <v>31.2</v>
      </c>
      <c r="BP9" s="662"/>
      <c r="BQ9" s="662"/>
      <c r="BR9" s="662"/>
      <c r="BS9" s="663" t="s">
        <v>137</v>
      </c>
      <c r="BT9" s="663"/>
      <c r="BU9" s="663"/>
      <c r="BV9" s="663"/>
      <c r="BW9" s="663"/>
      <c r="BX9" s="663"/>
      <c r="BY9" s="663"/>
      <c r="BZ9" s="663"/>
      <c r="CA9" s="663"/>
      <c r="CB9" s="667"/>
      <c r="CD9" s="656" t="s">
        <v>246</v>
      </c>
      <c r="CE9" s="657"/>
      <c r="CF9" s="657"/>
      <c r="CG9" s="657"/>
      <c r="CH9" s="657"/>
      <c r="CI9" s="657"/>
      <c r="CJ9" s="657"/>
      <c r="CK9" s="657"/>
      <c r="CL9" s="657"/>
      <c r="CM9" s="657"/>
      <c r="CN9" s="657"/>
      <c r="CO9" s="657"/>
      <c r="CP9" s="657"/>
      <c r="CQ9" s="658"/>
      <c r="CR9" s="659">
        <v>475619</v>
      </c>
      <c r="CS9" s="660"/>
      <c r="CT9" s="660"/>
      <c r="CU9" s="660"/>
      <c r="CV9" s="660"/>
      <c r="CW9" s="660"/>
      <c r="CX9" s="660"/>
      <c r="CY9" s="661"/>
      <c r="CZ9" s="662">
        <v>4.8</v>
      </c>
      <c r="DA9" s="662"/>
      <c r="DB9" s="662"/>
      <c r="DC9" s="662"/>
      <c r="DD9" s="668">
        <v>8141</v>
      </c>
      <c r="DE9" s="660"/>
      <c r="DF9" s="660"/>
      <c r="DG9" s="660"/>
      <c r="DH9" s="660"/>
      <c r="DI9" s="660"/>
      <c r="DJ9" s="660"/>
      <c r="DK9" s="660"/>
      <c r="DL9" s="660"/>
      <c r="DM9" s="660"/>
      <c r="DN9" s="660"/>
      <c r="DO9" s="660"/>
      <c r="DP9" s="661"/>
      <c r="DQ9" s="668">
        <v>323011</v>
      </c>
      <c r="DR9" s="660"/>
      <c r="DS9" s="660"/>
      <c r="DT9" s="660"/>
      <c r="DU9" s="660"/>
      <c r="DV9" s="660"/>
      <c r="DW9" s="660"/>
      <c r="DX9" s="660"/>
      <c r="DY9" s="660"/>
      <c r="DZ9" s="660"/>
      <c r="EA9" s="660"/>
      <c r="EB9" s="660"/>
      <c r="EC9" s="669"/>
    </row>
    <row r="10" spans="2:143" ht="11.25" customHeight="1" x14ac:dyDescent="0.2">
      <c r="B10" s="656" t="s">
        <v>247</v>
      </c>
      <c r="C10" s="657"/>
      <c r="D10" s="657"/>
      <c r="E10" s="657"/>
      <c r="F10" s="657"/>
      <c r="G10" s="657"/>
      <c r="H10" s="657"/>
      <c r="I10" s="657"/>
      <c r="J10" s="657"/>
      <c r="K10" s="657"/>
      <c r="L10" s="657"/>
      <c r="M10" s="657"/>
      <c r="N10" s="657"/>
      <c r="O10" s="657"/>
      <c r="P10" s="657"/>
      <c r="Q10" s="658"/>
      <c r="R10" s="659" t="s">
        <v>137</v>
      </c>
      <c r="S10" s="660"/>
      <c r="T10" s="660"/>
      <c r="U10" s="660"/>
      <c r="V10" s="660"/>
      <c r="W10" s="660"/>
      <c r="X10" s="660"/>
      <c r="Y10" s="661"/>
      <c r="Z10" s="662" t="s">
        <v>137</v>
      </c>
      <c r="AA10" s="662"/>
      <c r="AB10" s="662"/>
      <c r="AC10" s="662"/>
      <c r="AD10" s="663" t="s">
        <v>137</v>
      </c>
      <c r="AE10" s="663"/>
      <c r="AF10" s="663"/>
      <c r="AG10" s="663"/>
      <c r="AH10" s="663"/>
      <c r="AI10" s="663"/>
      <c r="AJ10" s="663"/>
      <c r="AK10" s="663"/>
      <c r="AL10" s="664" t="s">
        <v>137</v>
      </c>
      <c r="AM10" s="665"/>
      <c r="AN10" s="665"/>
      <c r="AO10" s="666"/>
      <c r="AP10" s="656" t="s">
        <v>248</v>
      </c>
      <c r="AQ10" s="657"/>
      <c r="AR10" s="657"/>
      <c r="AS10" s="657"/>
      <c r="AT10" s="657"/>
      <c r="AU10" s="657"/>
      <c r="AV10" s="657"/>
      <c r="AW10" s="657"/>
      <c r="AX10" s="657"/>
      <c r="AY10" s="657"/>
      <c r="AZ10" s="657"/>
      <c r="BA10" s="657"/>
      <c r="BB10" s="657"/>
      <c r="BC10" s="657"/>
      <c r="BD10" s="657"/>
      <c r="BE10" s="657"/>
      <c r="BF10" s="658"/>
      <c r="BG10" s="659">
        <v>27558</v>
      </c>
      <c r="BH10" s="660"/>
      <c r="BI10" s="660"/>
      <c r="BJ10" s="660"/>
      <c r="BK10" s="660"/>
      <c r="BL10" s="660"/>
      <c r="BM10" s="660"/>
      <c r="BN10" s="661"/>
      <c r="BO10" s="662">
        <v>2</v>
      </c>
      <c r="BP10" s="662"/>
      <c r="BQ10" s="662"/>
      <c r="BR10" s="662"/>
      <c r="BS10" s="663" t="s">
        <v>175</v>
      </c>
      <c r="BT10" s="663"/>
      <c r="BU10" s="663"/>
      <c r="BV10" s="663"/>
      <c r="BW10" s="663"/>
      <c r="BX10" s="663"/>
      <c r="BY10" s="663"/>
      <c r="BZ10" s="663"/>
      <c r="CA10" s="663"/>
      <c r="CB10" s="667"/>
      <c r="CD10" s="656" t="s">
        <v>249</v>
      </c>
      <c r="CE10" s="657"/>
      <c r="CF10" s="657"/>
      <c r="CG10" s="657"/>
      <c r="CH10" s="657"/>
      <c r="CI10" s="657"/>
      <c r="CJ10" s="657"/>
      <c r="CK10" s="657"/>
      <c r="CL10" s="657"/>
      <c r="CM10" s="657"/>
      <c r="CN10" s="657"/>
      <c r="CO10" s="657"/>
      <c r="CP10" s="657"/>
      <c r="CQ10" s="658"/>
      <c r="CR10" s="659">
        <v>10092</v>
      </c>
      <c r="CS10" s="660"/>
      <c r="CT10" s="660"/>
      <c r="CU10" s="660"/>
      <c r="CV10" s="660"/>
      <c r="CW10" s="660"/>
      <c r="CX10" s="660"/>
      <c r="CY10" s="661"/>
      <c r="CZ10" s="662">
        <v>0.1</v>
      </c>
      <c r="DA10" s="662"/>
      <c r="DB10" s="662"/>
      <c r="DC10" s="662"/>
      <c r="DD10" s="668" t="s">
        <v>137</v>
      </c>
      <c r="DE10" s="660"/>
      <c r="DF10" s="660"/>
      <c r="DG10" s="660"/>
      <c r="DH10" s="660"/>
      <c r="DI10" s="660"/>
      <c r="DJ10" s="660"/>
      <c r="DK10" s="660"/>
      <c r="DL10" s="660"/>
      <c r="DM10" s="660"/>
      <c r="DN10" s="660"/>
      <c r="DO10" s="660"/>
      <c r="DP10" s="661"/>
      <c r="DQ10" s="668">
        <v>92</v>
      </c>
      <c r="DR10" s="660"/>
      <c r="DS10" s="660"/>
      <c r="DT10" s="660"/>
      <c r="DU10" s="660"/>
      <c r="DV10" s="660"/>
      <c r="DW10" s="660"/>
      <c r="DX10" s="660"/>
      <c r="DY10" s="660"/>
      <c r="DZ10" s="660"/>
      <c r="EA10" s="660"/>
      <c r="EB10" s="660"/>
      <c r="EC10" s="669"/>
    </row>
    <row r="11" spans="2:143" ht="11.25" customHeight="1" x14ac:dyDescent="0.2">
      <c r="B11" s="656" t="s">
        <v>250</v>
      </c>
      <c r="C11" s="657"/>
      <c r="D11" s="657"/>
      <c r="E11" s="657"/>
      <c r="F11" s="657"/>
      <c r="G11" s="657"/>
      <c r="H11" s="657"/>
      <c r="I11" s="657"/>
      <c r="J11" s="657"/>
      <c r="K11" s="657"/>
      <c r="L11" s="657"/>
      <c r="M11" s="657"/>
      <c r="N11" s="657"/>
      <c r="O11" s="657"/>
      <c r="P11" s="657"/>
      <c r="Q11" s="658"/>
      <c r="R11" s="659">
        <v>311457</v>
      </c>
      <c r="S11" s="660"/>
      <c r="T11" s="660"/>
      <c r="U11" s="660"/>
      <c r="V11" s="660"/>
      <c r="W11" s="660"/>
      <c r="X11" s="660"/>
      <c r="Y11" s="661"/>
      <c r="Z11" s="664">
        <v>3</v>
      </c>
      <c r="AA11" s="665"/>
      <c r="AB11" s="665"/>
      <c r="AC11" s="671"/>
      <c r="AD11" s="668">
        <v>311457</v>
      </c>
      <c r="AE11" s="660"/>
      <c r="AF11" s="660"/>
      <c r="AG11" s="660"/>
      <c r="AH11" s="660"/>
      <c r="AI11" s="660"/>
      <c r="AJ11" s="660"/>
      <c r="AK11" s="661"/>
      <c r="AL11" s="664">
        <v>5.9</v>
      </c>
      <c r="AM11" s="665"/>
      <c r="AN11" s="665"/>
      <c r="AO11" s="666"/>
      <c r="AP11" s="656" t="s">
        <v>251</v>
      </c>
      <c r="AQ11" s="657"/>
      <c r="AR11" s="657"/>
      <c r="AS11" s="657"/>
      <c r="AT11" s="657"/>
      <c r="AU11" s="657"/>
      <c r="AV11" s="657"/>
      <c r="AW11" s="657"/>
      <c r="AX11" s="657"/>
      <c r="AY11" s="657"/>
      <c r="AZ11" s="657"/>
      <c r="BA11" s="657"/>
      <c r="BB11" s="657"/>
      <c r="BC11" s="657"/>
      <c r="BD11" s="657"/>
      <c r="BE11" s="657"/>
      <c r="BF11" s="658"/>
      <c r="BG11" s="659">
        <v>34467</v>
      </c>
      <c r="BH11" s="660"/>
      <c r="BI11" s="660"/>
      <c r="BJ11" s="660"/>
      <c r="BK11" s="660"/>
      <c r="BL11" s="660"/>
      <c r="BM11" s="660"/>
      <c r="BN11" s="661"/>
      <c r="BO11" s="662">
        <v>2.5</v>
      </c>
      <c r="BP11" s="662"/>
      <c r="BQ11" s="662"/>
      <c r="BR11" s="662"/>
      <c r="BS11" s="663">
        <v>9682</v>
      </c>
      <c r="BT11" s="663"/>
      <c r="BU11" s="663"/>
      <c r="BV11" s="663"/>
      <c r="BW11" s="663"/>
      <c r="BX11" s="663"/>
      <c r="BY11" s="663"/>
      <c r="BZ11" s="663"/>
      <c r="CA11" s="663"/>
      <c r="CB11" s="667"/>
      <c r="CD11" s="656" t="s">
        <v>252</v>
      </c>
      <c r="CE11" s="657"/>
      <c r="CF11" s="657"/>
      <c r="CG11" s="657"/>
      <c r="CH11" s="657"/>
      <c r="CI11" s="657"/>
      <c r="CJ11" s="657"/>
      <c r="CK11" s="657"/>
      <c r="CL11" s="657"/>
      <c r="CM11" s="657"/>
      <c r="CN11" s="657"/>
      <c r="CO11" s="657"/>
      <c r="CP11" s="657"/>
      <c r="CQ11" s="658"/>
      <c r="CR11" s="659">
        <v>792538</v>
      </c>
      <c r="CS11" s="660"/>
      <c r="CT11" s="660"/>
      <c r="CU11" s="660"/>
      <c r="CV11" s="660"/>
      <c r="CW11" s="660"/>
      <c r="CX11" s="660"/>
      <c r="CY11" s="661"/>
      <c r="CZ11" s="662">
        <v>8</v>
      </c>
      <c r="DA11" s="662"/>
      <c r="DB11" s="662"/>
      <c r="DC11" s="662"/>
      <c r="DD11" s="668">
        <v>146537</v>
      </c>
      <c r="DE11" s="660"/>
      <c r="DF11" s="660"/>
      <c r="DG11" s="660"/>
      <c r="DH11" s="660"/>
      <c r="DI11" s="660"/>
      <c r="DJ11" s="660"/>
      <c r="DK11" s="660"/>
      <c r="DL11" s="660"/>
      <c r="DM11" s="660"/>
      <c r="DN11" s="660"/>
      <c r="DO11" s="660"/>
      <c r="DP11" s="661"/>
      <c r="DQ11" s="668">
        <v>375698</v>
      </c>
      <c r="DR11" s="660"/>
      <c r="DS11" s="660"/>
      <c r="DT11" s="660"/>
      <c r="DU11" s="660"/>
      <c r="DV11" s="660"/>
      <c r="DW11" s="660"/>
      <c r="DX11" s="660"/>
      <c r="DY11" s="660"/>
      <c r="DZ11" s="660"/>
      <c r="EA11" s="660"/>
      <c r="EB11" s="660"/>
      <c r="EC11" s="669"/>
    </row>
    <row r="12" spans="2:143" ht="11.25" customHeight="1" x14ac:dyDescent="0.2">
      <c r="B12" s="656" t="s">
        <v>253</v>
      </c>
      <c r="C12" s="657"/>
      <c r="D12" s="657"/>
      <c r="E12" s="657"/>
      <c r="F12" s="657"/>
      <c r="G12" s="657"/>
      <c r="H12" s="657"/>
      <c r="I12" s="657"/>
      <c r="J12" s="657"/>
      <c r="K12" s="657"/>
      <c r="L12" s="657"/>
      <c r="M12" s="657"/>
      <c r="N12" s="657"/>
      <c r="O12" s="657"/>
      <c r="P12" s="657"/>
      <c r="Q12" s="658"/>
      <c r="R12" s="659" t="s">
        <v>137</v>
      </c>
      <c r="S12" s="660"/>
      <c r="T12" s="660"/>
      <c r="U12" s="660"/>
      <c r="V12" s="660"/>
      <c r="W12" s="660"/>
      <c r="X12" s="660"/>
      <c r="Y12" s="661"/>
      <c r="Z12" s="662" t="s">
        <v>175</v>
      </c>
      <c r="AA12" s="662"/>
      <c r="AB12" s="662"/>
      <c r="AC12" s="662"/>
      <c r="AD12" s="663" t="s">
        <v>137</v>
      </c>
      <c r="AE12" s="663"/>
      <c r="AF12" s="663"/>
      <c r="AG12" s="663"/>
      <c r="AH12" s="663"/>
      <c r="AI12" s="663"/>
      <c r="AJ12" s="663"/>
      <c r="AK12" s="663"/>
      <c r="AL12" s="664" t="s">
        <v>137</v>
      </c>
      <c r="AM12" s="665"/>
      <c r="AN12" s="665"/>
      <c r="AO12" s="666"/>
      <c r="AP12" s="656" t="s">
        <v>254</v>
      </c>
      <c r="AQ12" s="657"/>
      <c r="AR12" s="657"/>
      <c r="AS12" s="657"/>
      <c r="AT12" s="657"/>
      <c r="AU12" s="657"/>
      <c r="AV12" s="657"/>
      <c r="AW12" s="657"/>
      <c r="AX12" s="657"/>
      <c r="AY12" s="657"/>
      <c r="AZ12" s="657"/>
      <c r="BA12" s="657"/>
      <c r="BB12" s="657"/>
      <c r="BC12" s="657"/>
      <c r="BD12" s="657"/>
      <c r="BE12" s="657"/>
      <c r="BF12" s="658"/>
      <c r="BG12" s="659">
        <v>732945</v>
      </c>
      <c r="BH12" s="660"/>
      <c r="BI12" s="660"/>
      <c r="BJ12" s="660"/>
      <c r="BK12" s="660"/>
      <c r="BL12" s="660"/>
      <c r="BM12" s="660"/>
      <c r="BN12" s="661"/>
      <c r="BO12" s="662">
        <v>53.2</v>
      </c>
      <c r="BP12" s="662"/>
      <c r="BQ12" s="662"/>
      <c r="BR12" s="662"/>
      <c r="BS12" s="663" t="s">
        <v>137</v>
      </c>
      <c r="BT12" s="663"/>
      <c r="BU12" s="663"/>
      <c r="BV12" s="663"/>
      <c r="BW12" s="663"/>
      <c r="BX12" s="663"/>
      <c r="BY12" s="663"/>
      <c r="BZ12" s="663"/>
      <c r="CA12" s="663"/>
      <c r="CB12" s="667"/>
      <c r="CD12" s="656" t="s">
        <v>255</v>
      </c>
      <c r="CE12" s="657"/>
      <c r="CF12" s="657"/>
      <c r="CG12" s="657"/>
      <c r="CH12" s="657"/>
      <c r="CI12" s="657"/>
      <c r="CJ12" s="657"/>
      <c r="CK12" s="657"/>
      <c r="CL12" s="657"/>
      <c r="CM12" s="657"/>
      <c r="CN12" s="657"/>
      <c r="CO12" s="657"/>
      <c r="CP12" s="657"/>
      <c r="CQ12" s="658"/>
      <c r="CR12" s="659">
        <v>753616</v>
      </c>
      <c r="CS12" s="660"/>
      <c r="CT12" s="660"/>
      <c r="CU12" s="660"/>
      <c r="CV12" s="660"/>
      <c r="CW12" s="660"/>
      <c r="CX12" s="660"/>
      <c r="CY12" s="661"/>
      <c r="CZ12" s="662">
        <v>7.6</v>
      </c>
      <c r="DA12" s="662"/>
      <c r="DB12" s="662"/>
      <c r="DC12" s="662"/>
      <c r="DD12" s="668">
        <v>117680</v>
      </c>
      <c r="DE12" s="660"/>
      <c r="DF12" s="660"/>
      <c r="DG12" s="660"/>
      <c r="DH12" s="660"/>
      <c r="DI12" s="660"/>
      <c r="DJ12" s="660"/>
      <c r="DK12" s="660"/>
      <c r="DL12" s="660"/>
      <c r="DM12" s="660"/>
      <c r="DN12" s="660"/>
      <c r="DO12" s="660"/>
      <c r="DP12" s="661"/>
      <c r="DQ12" s="668">
        <v>414020</v>
      </c>
      <c r="DR12" s="660"/>
      <c r="DS12" s="660"/>
      <c r="DT12" s="660"/>
      <c r="DU12" s="660"/>
      <c r="DV12" s="660"/>
      <c r="DW12" s="660"/>
      <c r="DX12" s="660"/>
      <c r="DY12" s="660"/>
      <c r="DZ12" s="660"/>
      <c r="EA12" s="660"/>
      <c r="EB12" s="660"/>
      <c r="EC12" s="669"/>
    </row>
    <row r="13" spans="2:143" ht="11.25" customHeight="1" x14ac:dyDescent="0.2">
      <c r="B13" s="656" t="s">
        <v>256</v>
      </c>
      <c r="C13" s="657"/>
      <c r="D13" s="657"/>
      <c r="E13" s="657"/>
      <c r="F13" s="657"/>
      <c r="G13" s="657"/>
      <c r="H13" s="657"/>
      <c r="I13" s="657"/>
      <c r="J13" s="657"/>
      <c r="K13" s="657"/>
      <c r="L13" s="657"/>
      <c r="M13" s="657"/>
      <c r="N13" s="657"/>
      <c r="O13" s="657"/>
      <c r="P13" s="657"/>
      <c r="Q13" s="658"/>
      <c r="R13" s="659" t="s">
        <v>137</v>
      </c>
      <c r="S13" s="660"/>
      <c r="T13" s="660"/>
      <c r="U13" s="660"/>
      <c r="V13" s="660"/>
      <c r="W13" s="660"/>
      <c r="X13" s="660"/>
      <c r="Y13" s="661"/>
      <c r="Z13" s="662" t="s">
        <v>175</v>
      </c>
      <c r="AA13" s="662"/>
      <c r="AB13" s="662"/>
      <c r="AC13" s="662"/>
      <c r="AD13" s="663" t="s">
        <v>137</v>
      </c>
      <c r="AE13" s="663"/>
      <c r="AF13" s="663"/>
      <c r="AG13" s="663"/>
      <c r="AH13" s="663"/>
      <c r="AI13" s="663"/>
      <c r="AJ13" s="663"/>
      <c r="AK13" s="663"/>
      <c r="AL13" s="664" t="s">
        <v>137</v>
      </c>
      <c r="AM13" s="665"/>
      <c r="AN13" s="665"/>
      <c r="AO13" s="666"/>
      <c r="AP13" s="656" t="s">
        <v>257</v>
      </c>
      <c r="AQ13" s="657"/>
      <c r="AR13" s="657"/>
      <c r="AS13" s="657"/>
      <c r="AT13" s="657"/>
      <c r="AU13" s="657"/>
      <c r="AV13" s="657"/>
      <c r="AW13" s="657"/>
      <c r="AX13" s="657"/>
      <c r="AY13" s="657"/>
      <c r="AZ13" s="657"/>
      <c r="BA13" s="657"/>
      <c r="BB13" s="657"/>
      <c r="BC13" s="657"/>
      <c r="BD13" s="657"/>
      <c r="BE13" s="657"/>
      <c r="BF13" s="658"/>
      <c r="BG13" s="659">
        <v>725629</v>
      </c>
      <c r="BH13" s="660"/>
      <c r="BI13" s="660"/>
      <c r="BJ13" s="660"/>
      <c r="BK13" s="660"/>
      <c r="BL13" s="660"/>
      <c r="BM13" s="660"/>
      <c r="BN13" s="661"/>
      <c r="BO13" s="662">
        <v>52.7</v>
      </c>
      <c r="BP13" s="662"/>
      <c r="BQ13" s="662"/>
      <c r="BR13" s="662"/>
      <c r="BS13" s="663" t="s">
        <v>175</v>
      </c>
      <c r="BT13" s="663"/>
      <c r="BU13" s="663"/>
      <c r="BV13" s="663"/>
      <c r="BW13" s="663"/>
      <c r="BX13" s="663"/>
      <c r="BY13" s="663"/>
      <c r="BZ13" s="663"/>
      <c r="CA13" s="663"/>
      <c r="CB13" s="667"/>
      <c r="CD13" s="656" t="s">
        <v>258</v>
      </c>
      <c r="CE13" s="657"/>
      <c r="CF13" s="657"/>
      <c r="CG13" s="657"/>
      <c r="CH13" s="657"/>
      <c r="CI13" s="657"/>
      <c r="CJ13" s="657"/>
      <c r="CK13" s="657"/>
      <c r="CL13" s="657"/>
      <c r="CM13" s="657"/>
      <c r="CN13" s="657"/>
      <c r="CO13" s="657"/>
      <c r="CP13" s="657"/>
      <c r="CQ13" s="658"/>
      <c r="CR13" s="659">
        <v>965523</v>
      </c>
      <c r="CS13" s="660"/>
      <c r="CT13" s="660"/>
      <c r="CU13" s="660"/>
      <c r="CV13" s="660"/>
      <c r="CW13" s="660"/>
      <c r="CX13" s="660"/>
      <c r="CY13" s="661"/>
      <c r="CZ13" s="662">
        <v>9.6999999999999993</v>
      </c>
      <c r="DA13" s="662"/>
      <c r="DB13" s="662"/>
      <c r="DC13" s="662"/>
      <c r="DD13" s="668">
        <v>226871</v>
      </c>
      <c r="DE13" s="660"/>
      <c r="DF13" s="660"/>
      <c r="DG13" s="660"/>
      <c r="DH13" s="660"/>
      <c r="DI13" s="660"/>
      <c r="DJ13" s="660"/>
      <c r="DK13" s="660"/>
      <c r="DL13" s="660"/>
      <c r="DM13" s="660"/>
      <c r="DN13" s="660"/>
      <c r="DO13" s="660"/>
      <c r="DP13" s="661"/>
      <c r="DQ13" s="668">
        <v>774726</v>
      </c>
      <c r="DR13" s="660"/>
      <c r="DS13" s="660"/>
      <c r="DT13" s="660"/>
      <c r="DU13" s="660"/>
      <c r="DV13" s="660"/>
      <c r="DW13" s="660"/>
      <c r="DX13" s="660"/>
      <c r="DY13" s="660"/>
      <c r="DZ13" s="660"/>
      <c r="EA13" s="660"/>
      <c r="EB13" s="660"/>
      <c r="EC13" s="669"/>
    </row>
    <row r="14" spans="2:143" ht="11.25" customHeight="1" x14ac:dyDescent="0.2">
      <c r="B14" s="656" t="s">
        <v>259</v>
      </c>
      <c r="C14" s="657"/>
      <c r="D14" s="657"/>
      <c r="E14" s="657"/>
      <c r="F14" s="657"/>
      <c r="G14" s="657"/>
      <c r="H14" s="657"/>
      <c r="I14" s="657"/>
      <c r="J14" s="657"/>
      <c r="K14" s="657"/>
      <c r="L14" s="657"/>
      <c r="M14" s="657"/>
      <c r="N14" s="657"/>
      <c r="O14" s="657"/>
      <c r="P14" s="657"/>
      <c r="Q14" s="658"/>
      <c r="R14" s="659">
        <v>123</v>
      </c>
      <c r="S14" s="660"/>
      <c r="T14" s="660"/>
      <c r="U14" s="660"/>
      <c r="V14" s="660"/>
      <c r="W14" s="660"/>
      <c r="X14" s="660"/>
      <c r="Y14" s="661"/>
      <c r="Z14" s="662">
        <v>0</v>
      </c>
      <c r="AA14" s="662"/>
      <c r="AB14" s="662"/>
      <c r="AC14" s="662"/>
      <c r="AD14" s="663">
        <v>123</v>
      </c>
      <c r="AE14" s="663"/>
      <c r="AF14" s="663"/>
      <c r="AG14" s="663"/>
      <c r="AH14" s="663"/>
      <c r="AI14" s="663"/>
      <c r="AJ14" s="663"/>
      <c r="AK14" s="663"/>
      <c r="AL14" s="664">
        <v>0</v>
      </c>
      <c r="AM14" s="665"/>
      <c r="AN14" s="665"/>
      <c r="AO14" s="666"/>
      <c r="AP14" s="656" t="s">
        <v>260</v>
      </c>
      <c r="AQ14" s="657"/>
      <c r="AR14" s="657"/>
      <c r="AS14" s="657"/>
      <c r="AT14" s="657"/>
      <c r="AU14" s="657"/>
      <c r="AV14" s="657"/>
      <c r="AW14" s="657"/>
      <c r="AX14" s="657"/>
      <c r="AY14" s="657"/>
      <c r="AZ14" s="657"/>
      <c r="BA14" s="657"/>
      <c r="BB14" s="657"/>
      <c r="BC14" s="657"/>
      <c r="BD14" s="657"/>
      <c r="BE14" s="657"/>
      <c r="BF14" s="658"/>
      <c r="BG14" s="659">
        <v>57336</v>
      </c>
      <c r="BH14" s="660"/>
      <c r="BI14" s="660"/>
      <c r="BJ14" s="660"/>
      <c r="BK14" s="660"/>
      <c r="BL14" s="660"/>
      <c r="BM14" s="660"/>
      <c r="BN14" s="661"/>
      <c r="BO14" s="662">
        <v>4.2</v>
      </c>
      <c r="BP14" s="662"/>
      <c r="BQ14" s="662"/>
      <c r="BR14" s="662"/>
      <c r="BS14" s="663" t="s">
        <v>137</v>
      </c>
      <c r="BT14" s="663"/>
      <c r="BU14" s="663"/>
      <c r="BV14" s="663"/>
      <c r="BW14" s="663"/>
      <c r="BX14" s="663"/>
      <c r="BY14" s="663"/>
      <c r="BZ14" s="663"/>
      <c r="CA14" s="663"/>
      <c r="CB14" s="667"/>
      <c r="CD14" s="656" t="s">
        <v>261</v>
      </c>
      <c r="CE14" s="657"/>
      <c r="CF14" s="657"/>
      <c r="CG14" s="657"/>
      <c r="CH14" s="657"/>
      <c r="CI14" s="657"/>
      <c r="CJ14" s="657"/>
      <c r="CK14" s="657"/>
      <c r="CL14" s="657"/>
      <c r="CM14" s="657"/>
      <c r="CN14" s="657"/>
      <c r="CO14" s="657"/>
      <c r="CP14" s="657"/>
      <c r="CQ14" s="658"/>
      <c r="CR14" s="659">
        <v>326509</v>
      </c>
      <c r="CS14" s="660"/>
      <c r="CT14" s="660"/>
      <c r="CU14" s="660"/>
      <c r="CV14" s="660"/>
      <c r="CW14" s="660"/>
      <c r="CX14" s="660"/>
      <c r="CY14" s="661"/>
      <c r="CZ14" s="662">
        <v>3.3</v>
      </c>
      <c r="DA14" s="662"/>
      <c r="DB14" s="662"/>
      <c r="DC14" s="662"/>
      <c r="DD14" s="668">
        <v>66160</v>
      </c>
      <c r="DE14" s="660"/>
      <c r="DF14" s="660"/>
      <c r="DG14" s="660"/>
      <c r="DH14" s="660"/>
      <c r="DI14" s="660"/>
      <c r="DJ14" s="660"/>
      <c r="DK14" s="660"/>
      <c r="DL14" s="660"/>
      <c r="DM14" s="660"/>
      <c r="DN14" s="660"/>
      <c r="DO14" s="660"/>
      <c r="DP14" s="661"/>
      <c r="DQ14" s="668">
        <v>254954</v>
      </c>
      <c r="DR14" s="660"/>
      <c r="DS14" s="660"/>
      <c r="DT14" s="660"/>
      <c r="DU14" s="660"/>
      <c r="DV14" s="660"/>
      <c r="DW14" s="660"/>
      <c r="DX14" s="660"/>
      <c r="DY14" s="660"/>
      <c r="DZ14" s="660"/>
      <c r="EA14" s="660"/>
      <c r="EB14" s="660"/>
      <c r="EC14" s="669"/>
    </row>
    <row r="15" spans="2:143" ht="11.25" customHeight="1" x14ac:dyDescent="0.2">
      <c r="B15" s="656" t="s">
        <v>262</v>
      </c>
      <c r="C15" s="657"/>
      <c r="D15" s="657"/>
      <c r="E15" s="657"/>
      <c r="F15" s="657"/>
      <c r="G15" s="657"/>
      <c r="H15" s="657"/>
      <c r="I15" s="657"/>
      <c r="J15" s="657"/>
      <c r="K15" s="657"/>
      <c r="L15" s="657"/>
      <c r="M15" s="657"/>
      <c r="N15" s="657"/>
      <c r="O15" s="657"/>
      <c r="P15" s="657"/>
      <c r="Q15" s="658"/>
      <c r="R15" s="659" t="s">
        <v>137</v>
      </c>
      <c r="S15" s="660"/>
      <c r="T15" s="660"/>
      <c r="U15" s="660"/>
      <c r="V15" s="660"/>
      <c r="W15" s="660"/>
      <c r="X15" s="660"/>
      <c r="Y15" s="661"/>
      <c r="Z15" s="662" t="s">
        <v>137</v>
      </c>
      <c r="AA15" s="662"/>
      <c r="AB15" s="662"/>
      <c r="AC15" s="662"/>
      <c r="AD15" s="663" t="s">
        <v>137</v>
      </c>
      <c r="AE15" s="663"/>
      <c r="AF15" s="663"/>
      <c r="AG15" s="663"/>
      <c r="AH15" s="663"/>
      <c r="AI15" s="663"/>
      <c r="AJ15" s="663"/>
      <c r="AK15" s="663"/>
      <c r="AL15" s="664" t="s">
        <v>137</v>
      </c>
      <c r="AM15" s="665"/>
      <c r="AN15" s="665"/>
      <c r="AO15" s="666"/>
      <c r="AP15" s="656" t="s">
        <v>263</v>
      </c>
      <c r="AQ15" s="657"/>
      <c r="AR15" s="657"/>
      <c r="AS15" s="657"/>
      <c r="AT15" s="657"/>
      <c r="AU15" s="657"/>
      <c r="AV15" s="657"/>
      <c r="AW15" s="657"/>
      <c r="AX15" s="657"/>
      <c r="AY15" s="657"/>
      <c r="AZ15" s="657"/>
      <c r="BA15" s="657"/>
      <c r="BB15" s="657"/>
      <c r="BC15" s="657"/>
      <c r="BD15" s="657"/>
      <c r="BE15" s="657"/>
      <c r="BF15" s="658"/>
      <c r="BG15" s="659">
        <v>61369</v>
      </c>
      <c r="BH15" s="660"/>
      <c r="BI15" s="660"/>
      <c r="BJ15" s="660"/>
      <c r="BK15" s="660"/>
      <c r="BL15" s="660"/>
      <c r="BM15" s="660"/>
      <c r="BN15" s="661"/>
      <c r="BO15" s="662">
        <v>4.5</v>
      </c>
      <c r="BP15" s="662"/>
      <c r="BQ15" s="662"/>
      <c r="BR15" s="662"/>
      <c r="BS15" s="663" t="s">
        <v>137</v>
      </c>
      <c r="BT15" s="663"/>
      <c r="BU15" s="663"/>
      <c r="BV15" s="663"/>
      <c r="BW15" s="663"/>
      <c r="BX15" s="663"/>
      <c r="BY15" s="663"/>
      <c r="BZ15" s="663"/>
      <c r="CA15" s="663"/>
      <c r="CB15" s="667"/>
      <c r="CD15" s="656" t="s">
        <v>264</v>
      </c>
      <c r="CE15" s="657"/>
      <c r="CF15" s="657"/>
      <c r="CG15" s="657"/>
      <c r="CH15" s="657"/>
      <c r="CI15" s="657"/>
      <c r="CJ15" s="657"/>
      <c r="CK15" s="657"/>
      <c r="CL15" s="657"/>
      <c r="CM15" s="657"/>
      <c r="CN15" s="657"/>
      <c r="CO15" s="657"/>
      <c r="CP15" s="657"/>
      <c r="CQ15" s="658"/>
      <c r="CR15" s="659">
        <v>958846</v>
      </c>
      <c r="CS15" s="660"/>
      <c r="CT15" s="660"/>
      <c r="CU15" s="660"/>
      <c r="CV15" s="660"/>
      <c r="CW15" s="660"/>
      <c r="CX15" s="660"/>
      <c r="CY15" s="661"/>
      <c r="CZ15" s="662">
        <v>9.6999999999999993</v>
      </c>
      <c r="DA15" s="662"/>
      <c r="DB15" s="662"/>
      <c r="DC15" s="662"/>
      <c r="DD15" s="668">
        <v>256400</v>
      </c>
      <c r="DE15" s="660"/>
      <c r="DF15" s="660"/>
      <c r="DG15" s="660"/>
      <c r="DH15" s="660"/>
      <c r="DI15" s="660"/>
      <c r="DJ15" s="660"/>
      <c r="DK15" s="660"/>
      <c r="DL15" s="660"/>
      <c r="DM15" s="660"/>
      <c r="DN15" s="660"/>
      <c r="DO15" s="660"/>
      <c r="DP15" s="661"/>
      <c r="DQ15" s="668">
        <v>633797</v>
      </c>
      <c r="DR15" s="660"/>
      <c r="DS15" s="660"/>
      <c r="DT15" s="660"/>
      <c r="DU15" s="660"/>
      <c r="DV15" s="660"/>
      <c r="DW15" s="660"/>
      <c r="DX15" s="660"/>
      <c r="DY15" s="660"/>
      <c r="DZ15" s="660"/>
      <c r="EA15" s="660"/>
      <c r="EB15" s="660"/>
      <c r="EC15" s="669"/>
    </row>
    <row r="16" spans="2:143" ht="11.25" customHeight="1" x14ac:dyDescent="0.2">
      <c r="B16" s="656" t="s">
        <v>265</v>
      </c>
      <c r="C16" s="657"/>
      <c r="D16" s="657"/>
      <c r="E16" s="657"/>
      <c r="F16" s="657"/>
      <c r="G16" s="657"/>
      <c r="H16" s="657"/>
      <c r="I16" s="657"/>
      <c r="J16" s="657"/>
      <c r="K16" s="657"/>
      <c r="L16" s="657"/>
      <c r="M16" s="657"/>
      <c r="N16" s="657"/>
      <c r="O16" s="657"/>
      <c r="P16" s="657"/>
      <c r="Q16" s="658"/>
      <c r="R16" s="659">
        <v>7254</v>
      </c>
      <c r="S16" s="660"/>
      <c r="T16" s="660"/>
      <c r="U16" s="660"/>
      <c r="V16" s="660"/>
      <c r="W16" s="660"/>
      <c r="X16" s="660"/>
      <c r="Y16" s="661"/>
      <c r="Z16" s="662">
        <v>0.1</v>
      </c>
      <c r="AA16" s="662"/>
      <c r="AB16" s="662"/>
      <c r="AC16" s="662"/>
      <c r="AD16" s="663">
        <v>7254</v>
      </c>
      <c r="AE16" s="663"/>
      <c r="AF16" s="663"/>
      <c r="AG16" s="663"/>
      <c r="AH16" s="663"/>
      <c r="AI16" s="663"/>
      <c r="AJ16" s="663"/>
      <c r="AK16" s="663"/>
      <c r="AL16" s="664">
        <v>0.1</v>
      </c>
      <c r="AM16" s="665"/>
      <c r="AN16" s="665"/>
      <c r="AO16" s="666"/>
      <c r="AP16" s="656" t="s">
        <v>266</v>
      </c>
      <c r="AQ16" s="657"/>
      <c r="AR16" s="657"/>
      <c r="AS16" s="657"/>
      <c r="AT16" s="657"/>
      <c r="AU16" s="657"/>
      <c r="AV16" s="657"/>
      <c r="AW16" s="657"/>
      <c r="AX16" s="657"/>
      <c r="AY16" s="657"/>
      <c r="AZ16" s="657"/>
      <c r="BA16" s="657"/>
      <c r="BB16" s="657"/>
      <c r="BC16" s="657"/>
      <c r="BD16" s="657"/>
      <c r="BE16" s="657"/>
      <c r="BF16" s="658"/>
      <c r="BG16" s="659" t="s">
        <v>137</v>
      </c>
      <c r="BH16" s="660"/>
      <c r="BI16" s="660"/>
      <c r="BJ16" s="660"/>
      <c r="BK16" s="660"/>
      <c r="BL16" s="660"/>
      <c r="BM16" s="660"/>
      <c r="BN16" s="661"/>
      <c r="BO16" s="662" t="s">
        <v>137</v>
      </c>
      <c r="BP16" s="662"/>
      <c r="BQ16" s="662"/>
      <c r="BR16" s="662"/>
      <c r="BS16" s="663" t="s">
        <v>137</v>
      </c>
      <c r="BT16" s="663"/>
      <c r="BU16" s="663"/>
      <c r="BV16" s="663"/>
      <c r="BW16" s="663"/>
      <c r="BX16" s="663"/>
      <c r="BY16" s="663"/>
      <c r="BZ16" s="663"/>
      <c r="CA16" s="663"/>
      <c r="CB16" s="667"/>
      <c r="CD16" s="656" t="s">
        <v>267</v>
      </c>
      <c r="CE16" s="657"/>
      <c r="CF16" s="657"/>
      <c r="CG16" s="657"/>
      <c r="CH16" s="657"/>
      <c r="CI16" s="657"/>
      <c r="CJ16" s="657"/>
      <c r="CK16" s="657"/>
      <c r="CL16" s="657"/>
      <c r="CM16" s="657"/>
      <c r="CN16" s="657"/>
      <c r="CO16" s="657"/>
      <c r="CP16" s="657"/>
      <c r="CQ16" s="658"/>
      <c r="CR16" s="659" t="s">
        <v>137</v>
      </c>
      <c r="CS16" s="660"/>
      <c r="CT16" s="660"/>
      <c r="CU16" s="660"/>
      <c r="CV16" s="660"/>
      <c r="CW16" s="660"/>
      <c r="CX16" s="660"/>
      <c r="CY16" s="661"/>
      <c r="CZ16" s="662" t="s">
        <v>137</v>
      </c>
      <c r="DA16" s="662"/>
      <c r="DB16" s="662"/>
      <c r="DC16" s="662"/>
      <c r="DD16" s="668" t="s">
        <v>175</v>
      </c>
      <c r="DE16" s="660"/>
      <c r="DF16" s="660"/>
      <c r="DG16" s="660"/>
      <c r="DH16" s="660"/>
      <c r="DI16" s="660"/>
      <c r="DJ16" s="660"/>
      <c r="DK16" s="660"/>
      <c r="DL16" s="660"/>
      <c r="DM16" s="660"/>
      <c r="DN16" s="660"/>
      <c r="DO16" s="660"/>
      <c r="DP16" s="661"/>
      <c r="DQ16" s="668" t="s">
        <v>137</v>
      </c>
      <c r="DR16" s="660"/>
      <c r="DS16" s="660"/>
      <c r="DT16" s="660"/>
      <c r="DU16" s="660"/>
      <c r="DV16" s="660"/>
      <c r="DW16" s="660"/>
      <c r="DX16" s="660"/>
      <c r="DY16" s="660"/>
      <c r="DZ16" s="660"/>
      <c r="EA16" s="660"/>
      <c r="EB16" s="660"/>
      <c r="EC16" s="669"/>
    </row>
    <row r="17" spans="2:133" ht="11.25" customHeight="1" x14ac:dyDescent="0.2">
      <c r="B17" s="656" t="s">
        <v>268</v>
      </c>
      <c r="C17" s="657"/>
      <c r="D17" s="657"/>
      <c r="E17" s="657"/>
      <c r="F17" s="657"/>
      <c r="G17" s="657"/>
      <c r="H17" s="657"/>
      <c r="I17" s="657"/>
      <c r="J17" s="657"/>
      <c r="K17" s="657"/>
      <c r="L17" s="657"/>
      <c r="M17" s="657"/>
      <c r="N17" s="657"/>
      <c r="O17" s="657"/>
      <c r="P17" s="657"/>
      <c r="Q17" s="658"/>
      <c r="R17" s="659">
        <v>13058</v>
      </c>
      <c r="S17" s="660"/>
      <c r="T17" s="660"/>
      <c r="U17" s="660"/>
      <c r="V17" s="660"/>
      <c r="W17" s="660"/>
      <c r="X17" s="660"/>
      <c r="Y17" s="661"/>
      <c r="Z17" s="662">
        <v>0.1</v>
      </c>
      <c r="AA17" s="662"/>
      <c r="AB17" s="662"/>
      <c r="AC17" s="662"/>
      <c r="AD17" s="663">
        <v>13058</v>
      </c>
      <c r="AE17" s="663"/>
      <c r="AF17" s="663"/>
      <c r="AG17" s="663"/>
      <c r="AH17" s="663"/>
      <c r="AI17" s="663"/>
      <c r="AJ17" s="663"/>
      <c r="AK17" s="663"/>
      <c r="AL17" s="664">
        <v>0.2</v>
      </c>
      <c r="AM17" s="665"/>
      <c r="AN17" s="665"/>
      <c r="AO17" s="666"/>
      <c r="AP17" s="656" t="s">
        <v>269</v>
      </c>
      <c r="AQ17" s="657"/>
      <c r="AR17" s="657"/>
      <c r="AS17" s="657"/>
      <c r="AT17" s="657"/>
      <c r="AU17" s="657"/>
      <c r="AV17" s="657"/>
      <c r="AW17" s="657"/>
      <c r="AX17" s="657"/>
      <c r="AY17" s="657"/>
      <c r="AZ17" s="657"/>
      <c r="BA17" s="657"/>
      <c r="BB17" s="657"/>
      <c r="BC17" s="657"/>
      <c r="BD17" s="657"/>
      <c r="BE17" s="657"/>
      <c r="BF17" s="658"/>
      <c r="BG17" s="659" t="s">
        <v>137</v>
      </c>
      <c r="BH17" s="660"/>
      <c r="BI17" s="660"/>
      <c r="BJ17" s="660"/>
      <c r="BK17" s="660"/>
      <c r="BL17" s="660"/>
      <c r="BM17" s="660"/>
      <c r="BN17" s="661"/>
      <c r="BO17" s="662" t="s">
        <v>137</v>
      </c>
      <c r="BP17" s="662"/>
      <c r="BQ17" s="662"/>
      <c r="BR17" s="662"/>
      <c r="BS17" s="663" t="s">
        <v>137</v>
      </c>
      <c r="BT17" s="663"/>
      <c r="BU17" s="663"/>
      <c r="BV17" s="663"/>
      <c r="BW17" s="663"/>
      <c r="BX17" s="663"/>
      <c r="BY17" s="663"/>
      <c r="BZ17" s="663"/>
      <c r="CA17" s="663"/>
      <c r="CB17" s="667"/>
      <c r="CD17" s="656" t="s">
        <v>270</v>
      </c>
      <c r="CE17" s="657"/>
      <c r="CF17" s="657"/>
      <c r="CG17" s="657"/>
      <c r="CH17" s="657"/>
      <c r="CI17" s="657"/>
      <c r="CJ17" s="657"/>
      <c r="CK17" s="657"/>
      <c r="CL17" s="657"/>
      <c r="CM17" s="657"/>
      <c r="CN17" s="657"/>
      <c r="CO17" s="657"/>
      <c r="CP17" s="657"/>
      <c r="CQ17" s="658"/>
      <c r="CR17" s="659">
        <v>917685</v>
      </c>
      <c r="CS17" s="660"/>
      <c r="CT17" s="660"/>
      <c r="CU17" s="660"/>
      <c r="CV17" s="660"/>
      <c r="CW17" s="660"/>
      <c r="CX17" s="660"/>
      <c r="CY17" s="661"/>
      <c r="CZ17" s="662">
        <v>9.3000000000000007</v>
      </c>
      <c r="DA17" s="662"/>
      <c r="DB17" s="662"/>
      <c r="DC17" s="662"/>
      <c r="DD17" s="668" t="s">
        <v>137</v>
      </c>
      <c r="DE17" s="660"/>
      <c r="DF17" s="660"/>
      <c r="DG17" s="660"/>
      <c r="DH17" s="660"/>
      <c r="DI17" s="660"/>
      <c r="DJ17" s="660"/>
      <c r="DK17" s="660"/>
      <c r="DL17" s="660"/>
      <c r="DM17" s="660"/>
      <c r="DN17" s="660"/>
      <c r="DO17" s="660"/>
      <c r="DP17" s="661"/>
      <c r="DQ17" s="668">
        <v>917685</v>
      </c>
      <c r="DR17" s="660"/>
      <c r="DS17" s="660"/>
      <c r="DT17" s="660"/>
      <c r="DU17" s="660"/>
      <c r="DV17" s="660"/>
      <c r="DW17" s="660"/>
      <c r="DX17" s="660"/>
      <c r="DY17" s="660"/>
      <c r="DZ17" s="660"/>
      <c r="EA17" s="660"/>
      <c r="EB17" s="660"/>
      <c r="EC17" s="669"/>
    </row>
    <row r="18" spans="2:133" ht="11.25" customHeight="1" x14ac:dyDescent="0.2">
      <c r="B18" s="656" t="s">
        <v>271</v>
      </c>
      <c r="C18" s="657"/>
      <c r="D18" s="657"/>
      <c r="E18" s="657"/>
      <c r="F18" s="657"/>
      <c r="G18" s="657"/>
      <c r="H18" s="657"/>
      <c r="I18" s="657"/>
      <c r="J18" s="657"/>
      <c r="K18" s="657"/>
      <c r="L18" s="657"/>
      <c r="M18" s="657"/>
      <c r="N18" s="657"/>
      <c r="O18" s="657"/>
      <c r="P18" s="657"/>
      <c r="Q18" s="658"/>
      <c r="R18" s="659">
        <v>5843</v>
      </c>
      <c r="S18" s="660"/>
      <c r="T18" s="660"/>
      <c r="U18" s="660"/>
      <c r="V18" s="660"/>
      <c r="W18" s="660"/>
      <c r="X18" s="660"/>
      <c r="Y18" s="661"/>
      <c r="Z18" s="662">
        <v>0.1</v>
      </c>
      <c r="AA18" s="662"/>
      <c r="AB18" s="662"/>
      <c r="AC18" s="662"/>
      <c r="AD18" s="663">
        <v>5843</v>
      </c>
      <c r="AE18" s="663"/>
      <c r="AF18" s="663"/>
      <c r="AG18" s="663"/>
      <c r="AH18" s="663"/>
      <c r="AI18" s="663"/>
      <c r="AJ18" s="663"/>
      <c r="AK18" s="663"/>
      <c r="AL18" s="664">
        <v>0.1</v>
      </c>
      <c r="AM18" s="665"/>
      <c r="AN18" s="665"/>
      <c r="AO18" s="666"/>
      <c r="AP18" s="656" t="s">
        <v>272</v>
      </c>
      <c r="AQ18" s="657"/>
      <c r="AR18" s="657"/>
      <c r="AS18" s="657"/>
      <c r="AT18" s="657"/>
      <c r="AU18" s="657"/>
      <c r="AV18" s="657"/>
      <c r="AW18" s="657"/>
      <c r="AX18" s="657"/>
      <c r="AY18" s="657"/>
      <c r="AZ18" s="657"/>
      <c r="BA18" s="657"/>
      <c r="BB18" s="657"/>
      <c r="BC18" s="657"/>
      <c r="BD18" s="657"/>
      <c r="BE18" s="657"/>
      <c r="BF18" s="658"/>
      <c r="BG18" s="659" t="s">
        <v>137</v>
      </c>
      <c r="BH18" s="660"/>
      <c r="BI18" s="660"/>
      <c r="BJ18" s="660"/>
      <c r="BK18" s="660"/>
      <c r="BL18" s="660"/>
      <c r="BM18" s="660"/>
      <c r="BN18" s="661"/>
      <c r="BO18" s="662" t="s">
        <v>137</v>
      </c>
      <c r="BP18" s="662"/>
      <c r="BQ18" s="662"/>
      <c r="BR18" s="662"/>
      <c r="BS18" s="663" t="s">
        <v>137</v>
      </c>
      <c r="BT18" s="663"/>
      <c r="BU18" s="663"/>
      <c r="BV18" s="663"/>
      <c r="BW18" s="663"/>
      <c r="BX18" s="663"/>
      <c r="BY18" s="663"/>
      <c r="BZ18" s="663"/>
      <c r="CA18" s="663"/>
      <c r="CB18" s="667"/>
      <c r="CD18" s="656" t="s">
        <v>273</v>
      </c>
      <c r="CE18" s="657"/>
      <c r="CF18" s="657"/>
      <c r="CG18" s="657"/>
      <c r="CH18" s="657"/>
      <c r="CI18" s="657"/>
      <c r="CJ18" s="657"/>
      <c r="CK18" s="657"/>
      <c r="CL18" s="657"/>
      <c r="CM18" s="657"/>
      <c r="CN18" s="657"/>
      <c r="CO18" s="657"/>
      <c r="CP18" s="657"/>
      <c r="CQ18" s="658"/>
      <c r="CR18" s="659" t="s">
        <v>137</v>
      </c>
      <c r="CS18" s="660"/>
      <c r="CT18" s="660"/>
      <c r="CU18" s="660"/>
      <c r="CV18" s="660"/>
      <c r="CW18" s="660"/>
      <c r="CX18" s="660"/>
      <c r="CY18" s="661"/>
      <c r="CZ18" s="662" t="s">
        <v>137</v>
      </c>
      <c r="DA18" s="662"/>
      <c r="DB18" s="662"/>
      <c r="DC18" s="662"/>
      <c r="DD18" s="668" t="s">
        <v>137</v>
      </c>
      <c r="DE18" s="660"/>
      <c r="DF18" s="660"/>
      <c r="DG18" s="660"/>
      <c r="DH18" s="660"/>
      <c r="DI18" s="660"/>
      <c r="DJ18" s="660"/>
      <c r="DK18" s="660"/>
      <c r="DL18" s="660"/>
      <c r="DM18" s="660"/>
      <c r="DN18" s="660"/>
      <c r="DO18" s="660"/>
      <c r="DP18" s="661"/>
      <c r="DQ18" s="668" t="s">
        <v>137</v>
      </c>
      <c r="DR18" s="660"/>
      <c r="DS18" s="660"/>
      <c r="DT18" s="660"/>
      <c r="DU18" s="660"/>
      <c r="DV18" s="660"/>
      <c r="DW18" s="660"/>
      <c r="DX18" s="660"/>
      <c r="DY18" s="660"/>
      <c r="DZ18" s="660"/>
      <c r="EA18" s="660"/>
      <c r="EB18" s="660"/>
      <c r="EC18" s="669"/>
    </row>
    <row r="19" spans="2:133" ht="11.25" customHeight="1" x14ac:dyDescent="0.2">
      <c r="B19" s="656" t="s">
        <v>274</v>
      </c>
      <c r="C19" s="657"/>
      <c r="D19" s="657"/>
      <c r="E19" s="657"/>
      <c r="F19" s="657"/>
      <c r="G19" s="657"/>
      <c r="H19" s="657"/>
      <c r="I19" s="657"/>
      <c r="J19" s="657"/>
      <c r="K19" s="657"/>
      <c r="L19" s="657"/>
      <c r="M19" s="657"/>
      <c r="N19" s="657"/>
      <c r="O19" s="657"/>
      <c r="P19" s="657"/>
      <c r="Q19" s="658"/>
      <c r="R19" s="659">
        <v>5843</v>
      </c>
      <c r="S19" s="660"/>
      <c r="T19" s="660"/>
      <c r="U19" s="660"/>
      <c r="V19" s="660"/>
      <c r="W19" s="660"/>
      <c r="X19" s="660"/>
      <c r="Y19" s="661"/>
      <c r="Z19" s="662">
        <v>0.1</v>
      </c>
      <c r="AA19" s="662"/>
      <c r="AB19" s="662"/>
      <c r="AC19" s="662"/>
      <c r="AD19" s="663">
        <v>5843</v>
      </c>
      <c r="AE19" s="663"/>
      <c r="AF19" s="663"/>
      <c r="AG19" s="663"/>
      <c r="AH19" s="663"/>
      <c r="AI19" s="663"/>
      <c r="AJ19" s="663"/>
      <c r="AK19" s="663"/>
      <c r="AL19" s="664">
        <v>0.1</v>
      </c>
      <c r="AM19" s="665"/>
      <c r="AN19" s="665"/>
      <c r="AO19" s="666"/>
      <c r="AP19" s="656" t="s">
        <v>275</v>
      </c>
      <c r="AQ19" s="657"/>
      <c r="AR19" s="657"/>
      <c r="AS19" s="657"/>
      <c r="AT19" s="657"/>
      <c r="AU19" s="657"/>
      <c r="AV19" s="657"/>
      <c r="AW19" s="657"/>
      <c r="AX19" s="657"/>
      <c r="AY19" s="657"/>
      <c r="AZ19" s="657"/>
      <c r="BA19" s="657"/>
      <c r="BB19" s="657"/>
      <c r="BC19" s="657"/>
      <c r="BD19" s="657"/>
      <c r="BE19" s="657"/>
      <c r="BF19" s="658"/>
      <c r="BG19" s="659">
        <v>10889</v>
      </c>
      <c r="BH19" s="660"/>
      <c r="BI19" s="660"/>
      <c r="BJ19" s="660"/>
      <c r="BK19" s="660"/>
      <c r="BL19" s="660"/>
      <c r="BM19" s="660"/>
      <c r="BN19" s="661"/>
      <c r="BO19" s="662">
        <v>0.8</v>
      </c>
      <c r="BP19" s="662"/>
      <c r="BQ19" s="662"/>
      <c r="BR19" s="662"/>
      <c r="BS19" s="663" t="s">
        <v>137</v>
      </c>
      <c r="BT19" s="663"/>
      <c r="BU19" s="663"/>
      <c r="BV19" s="663"/>
      <c r="BW19" s="663"/>
      <c r="BX19" s="663"/>
      <c r="BY19" s="663"/>
      <c r="BZ19" s="663"/>
      <c r="CA19" s="663"/>
      <c r="CB19" s="667"/>
      <c r="CD19" s="656" t="s">
        <v>276</v>
      </c>
      <c r="CE19" s="657"/>
      <c r="CF19" s="657"/>
      <c r="CG19" s="657"/>
      <c r="CH19" s="657"/>
      <c r="CI19" s="657"/>
      <c r="CJ19" s="657"/>
      <c r="CK19" s="657"/>
      <c r="CL19" s="657"/>
      <c r="CM19" s="657"/>
      <c r="CN19" s="657"/>
      <c r="CO19" s="657"/>
      <c r="CP19" s="657"/>
      <c r="CQ19" s="658"/>
      <c r="CR19" s="659" t="s">
        <v>137</v>
      </c>
      <c r="CS19" s="660"/>
      <c r="CT19" s="660"/>
      <c r="CU19" s="660"/>
      <c r="CV19" s="660"/>
      <c r="CW19" s="660"/>
      <c r="CX19" s="660"/>
      <c r="CY19" s="661"/>
      <c r="CZ19" s="662" t="s">
        <v>137</v>
      </c>
      <c r="DA19" s="662"/>
      <c r="DB19" s="662"/>
      <c r="DC19" s="662"/>
      <c r="DD19" s="668" t="s">
        <v>137</v>
      </c>
      <c r="DE19" s="660"/>
      <c r="DF19" s="660"/>
      <c r="DG19" s="660"/>
      <c r="DH19" s="660"/>
      <c r="DI19" s="660"/>
      <c r="DJ19" s="660"/>
      <c r="DK19" s="660"/>
      <c r="DL19" s="660"/>
      <c r="DM19" s="660"/>
      <c r="DN19" s="660"/>
      <c r="DO19" s="660"/>
      <c r="DP19" s="661"/>
      <c r="DQ19" s="668" t="s">
        <v>137</v>
      </c>
      <c r="DR19" s="660"/>
      <c r="DS19" s="660"/>
      <c r="DT19" s="660"/>
      <c r="DU19" s="660"/>
      <c r="DV19" s="660"/>
      <c r="DW19" s="660"/>
      <c r="DX19" s="660"/>
      <c r="DY19" s="660"/>
      <c r="DZ19" s="660"/>
      <c r="EA19" s="660"/>
      <c r="EB19" s="660"/>
      <c r="EC19" s="669"/>
    </row>
    <row r="20" spans="2:133" ht="11.25" customHeight="1" x14ac:dyDescent="0.2">
      <c r="B20" s="672" t="s">
        <v>277</v>
      </c>
      <c r="C20" s="673"/>
      <c r="D20" s="673"/>
      <c r="E20" s="673"/>
      <c r="F20" s="673"/>
      <c r="G20" s="673"/>
      <c r="H20" s="673"/>
      <c r="I20" s="673"/>
      <c r="J20" s="673"/>
      <c r="K20" s="673"/>
      <c r="L20" s="673"/>
      <c r="M20" s="673"/>
      <c r="N20" s="673"/>
      <c r="O20" s="673"/>
      <c r="P20" s="673"/>
      <c r="Q20" s="674"/>
      <c r="R20" s="659" t="s">
        <v>137</v>
      </c>
      <c r="S20" s="660"/>
      <c r="T20" s="660"/>
      <c r="U20" s="660"/>
      <c r="V20" s="660"/>
      <c r="W20" s="660"/>
      <c r="X20" s="660"/>
      <c r="Y20" s="661"/>
      <c r="Z20" s="662" t="s">
        <v>137</v>
      </c>
      <c r="AA20" s="662"/>
      <c r="AB20" s="662"/>
      <c r="AC20" s="662"/>
      <c r="AD20" s="663" t="s">
        <v>137</v>
      </c>
      <c r="AE20" s="663"/>
      <c r="AF20" s="663"/>
      <c r="AG20" s="663"/>
      <c r="AH20" s="663"/>
      <c r="AI20" s="663"/>
      <c r="AJ20" s="663"/>
      <c r="AK20" s="663"/>
      <c r="AL20" s="664" t="s">
        <v>137</v>
      </c>
      <c r="AM20" s="665"/>
      <c r="AN20" s="665"/>
      <c r="AO20" s="666"/>
      <c r="AP20" s="656" t="s">
        <v>278</v>
      </c>
      <c r="AQ20" s="657"/>
      <c r="AR20" s="657"/>
      <c r="AS20" s="657"/>
      <c r="AT20" s="657"/>
      <c r="AU20" s="657"/>
      <c r="AV20" s="657"/>
      <c r="AW20" s="657"/>
      <c r="AX20" s="657"/>
      <c r="AY20" s="657"/>
      <c r="AZ20" s="657"/>
      <c r="BA20" s="657"/>
      <c r="BB20" s="657"/>
      <c r="BC20" s="657"/>
      <c r="BD20" s="657"/>
      <c r="BE20" s="657"/>
      <c r="BF20" s="658"/>
      <c r="BG20" s="659">
        <v>10889</v>
      </c>
      <c r="BH20" s="660"/>
      <c r="BI20" s="660"/>
      <c r="BJ20" s="660"/>
      <c r="BK20" s="660"/>
      <c r="BL20" s="660"/>
      <c r="BM20" s="660"/>
      <c r="BN20" s="661"/>
      <c r="BO20" s="662">
        <v>0.8</v>
      </c>
      <c r="BP20" s="662"/>
      <c r="BQ20" s="662"/>
      <c r="BR20" s="662"/>
      <c r="BS20" s="663" t="s">
        <v>137</v>
      </c>
      <c r="BT20" s="663"/>
      <c r="BU20" s="663"/>
      <c r="BV20" s="663"/>
      <c r="BW20" s="663"/>
      <c r="BX20" s="663"/>
      <c r="BY20" s="663"/>
      <c r="BZ20" s="663"/>
      <c r="CA20" s="663"/>
      <c r="CB20" s="667"/>
      <c r="CD20" s="656" t="s">
        <v>279</v>
      </c>
      <c r="CE20" s="657"/>
      <c r="CF20" s="657"/>
      <c r="CG20" s="657"/>
      <c r="CH20" s="657"/>
      <c r="CI20" s="657"/>
      <c r="CJ20" s="657"/>
      <c r="CK20" s="657"/>
      <c r="CL20" s="657"/>
      <c r="CM20" s="657"/>
      <c r="CN20" s="657"/>
      <c r="CO20" s="657"/>
      <c r="CP20" s="657"/>
      <c r="CQ20" s="658"/>
      <c r="CR20" s="659">
        <v>9908514</v>
      </c>
      <c r="CS20" s="660"/>
      <c r="CT20" s="660"/>
      <c r="CU20" s="660"/>
      <c r="CV20" s="660"/>
      <c r="CW20" s="660"/>
      <c r="CX20" s="660"/>
      <c r="CY20" s="661"/>
      <c r="CZ20" s="662">
        <v>100</v>
      </c>
      <c r="DA20" s="662"/>
      <c r="DB20" s="662"/>
      <c r="DC20" s="662"/>
      <c r="DD20" s="668">
        <v>1108681</v>
      </c>
      <c r="DE20" s="660"/>
      <c r="DF20" s="660"/>
      <c r="DG20" s="660"/>
      <c r="DH20" s="660"/>
      <c r="DI20" s="660"/>
      <c r="DJ20" s="660"/>
      <c r="DK20" s="660"/>
      <c r="DL20" s="660"/>
      <c r="DM20" s="660"/>
      <c r="DN20" s="660"/>
      <c r="DO20" s="660"/>
      <c r="DP20" s="661"/>
      <c r="DQ20" s="668">
        <v>6254551</v>
      </c>
      <c r="DR20" s="660"/>
      <c r="DS20" s="660"/>
      <c r="DT20" s="660"/>
      <c r="DU20" s="660"/>
      <c r="DV20" s="660"/>
      <c r="DW20" s="660"/>
      <c r="DX20" s="660"/>
      <c r="DY20" s="660"/>
      <c r="DZ20" s="660"/>
      <c r="EA20" s="660"/>
      <c r="EB20" s="660"/>
      <c r="EC20" s="669"/>
    </row>
    <row r="21" spans="2:133" ht="11.25" customHeight="1" x14ac:dyDescent="0.2">
      <c r="B21" s="656" t="s">
        <v>280</v>
      </c>
      <c r="C21" s="657"/>
      <c r="D21" s="657"/>
      <c r="E21" s="657"/>
      <c r="F21" s="657"/>
      <c r="G21" s="657"/>
      <c r="H21" s="657"/>
      <c r="I21" s="657"/>
      <c r="J21" s="657"/>
      <c r="K21" s="657"/>
      <c r="L21" s="657"/>
      <c r="M21" s="657"/>
      <c r="N21" s="657"/>
      <c r="O21" s="657"/>
      <c r="P21" s="657"/>
      <c r="Q21" s="658"/>
      <c r="R21" s="659">
        <v>3763478</v>
      </c>
      <c r="S21" s="660"/>
      <c r="T21" s="660"/>
      <c r="U21" s="660"/>
      <c r="V21" s="660"/>
      <c r="W21" s="660"/>
      <c r="X21" s="660"/>
      <c r="Y21" s="661"/>
      <c r="Z21" s="662">
        <v>35.700000000000003</v>
      </c>
      <c r="AA21" s="662"/>
      <c r="AB21" s="662"/>
      <c r="AC21" s="662"/>
      <c r="AD21" s="663">
        <v>3419553</v>
      </c>
      <c r="AE21" s="663"/>
      <c r="AF21" s="663"/>
      <c r="AG21" s="663"/>
      <c r="AH21" s="663"/>
      <c r="AI21" s="663"/>
      <c r="AJ21" s="663"/>
      <c r="AK21" s="663"/>
      <c r="AL21" s="664">
        <v>65.2</v>
      </c>
      <c r="AM21" s="665"/>
      <c r="AN21" s="665"/>
      <c r="AO21" s="666"/>
      <c r="AP21" s="656" t="s">
        <v>281</v>
      </c>
      <c r="AQ21" s="675"/>
      <c r="AR21" s="675"/>
      <c r="AS21" s="675"/>
      <c r="AT21" s="675"/>
      <c r="AU21" s="675"/>
      <c r="AV21" s="675"/>
      <c r="AW21" s="675"/>
      <c r="AX21" s="675"/>
      <c r="AY21" s="675"/>
      <c r="AZ21" s="675"/>
      <c r="BA21" s="675"/>
      <c r="BB21" s="675"/>
      <c r="BC21" s="675"/>
      <c r="BD21" s="675"/>
      <c r="BE21" s="675"/>
      <c r="BF21" s="676"/>
      <c r="BG21" s="659">
        <v>10889</v>
      </c>
      <c r="BH21" s="660"/>
      <c r="BI21" s="660"/>
      <c r="BJ21" s="660"/>
      <c r="BK21" s="660"/>
      <c r="BL21" s="660"/>
      <c r="BM21" s="660"/>
      <c r="BN21" s="661"/>
      <c r="BO21" s="662">
        <v>0.8</v>
      </c>
      <c r="BP21" s="662"/>
      <c r="BQ21" s="662"/>
      <c r="BR21" s="662"/>
      <c r="BS21" s="663" t="s">
        <v>137</v>
      </c>
      <c r="BT21" s="663"/>
      <c r="BU21" s="663"/>
      <c r="BV21" s="663"/>
      <c r="BW21" s="663"/>
      <c r="BX21" s="663"/>
      <c r="BY21" s="663"/>
      <c r="BZ21" s="663"/>
      <c r="CA21" s="663"/>
      <c r="CB21" s="667"/>
      <c r="CD21" s="682"/>
      <c r="CE21" s="683"/>
      <c r="CF21" s="683"/>
      <c r="CG21" s="683"/>
      <c r="CH21" s="683"/>
      <c r="CI21" s="683"/>
      <c r="CJ21" s="683"/>
      <c r="CK21" s="683"/>
      <c r="CL21" s="683"/>
      <c r="CM21" s="683"/>
      <c r="CN21" s="683"/>
      <c r="CO21" s="683"/>
      <c r="CP21" s="683"/>
      <c r="CQ21" s="684"/>
      <c r="CR21" s="685"/>
      <c r="CS21" s="678"/>
      <c r="CT21" s="678"/>
      <c r="CU21" s="678"/>
      <c r="CV21" s="678"/>
      <c r="CW21" s="678"/>
      <c r="CX21" s="678"/>
      <c r="CY21" s="686"/>
      <c r="CZ21" s="687"/>
      <c r="DA21" s="687"/>
      <c r="DB21" s="687"/>
      <c r="DC21" s="687"/>
      <c r="DD21" s="677"/>
      <c r="DE21" s="678"/>
      <c r="DF21" s="678"/>
      <c r="DG21" s="678"/>
      <c r="DH21" s="678"/>
      <c r="DI21" s="678"/>
      <c r="DJ21" s="678"/>
      <c r="DK21" s="678"/>
      <c r="DL21" s="678"/>
      <c r="DM21" s="678"/>
      <c r="DN21" s="678"/>
      <c r="DO21" s="678"/>
      <c r="DP21" s="686"/>
      <c r="DQ21" s="677"/>
      <c r="DR21" s="678"/>
      <c r="DS21" s="678"/>
      <c r="DT21" s="678"/>
      <c r="DU21" s="678"/>
      <c r="DV21" s="678"/>
      <c r="DW21" s="678"/>
      <c r="DX21" s="678"/>
      <c r="DY21" s="678"/>
      <c r="DZ21" s="678"/>
      <c r="EA21" s="678"/>
      <c r="EB21" s="678"/>
      <c r="EC21" s="679"/>
    </row>
    <row r="22" spans="2:133" ht="11.25" customHeight="1" x14ac:dyDescent="0.2">
      <c r="B22" s="656" t="s">
        <v>282</v>
      </c>
      <c r="C22" s="657"/>
      <c r="D22" s="657"/>
      <c r="E22" s="657"/>
      <c r="F22" s="657"/>
      <c r="G22" s="657"/>
      <c r="H22" s="657"/>
      <c r="I22" s="657"/>
      <c r="J22" s="657"/>
      <c r="K22" s="657"/>
      <c r="L22" s="657"/>
      <c r="M22" s="657"/>
      <c r="N22" s="657"/>
      <c r="O22" s="657"/>
      <c r="P22" s="657"/>
      <c r="Q22" s="658"/>
      <c r="R22" s="659">
        <v>3419553</v>
      </c>
      <c r="S22" s="660"/>
      <c r="T22" s="660"/>
      <c r="U22" s="660"/>
      <c r="V22" s="660"/>
      <c r="W22" s="660"/>
      <c r="X22" s="660"/>
      <c r="Y22" s="661"/>
      <c r="Z22" s="662">
        <v>32.4</v>
      </c>
      <c r="AA22" s="662"/>
      <c r="AB22" s="662"/>
      <c r="AC22" s="662"/>
      <c r="AD22" s="663">
        <v>3419553</v>
      </c>
      <c r="AE22" s="663"/>
      <c r="AF22" s="663"/>
      <c r="AG22" s="663"/>
      <c r="AH22" s="663"/>
      <c r="AI22" s="663"/>
      <c r="AJ22" s="663"/>
      <c r="AK22" s="663"/>
      <c r="AL22" s="664">
        <v>65.2</v>
      </c>
      <c r="AM22" s="665"/>
      <c r="AN22" s="665"/>
      <c r="AO22" s="666"/>
      <c r="AP22" s="656" t="s">
        <v>283</v>
      </c>
      <c r="AQ22" s="675"/>
      <c r="AR22" s="675"/>
      <c r="AS22" s="675"/>
      <c r="AT22" s="675"/>
      <c r="AU22" s="675"/>
      <c r="AV22" s="675"/>
      <c r="AW22" s="675"/>
      <c r="AX22" s="675"/>
      <c r="AY22" s="675"/>
      <c r="AZ22" s="675"/>
      <c r="BA22" s="675"/>
      <c r="BB22" s="675"/>
      <c r="BC22" s="675"/>
      <c r="BD22" s="675"/>
      <c r="BE22" s="675"/>
      <c r="BF22" s="676"/>
      <c r="BG22" s="659" t="s">
        <v>175</v>
      </c>
      <c r="BH22" s="660"/>
      <c r="BI22" s="660"/>
      <c r="BJ22" s="660"/>
      <c r="BK22" s="660"/>
      <c r="BL22" s="660"/>
      <c r="BM22" s="660"/>
      <c r="BN22" s="661"/>
      <c r="BO22" s="662" t="s">
        <v>137</v>
      </c>
      <c r="BP22" s="662"/>
      <c r="BQ22" s="662"/>
      <c r="BR22" s="662"/>
      <c r="BS22" s="663" t="s">
        <v>137</v>
      </c>
      <c r="BT22" s="663"/>
      <c r="BU22" s="663"/>
      <c r="BV22" s="663"/>
      <c r="BW22" s="663"/>
      <c r="BX22" s="663"/>
      <c r="BY22" s="663"/>
      <c r="BZ22" s="663"/>
      <c r="CA22" s="663"/>
      <c r="CB22" s="667"/>
      <c r="CD22" s="641" t="s">
        <v>284</v>
      </c>
      <c r="CE22" s="642"/>
      <c r="CF22" s="642"/>
      <c r="CG22" s="642"/>
      <c r="CH22" s="642"/>
      <c r="CI22" s="642"/>
      <c r="CJ22" s="642"/>
      <c r="CK22" s="642"/>
      <c r="CL22" s="642"/>
      <c r="CM22" s="642"/>
      <c r="CN22" s="642"/>
      <c r="CO22" s="642"/>
      <c r="CP22" s="642"/>
      <c r="CQ22" s="642"/>
      <c r="CR22" s="642"/>
      <c r="CS22" s="642"/>
      <c r="CT22" s="642"/>
      <c r="CU22" s="642"/>
      <c r="CV22" s="642"/>
      <c r="CW22" s="642"/>
      <c r="CX22" s="642"/>
      <c r="CY22" s="642"/>
      <c r="CZ22" s="642"/>
      <c r="DA22" s="642"/>
      <c r="DB22" s="642"/>
      <c r="DC22" s="642"/>
      <c r="DD22" s="642"/>
      <c r="DE22" s="642"/>
      <c r="DF22" s="642"/>
      <c r="DG22" s="642"/>
      <c r="DH22" s="642"/>
      <c r="DI22" s="642"/>
      <c r="DJ22" s="642"/>
      <c r="DK22" s="642"/>
      <c r="DL22" s="642"/>
      <c r="DM22" s="642"/>
      <c r="DN22" s="642"/>
      <c r="DO22" s="642"/>
      <c r="DP22" s="642"/>
      <c r="DQ22" s="642"/>
      <c r="DR22" s="642"/>
      <c r="DS22" s="642"/>
      <c r="DT22" s="642"/>
      <c r="DU22" s="642"/>
      <c r="DV22" s="642"/>
      <c r="DW22" s="642"/>
      <c r="DX22" s="642"/>
      <c r="DY22" s="642"/>
      <c r="DZ22" s="642"/>
      <c r="EA22" s="642"/>
      <c r="EB22" s="642"/>
      <c r="EC22" s="643"/>
    </row>
    <row r="23" spans="2:133" ht="11.25" customHeight="1" x14ac:dyDescent="0.2">
      <c r="B23" s="656" t="s">
        <v>285</v>
      </c>
      <c r="C23" s="657"/>
      <c r="D23" s="657"/>
      <c r="E23" s="657"/>
      <c r="F23" s="657"/>
      <c r="G23" s="657"/>
      <c r="H23" s="657"/>
      <c r="I23" s="657"/>
      <c r="J23" s="657"/>
      <c r="K23" s="657"/>
      <c r="L23" s="657"/>
      <c r="M23" s="657"/>
      <c r="N23" s="657"/>
      <c r="O23" s="657"/>
      <c r="P23" s="657"/>
      <c r="Q23" s="658"/>
      <c r="R23" s="659">
        <v>343925</v>
      </c>
      <c r="S23" s="660"/>
      <c r="T23" s="660"/>
      <c r="U23" s="660"/>
      <c r="V23" s="660"/>
      <c r="W23" s="660"/>
      <c r="X23" s="660"/>
      <c r="Y23" s="661"/>
      <c r="Z23" s="662">
        <v>3.3</v>
      </c>
      <c r="AA23" s="662"/>
      <c r="AB23" s="662"/>
      <c r="AC23" s="662"/>
      <c r="AD23" s="663" t="s">
        <v>175</v>
      </c>
      <c r="AE23" s="663"/>
      <c r="AF23" s="663"/>
      <c r="AG23" s="663"/>
      <c r="AH23" s="663"/>
      <c r="AI23" s="663"/>
      <c r="AJ23" s="663"/>
      <c r="AK23" s="663"/>
      <c r="AL23" s="664" t="s">
        <v>137</v>
      </c>
      <c r="AM23" s="665"/>
      <c r="AN23" s="665"/>
      <c r="AO23" s="666"/>
      <c r="AP23" s="656" t="s">
        <v>286</v>
      </c>
      <c r="AQ23" s="675"/>
      <c r="AR23" s="675"/>
      <c r="AS23" s="675"/>
      <c r="AT23" s="675"/>
      <c r="AU23" s="675"/>
      <c r="AV23" s="675"/>
      <c r="AW23" s="675"/>
      <c r="AX23" s="675"/>
      <c r="AY23" s="675"/>
      <c r="AZ23" s="675"/>
      <c r="BA23" s="675"/>
      <c r="BB23" s="675"/>
      <c r="BC23" s="675"/>
      <c r="BD23" s="675"/>
      <c r="BE23" s="675"/>
      <c r="BF23" s="676"/>
      <c r="BG23" s="659" t="s">
        <v>137</v>
      </c>
      <c r="BH23" s="660"/>
      <c r="BI23" s="660"/>
      <c r="BJ23" s="660"/>
      <c r="BK23" s="660"/>
      <c r="BL23" s="660"/>
      <c r="BM23" s="660"/>
      <c r="BN23" s="661"/>
      <c r="BO23" s="662" t="s">
        <v>137</v>
      </c>
      <c r="BP23" s="662"/>
      <c r="BQ23" s="662"/>
      <c r="BR23" s="662"/>
      <c r="BS23" s="663" t="s">
        <v>137</v>
      </c>
      <c r="BT23" s="663"/>
      <c r="BU23" s="663"/>
      <c r="BV23" s="663"/>
      <c r="BW23" s="663"/>
      <c r="BX23" s="663"/>
      <c r="BY23" s="663"/>
      <c r="BZ23" s="663"/>
      <c r="CA23" s="663"/>
      <c r="CB23" s="667"/>
      <c r="CD23" s="641" t="s">
        <v>226</v>
      </c>
      <c r="CE23" s="642"/>
      <c r="CF23" s="642"/>
      <c r="CG23" s="642"/>
      <c r="CH23" s="642"/>
      <c r="CI23" s="642"/>
      <c r="CJ23" s="642"/>
      <c r="CK23" s="642"/>
      <c r="CL23" s="642"/>
      <c r="CM23" s="642"/>
      <c r="CN23" s="642"/>
      <c r="CO23" s="642"/>
      <c r="CP23" s="642"/>
      <c r="CQ23" s="643"/>
      <c r="CR23" s="641" t="s">
        <v>287</v>
      </c>
      <c r="CS23" s="642"/>
      <c r="CT23" s="642"/>
      <c r="CU23" s="642"/>
      <c r="CV23" s="642"/>
      <c r="CW23" s="642"/>
      <c r="CX23" s="642"/>
      <c r="CY23" s="643"/>
      <c r="CZ23" s="641" t="s">
        <v>288</v>
      </c>
      <c r="DA23" s="642"/>
      <c r="DB23" s="642"/>
      <c r="DC23" s="643"/>
      <c r="DD23" s="641" t="s">
        <v>289</v>
      </c>
      <c r="DE23" s="642"/>
      <c r="DF23" s="642"/>
      <c r="DG23" s="642"/>
      <c r="DH23" s="642"/>
      <c r="DI23" s="642"/>
      <c r="DJ23" s="642"/>
      <c r="DK23" s="643"/>
      <c r="DL23" s="688" t="s">
        <v>290</v>
      </c>
      <c r="DM23" s="689"/>
      <c r="DN23" s="689"/>
      <c r="DO23" s="689"/>
      <c r="DP23" s="689"/>
      <c r="DQ23" s="689"/>
      <c r="DR23" s="689"/>
      <c r="DS23" s="689"/>
      <c r="DT23" s="689"/>
      <c r="DU23" s="689"/>
      <c r="DV23" s="690"/>
      <c r="DW23" s="641" t="s">
        <v>291</v>
      </c>
      <c r="DX23" s="642"/>
      <c r="DY23" s="642"/>
      <c r="DZ23" s="642"/>
      <c r="EA23" s="642"/>
      <c r="EB23" s="642"/>
      <c r="EC23" s="643"/>
    </row>
    <row r="24" spans="2:133" ht="11.25" customHeight="1" x14ac:dyDescent="0.2">
      <c r="B24" s="656" t="s">
        <v>292</v>
      </c>
      <c r="C24" s="657"/>
      <c r="D24" s="657"/>
      <c r="E24" s="657"/>
      <c r="F24" s="657"/>
      <c r="G24" s="657"/>
      <c r="H24" s="657"/>
      <c r="I24" s="657"/>
      <c r="J24" s="657"/>
      <c r="K24" s="657"/>
      <c r="L24" s="657"/>
      <c r="M24" s="657"/>
      <c r="N24" s="657"/>
      <c r="O24" s="657"/>
      <c r="P24" s="657"/>
      <c r="Q24" s="658"/>
      <c r="R24" s="659" t="s">
        <v>137</v>
      </c>
      <c r="S24" s="660"/>
      <c r="T24" s="660"/>
      <c r="U24" s="660"/>
      <c r="V24" s="660"/>
      <c r="W24" s="660"/>
      <c r="X24" s="660"/>
      <c r="Y24" s="661"/>
      <c r="Z24" s="662" t="s">
        <v>175</v>
      </c>
      <c r="AA24" s="662"/>
      <c r="AB24" s="662"/>
      <c r="AC24" s="662"/>
      <c r="AD24" s="663" t="s">
        <v>137</v>
      </c>
      <c r="AE24" s="663"/>
      <c r="AF24" s="663"/>
      <c r="AG24" s="663"/>
      <c r="AH24" s="663"/>
      <c r="AI24" s="663"/>
      <c r="AJ24" s="663"/>
      <c r="AK24" s="663"/>
      <c r="AL24" s="664" t="s">
        <v>137</v>
      </c>
      <c r="AM24" s="665"/>
      <c r="AN24" s="665"/>
      <c r="AO24" s="666"/>
      <c r="AP24" s="656" t="s">
        <v>293</v>
      </c>
      <c r="AQ24" s="675"/>
      <c r="AR24" s="675"/>
      <c r="AS24" s="675"/>
      <c r="AT24" s="675"/>
      <c r="AU24" s="675"/>
      <c r="AV24" s="675"/>
      <c r="AW24" s="675"/>
      <c r="AX24" s="675"/>
      <c r="AY24" s="675"/>
      <c r="AZ24" s="675"/>
      <c r="BA24" s="675"/>
      <c r="BB24" s="675"/>
      <c r="BC24" s="675"/>
      <c r="BD24" s="675"/>
      <c r="BE24" s="675"/>
      <c r="BF24" s="676"/>
      <c r="BG24" s="659" t="s">
        <v>137</v>
      </c>
      <c r="BH24" s="660"/>
      <c r="BI24" s="660"/>
      <c r="BJ24" s="660"/>
      <c r="BK24" s="660"/>
      <c r="BL24" s="660"/>
      <c r="BM24" s="660"/>
      <c r="BN24" s="661"/>
      <c r="BO24" s="662" t="s">
        <v>137</v>
      </c>
      <c r="BP24" s="662"/>
      <c r="BQ24" s="662"/>
      <c r="BR24" s="662"/>
      <c r="BS24" s="663" t="s">
        <v>137</v>
      </c>
      <c r="BT24" s="663"/>
      <c r="BU24" s="663"/>
      <c r="BV24" s="663"/>
      <c r="BW24" s="663"/>
      <c r="BX24" s="663"/>
      <c r="BY24" s="663"/>
      <c r="BZ24" s="663"/>
      <c r="CA24" s="663"/>
      <c r="CB24" s="667"/>
      <c r="CD24" s="645" t="s">
        <v>294</v>
      </c>
      <c r="CE24" s="646"/>
      <c r="CF24" s="646"/>
      <c r="CG24" s="646"/>
      <c r="CH24" s="646"/>
      <c r="CI24" s="646"/>
      <c r="CJ24" s="646"/>
      <c r="CK24" s="646"/>
      <c r="CL24" s="646"/>
      <c r="CM24" s="646"/>
      <c r="CN24" s="646"/>
      <c r="CO24" s="646"/>
      <c r="CP24" s="646"/>
      <c r="CQ24" s="647"/>
      <c r="CR24" s="648">
        <v>3268519</v>
      </c>
      <c r="CS24" s="649"/>
      <c r="CT24" s="649"/>
      <c r="CU24" s="649"/>
      <c r="CV24" s="649"/>
      <c r="CW24" s="649"/>
      <c r="CX24" s="649"/>
      <c r="CY24" s="650"/>
      <c r="CZ24" s="653">
        <v>33</v>
      </c>
      <c r="DA24" s="654"/>
      <c r="DB24" s="654"/>
      <c r="DC24" s="670"/>
      <c r="DD24" s="691">
        <v>2421850</v>
      </c>
      <c r="DE24" s="649"/>
      <c r="DF24" s="649"/>
      <c r="DG24" s="649"/>
      <c r="DH24" s="649"/>
      <c r="DI24" s="649"/>
      <c r="DJ24" s="649"/>
      <c r="DK24" s="650"/>
      <c r="DL24" s="691">
        <v>2361538</v>
      </c>
      <c r="DM24" s="649"/>
      <c r="DN24" s="649"/>
      <c r="DO24" s="649"/>
      <c r="DP24" s="649"/>
      <c r="DQ24" s="649"/>
      <c r="DR24" s="649"/>
      <c r="DS24" s="649"/>
      <c r="DT24" s="649"/>
      <c r="DU24" s="649"/>
      <c r="DV24" s="650"/>
      <c r="DW24" s="653">
        <v>44.6</v>
      </c>
      <c r="DX24" s="654"/>
      <c r="DY24" s="654"/>
      <c r="DZ24" s="654"/>
      <c r="EA24" s="654"/>
      <c r="EB24" s="654"/>
      <c r="EC24" s="655"/>
    </row>
    <row r="25" spans="2:133" ht="11.25" customHeight="1" x14ac:dyDescent="0.2">
      <c r="B25" s="656" t="s">
        <v>295</v>
      </c>
      <c r="C25" s="657"/>
      <c r="D25" s="657"/>
      <c r="E25" s="657"/>
      <c r="F25" s="657"/>
      <c r="G25" s="657"/>
      <c r="H25" s="657"/>
      <c r="I25" s="657"/>
      <c r="J25" s="657"/>
      <c r="K25" s="657"/>
      <c r="L25" s="657"/>
      <c r="M25" s="657"/>
      <c r="N25" s="657"/>
      <c r="O25" s="657"/>
      <c r="P25" s="657"/>
      <c r="Q25" s="658"/>
      <c r="R25" s="659">
        <v>5577517</v>
      </c>
      <c r="S25" s="660"/>
      <c r="T25" s="660"/>
      <c r="U25" s="660"/>
      <c r="V25" s="660"/>
      <c r="W25" s="660"/>
      <c r="X25" s="660"/>
      <c r="Y25" s="661"/>
      <c r="Z25" s="662">
        <v>52.9</v>
      </c>
      <c r="AA25" s="662"/>
      <c r="AB25" s="662"/>
      <c r="AC25" s="662"/>
      <c r="AD25" s="663">
        <v>5233592</v>
      </c>
      <c r="AE25" s="663"/>
      <c r="AF25" s="663"/>
      <c r="AG25" s="663"/>
      <c r="AH25" s="663"/>
      <c r="AI25" s="663"/>
      <c r="AJ25" s="663"/>
      <c r="AK25" s="663"/>
      <c r="AL25" s="664">
        <v>99.8</v>
      </c>
      <c r="AM25" s="665"/>
      <c r="AN25" s="665"/>
      <c r="AO25" s="666"/>
      <c r="AP25" s="656" t="s">
        <v>296</v>
      </c>
      <c r="AQ25" s="675"/>
      <c r="AR25" s="675"/>
      <c r="AS25" s="675"/>
      <c r="AT25" s="675"/>
      <c r="AU25" s="675"/>
      <c r="AV25" s="675"/>
      <c r="AW25" s="675"/>
      <c r="AX25" s="675"/>
      <c r="AY25" s="675"/>
      <c r="AZ25" s="675"/>
      <c r="BA25" s="675"/>
      <c r="BB25" s="675"/>
      <c r="BC25" s="675"/>
      <c r="BD25" s="675"/>
      <c r="BE25" s="675"/>
      <c r="BF25" s="676"/>
      <c r="BG25" s="659" t="s">
        <v>137</v>
      </c>
      <c r="BH25" s="660"/>
      <c r="BI25" s="660"/>
      <c r="BJ25" s="660"/>
      <c r="BK25" s="660"/>
      <c r="BL25" s="660"/>
      <c r="BM25" s="660"/>
      <c r="BN25" s="661"/>
      <c r="BO25" s="662" t="s">
        <v>137</v>
      </c>
      <c r="BP25" s="662"/>
      <c r="BQ25" s="662"/>
      <c r="BR25" s="662"/>
      <c r="BS25" s="663" t="s">
        <v>137</v>
      </c>
      <c r="BT25" s="663"/>
      <c r="BU25" s="663"/>
      <c r="BV25" s="663"/>
      <c r="BW25" s="663"/>
      <c r="BX25" s="663"/>
      <c r="BY25" s="663"/>
      <c r="BZ25" s="663"/>
      <c r="CA25" s="663"/>
      <c r="CB25" s="667"/>
      <c r="CD25" s="656" t="s">
        <v>297</v>
      </c>
      <c r="CE25" s="657"/>
      <c r="CF25" s="657"/>
      <c r="CG25" s="657"/>
      <c r="CH25" s="657"/>
      <c r="CI25" s="657"/>
      <c r="CJ25" s="657"/>
      <c r="CK25" s="657"/>
      <c r="CL25" s="657"/>
      <c r="CM25" s="657"/>
      <c r="CN25" s="657"/>
      <c r="CO25" s="657"/>
      <c r="CP25" s="657"/>
      <c r="CQ25" s="658"/>
      <c r="CR25" s="659">
        <v>1383195</v>
      </c>
      <c r="CS25" s="680"/>
      <c r="CT25" s="680"/>
      <c r="CU25" s="680"/>
      <c r="CV25" s="680"/>
      <c r="CW25" s="680"/>
      <c r="CX25" s="680"/>
      <c r="CY25" s="681"/>
      <c r="CZ25" s="664">
        <v>14</v>
      </c>
      <c r="DA25" s="692"/>
      <c r="DB25" s="692"/>
      <c r="DC25" s="694"/>
      <c r="DD25" s="668">
        <v>1263811</v>
      </c>
      <c r="DE25" s="680"/>
      <c r="DF25" s="680"/>
      <c r="DG25" s="680"/>
      <c r="DH25" s="680"/>
      <c r="DI25" s="680"/>
      <c r="DJ25" s="680"/>
      <c r="DK25" s="681"/>
      <c r="DL25" s="668">
        <v>1229055</v>
      </c>
      <c r="DM25" s="680"/>
      <c r="DN25" s="680"/>
      <c r="DO25" s="680"/>
      <c r="DP25" s="680"/>
      <c r="DQ25" s="680"/>
      <c r="DR25" s="680"/>
      <c r="DS25" s="680"/>
      <c r="DT25" s="680"/>
      <c r="DU25" s="680"/>
      <c r="DV25" s="681"/>
      <c r="DW25" s="664">
        <v>23.2</v>
      </c>
      <c r="DX25" s="692"/>
      <c r="DY25" s="692"/>
      <c r="DZ25" s="692"/>
      <c r="EA25" s="692"/>
      <c r="EB25" s="692"/>
      <c r="EC25" s="693"/>
    </row>
    <row r="26" spans="2:133" ht="11.25" customHeight="1" x14ac:dyDescent="0.2">
      <c r="B26" s="656" t="s">
        <v>298</v>
      </c>
      <c r="C26" s="657"/>
      <c r="D26" s="657"/>
      <c r="E26" s="657"/>
      <c r="F26" s="657"/>
      <c r="G26" s="657"/>
      <c r="H26" s="657"/>
      <c r="I26" s="657"/>
      <c r="J26" s="657"/>
      <c r="K26" s="657"/>
      <c r="L26" s="657"/>
      <c r="M26" s="657"/>
      <c r="N26" s="657"/>
      <c r="O26" s="657"/>
      <c r="P26" s="657"/>
      <c r="Q26" s="658"/>
      <c r="R26" s="659">
        <v>1559</v>
      </c>
      <c r="S26" s="660"/>
      <c r="T26" s="660"/>
      <c r="U26" s="660"/>
      <c r="V26" s="660"/>
      <c r="W26" s="660"/>
      <c r="X26" s="660"/>
      <c r="Y26" s="661"/>
      <c r="Z26" s="662">
        <v>0</v>
      </c>
      <c r="AA26" s="662"/>
      <c r="AB26" s="662"/>
      <c r="AC26" s="662"/>
      <c r="AD26" s="663">
        <v>1559</v>
      </c>
      <c r="AE26" s="663"/>
      <c r="AF26" s="663"/>
      <c r="AG26" s="663"/>
      <c r="AH26" s="663"/>
      <c r="AI26" s="663"/>
      <c r="AJ26" s="663"/>
      <c r="AK26" s="663"/>
      <c r="AL26" s="664">
        <v>0</v>
      </c>
      <c r="AM26" s="665"/>
      <c r="AN26" s="665"/>
      <c r="AO26" s="666"/>
      <c r="AP26" s="656" t="s">
        <v>299</v>
      </c>
      <c r="AQ26" s="675"/>
      <c r="AR26" s="675"/>
      <c r="AS26" s="675"/>
      <c r="AT26" s="675"/>
      <c r="AU26" s="675"/>
      <c r="AV26" s="675"/>
      <c r="AW26" s="675"/>
      <c r="AX26" s="675"/>
      <c r="AY26" s="675"/>
      <c r="AZ26" s="675"/>
      <c r="BA26" s="675"/>
      <c r="BB26" s="675"/>
      <c r="BC26" s="675"/>
      <c r="BD26" s="675"/>
      <c r="BE26" s="675"/>
      <c r="BF26" s="676"/>
      <c r="BG26" s="659" t="s">
        <v>137</v>
      </c>
      <c r="BH26" s="660"/>
      <c r="BI26" s="660"/>
      <c r="BJ26" s="660"/>
      <c r="BK26" s="660"/>
      <c r="BL26" s="660"/>
      <c r="BM26" s="660"/>
      <c r="BN26" s="661"/>
      <c r="BO26" s="662" t="s">
        <v>137</v>
      </c>
      <c r="BP26" s="662"/>
      <c r="BQ26" s="662"/>
      <c r="BR26" s="662"/>
      <c r="BS26" s="663" t="s">
        <v>137</v>
      </c>
      <c r="BT26" s="663"/>
      <c r="BU26" s="663"/>
      <c r="BV26" s="663"/>
      <c r="BW26" s="663"/>
      <c r="BX26" s="663"/>
      <c r="BY26" s="663"/>
      <c r="BZ26" s="663"/>
      <c r="CA26" s="663"/>
      <c r="CB26" s="667"/>
      <c r="CD26" s="656" t="s">
        <v>300</v>
      </c>
      <c r="CE26" s="657"/>
      <c r="CF26" s="657"/>
      <c r="CG26" s="657"/>
      <c r="CH26" s="657"/>
      <c r="CI26" s="657"/>
      <c r="CJ26" s="657"/>
      <c r="CK26" s="657"/>
      <c r="CL26" s="657"/>
      <c r="CM26" s="657"/>
      <c r="CN26" s="657"/>
      <c r="CO26" s="657"/>
      <c r="CP26" s="657"/>
      <c r="CQ26" s="658"/>
      <c r="CR26" s="659">
        <v>724865</v>
      </c>
      <c r="CS26" s="660"/>
      <c r="CT26" s="660"/>
      <c r="CU26" s="660"/>
      <c r="CV26" s="660"/>
      <c r="CW26" s="660"/>
      <c r="CX26" s="660"/>
      <c r="CY26" s="661"/>
      <c r="CZ26" s="664">
        <v>7.3</v>
      </c>
      <c r="DA26" s="692"/>
      <c r="DB26" s="692"/>
      <c r="DC26" s="694"/>
      <c r="DD26" s="668">
        <v>667183</v>
      </c>
      <c r="DE26" s="660"/>
      <c r="DF26" s="660"/>
      <c r="DG26" s="660"/>
      <c r="DH26" s="660"/>
      <c r="DI26" s="660"/>
      <c r="DJ26" s="660"/>
      <c r="DK26" s="661"/>
      <c r="DL26" s="668" t="s">
        <v>137</v>
      </c>
      <c r="DM26" s="660"/>
      <c r="DN26" s="660"/>
      <c r="DO26" s="660"/>
      <c r="DP26" s="660"/>
      <c r="DQ26" s="660"/>
      <c r="DR26" s="660"/>
      <c r="DS26" s="660"/>
      <c r="DT26" s="660"/>
      <c r="DU26" s="660"/>
      <c r="DV26" s="661"/>
      <c r="DW26" s="664" t="s">
        <v>137</v>
      </c>
      <c r="DX26" s="692"/>
      <c r="DY26" s="692"/>
      <c r="DZ26" s="692"/>
      <c r="EA26" s="692"/>
      <c r="EB26" s="692"/>
      <c r="EC26" s="693"/>
    </row>
    <row r="27" spans="2:133" ht="11.25" customHeight="1" x14ac:dyDescent="0.2">
      <c r="B27" s="656" t="s">
        <v>301</v>
      </c>
      <c r="C27" s="657"/>
      <c r="D27" s="657"/>
      <c r="E27" s="657"/>
      <c r="F27" s="657"/>
      <c r="G27" s="657"/>
      <c r="H27" s="657"/>
      <c r="I27" s="657"/>
      <c r="J27" s="657"/>
      <c r="K27" s="657"/>
      <c r="L27" s="657"/>
      <c r="M27" s="657"/>
      <c r="N27" s="657"/>
      <c r="O27" s="657"/>
      <c r="P27" s="657"/>
      <c r="Q27" s="658"/>
      <c r="R27" s="659">
        <v>1105</v>
      </c>
      <c r="S27" s="660"/>
      <c r="T27" s="660"/>
      <c r="U27" s="660"/>
      <c r="V27" s="660"/>
      <c r="W27" s="660"/>
      <c r="X27" s="660"/>
      <c r="Y27" s="661"/>
      <c r="Z27" s="662">
        <v>0</v>
      </c>
      <c r="AA27" s="662"/>
      <c r="AB27" s="662"/>
      <c r="AC27" s="662"/>
      <c r="AD27" s="663" t="s">
        <v>137</v>
      </c>
      <c r="AE27" s="663"/>
      <c r="AF27" s="663"/>
      <c r="AG27" s="663"/>
      <c r="AH27" s="663"/>
      <c r="AI27" s="663"/>
      <c r="AJ27" s="663"/>
      <c r="AK27" s="663"/>
      <c r="AL27" s="664" t="s">
        <v>137</v>
      </c>
      <c r="AM27" s="665"/>
      <c r="AN27" s="665"/>
      <c r="AO27" s="666"/>
      <c r="AP27" s="656" t="s">
        <v>302</v>
      </c>
      <c r="AQ27" s="657"/>
      <c r="AR27" s="657"/>
      <c r="AS27" s="657"/>
      <c r="AT27" s="657"/>
      <c r="AU27" s="657"/>
      <c r="AV27" s="657"/>
      <c r="AW27" s="657"/>
      <c r="AX27" s="657"/>
      <c r="AY27" s="657"/>
      <c r="AZ27" s="657"/>
      <c r="BA27" s="657"/>
      <c r="BB27" s="657"/>
      <c r="BC27" s="657"/>
      <c r="BD27" s="657"/>
      <c r="BE27" s="657"/>
      <c r="BF27" s="658"/>
      <c r="BG27" s="659">
        <v>1377503</v>
      </c>
      <c r="BH27" s="660"/>
      <c r="BI27" s="660"/>
      <c r="BJ27" s="660"/>
      <c r="BK27" s="660"/>
      <c r="BL27" s="660"/>
      <c r="BM27" s="660"/>
      <c r="BN27" s="661"/>
      <c r="BO27" s="662">
        <v>100</v>
      </c>
      <c r="BP27" s="662"/>
      <c r="BQ27" s="662"/>
      <c r="BR27" s="662"/>
      <c r="BS27" s="663">
        <v>9682</v>
      </c>
      <c r="BT27" s="663"/>
      <c r="BU27" s="663"/>
      <c r="BV27" s="663"/>
      <c r="BW27" s="663"/>
      <c r="BX27" s="663"/>
      <c r="BY27" s="663"/>
      <c r="BZ27" s="663"/>
      <c r="CA27" s="663"/>
      <c r="CB27" s="667"/>
      <c r="CD27" s="656" t="s">
        <v>303</v>
      </c>
      <c r="CE27" s="657"/>
      <c r="CF27" s="657"/>
      <c r="CG27" s="657"/>
      <c r="CH27" s="657"/>
      <c r="CI27" s="657"/>
      <c r="CJ27" s="657"/>
      <c r="CK27" s="657"/>
      <c r="CL27" s="657"/>
      <c r="CM27" s="657"/>
      <c r="CN27" s="657"/>
      <c r="CO27" s="657"/>
      <c r="CP27" s="657"/>
      <c r="CQ27" s="658"/>
      <c r="CR27" s="659">
        <v>967639</v>
      </c>
      <c r="CS27" s="680"/>
      <c r="CT27" s="680"/>
      <c r="CU27" s="680"/>
      <c r="CV27" s="680"/>
      <c r="CW27" s="680"/>
      <c r="CX27" s="680"/>
      <c r="CY27" s="681"/>
      <c r="CZ27" s="664">
        <v>9.8000000000000007</v>
      </c>
      <c r="DA27" s="692"/>
      <c r="DB27" s="692"/>
      <c r="DC27" s="694"/>
      <c r="DD27" s="668">
        <v>240354</v>
      </c>
      <c r="DE27" s="680"/>
      <c r="DF27" s="680"/>
      <c r="DG27" s="680"/>
      <c r="DH27" s="680"/>
      <c r="DI27" s="680"/>
      <c r="DJ27" s="680"/>
      <c r="DK27" s="681"/>
      <c r="DL27" s="668">
        <v>214798</v>
      </c>
      <c r="DM27" s="680"/>
      <c r="DN27" s="680"/>
      <c r="DO27" s="680"/>
      <c r="DP27" s="680"/>
      <c r="DQ27" s="680"/>
      <c r="DR27" s="680"/>
      <c r="DS27" s="680"/>
      <c r="DT27" s="680"/>
      <c r="DU27" s="680"/>
      <c r="DV27" s="681"/>
      <c r="DW27" s="664">
        <v>4.0999999999999996</v>
      </c>
      <c r="DX27" s="692"/>
      <c r="DY27" s="692"/>
      <c r="DZ27" s="692"/>
      <c r="EA27" s="692"/>
      <c r="EB27" s="692"/>
      <c r="EC27" s="693"/>
    </row>
    <row r="28" spans="2:133" ht="11.25" customHeight="1" x14ac:dyDescent="0.2">
      <c r="B28" s="656" t="s">
        <v>304</v>
      </c>
      <c r="C28" s="657"/>
      <c r="D28" s="657"/>
      <c r="E28" s="657"/>
      <c r="F28" s="657"/>
      <c r="G28" s="657"/>
      <c r="H28" s="657"/>
      <c r="I28" s="657"/>
      <c r="J28" s="657"/>
      <c r="K28" s="657"/>
      <c r="L28" s="657"/>
      <c r="M28" s="657"/>
      <c r="N28" s="657"/>
      <c r="O28" s="657"/>
      <c r="P28" s="657"/>
      <c r="Q28" s="658"/>
      <c r="R28" s="659">
        <v>26414</v>
      </c>
      <c r="S28" s="660"/>
      <c r="T28" s="660"/>
      <c r="U28" s="660"/>
      <c r="V28" s="660"/>
      <c r="W28" s="660"/>
      <c r="X28" s="660"/>
      <c r="Y28" s="661"/>
      <c r="Z28" s="662">
        <v>0.3</v>
      </c>
      <c r="AA28" s="662"/>
      <c r="AB28" s="662"/>
      <c r="AC28" s="662"/>
      <c r="AD28" s="663">
        <v>3820</v>
      </c>
      <c r="AE28" s="663"/>
      <c r="AF28" s="663"/>
      <c r="AG28" s="663"/>
      <c r="AH28" s="663"/>
      <c r="AI28" s="663"/>
      <c r="AJ28" s="663"/>
      <c r="AK28" s="663"/>
      <c r="AL28" s="664">
        <v>0.1</v>
      </c>
      <c r="AM28" s="665"/>
      <c r="AN28" s="665"/>
      <c r="AO28" s="666"/>
      <c r="AP28" s="656"/>
      <c r="AQ28" s="657"/>
      <c r="AR28" s="657"/>
      <c r="AS28" s="657"/>
      <c r="AT28" s="657"/>
      <c r="AU28" s="657"/>
      <c r="AV28" s="657"/>
      <c r="AW28" s="657"/>
      <c r="AX28" s="657"/>
      <c r="AY28" s="657"/>
      <c r="AZ28" s="657"/>
      <c r="BA28" s="657"/>
      <c r="BB28" s="657"/>
      <c r="BC28" s="657"/>
      <c r="BD28" s="657"/>
      <c r="BE28" s="657"/>
      <c r="BF28" s="658"/>
      <c r="BG28" s="659"/>
      <c r="BH28" s="660"/>
      <c r="BI28" s="660"/>
      <c r="BJ28" s="660"/>
      <c r="BK28" s="660"/>
      <c r="BL28" s="660"/>
      <c r="BM28" s="660"/>
      <c r="BN28" s="661"/>
      <c r="BO28" s="662"/>
      <c r="BP28" s="662"/>
      <c r="BQ28" s="662"/>
      <c r="BR28" s="662"/>
      <c r="BS28" s="668"/>
      <c r="BT28" s="660"/>
      <c r="BU28" s="660"/>
      <c r="BV28" s="660"/>
      <c r="BW28" s="660"/>
      <c r="BX28" s="660"/>
      <c r="BY28" s="660"/>
      <c r="BZ28" s="660"/>
      <c r="CA28" s="660"/>
      <c r="CB28" s="669"/>
      <c r="CD28" s="656" t="s">
        <v>305</v>
      </c>
      <c r="CE28" s="657"/>
      <c r="CF28" s="657"/>
      <c r="CG28" s="657"/>
      <c r="CH28" s="657"/>
      <c r="CI28" s="657"/>
      <c r="CJ28" s="657"/>
      <c r="CK28" s="657"/>
      <c r="CL28" s="657"/>
      <c r="CM28" s="657"/>
      <c r="CN28" s="657"/>
      <c r="CO28" s="657"/>
      <c r="CP28" s="657"/>
      <c r="CQ28" s="658"/>
      <c r="CR28" s="659">
        <v>917685</v>
      </c>
      <c r="CS28" s="660"/>
      <c r="CT28" s="660"/>
      <c r="CU28" s="660"/>
      <c r="CV28" s="660"/>
      <c r="CW28" s="660"/>
      <c r="CX28" s="660"/>
      <c r="CY28" s="661"/>
      <c r="CZ28" s="664">
        <v>9.3000000000000007</v>
      </c>
      <c r="DA28" s="692"/>
      <c r="DB28" s="692"/>
      <c r="DC28" s="694"/>
      <c r="DD28" s="668">
        <v>917685</v>
      </c>
      <c r="DE28" s="660"/>
      <c r="DF28" s="660"/>
      <c r="DG28" s="660"/>
      <c r="DH28" s="660"/>
      <c r="DI28" s="660"/>
      <c r="DJ28" s="660"/>
      <c r="DK28" s="661"/>
      <c r="DL28" s="668">
        <v>917685</v>
      </c>
      <c r="DM28" s="660"/>
      <c r="DN28" s="660"/>
      <c r="DO28" s="660"/>
      <c r="DP28" s="660"/>
      <c r="DQ28" s="660"/>
      <c r="DR28" s="660"/>
      <c r="DS28" s="660"/>
      <c r="DT28" s="660"/>
      <c r="DU28" s="660"/>
      <c r="DV28" s="661"/>
      <c r="DW28" s="664">
        <v>17.3</v>
      </c>
      <c r="DX28" s="692"/>
      <c r="DY28" s="692"/>
      <c r="DZ28" s="692"/>
      <c r="EA28" s="692"/>
      <c r="EB28" s="692"/>
      <c r="EC28" s="693"/>
    </row>
    <row r="29" spans="2:133" ht="11.25" customHeight="1" x14ac:dyDescent="0.2">
      <c r="B29" s="656" t="s">
        <v>306</v>
      </c>
      <c r="C29" s="657"/>
      <c r="D29" s="657"/>
      <c r="E29" s="657"/>
      <c r="F29" s="657"/>
      <c r="G29" s="657"/>
      <c r="H29" s="657"/>
      <c r="I29" s="657"/>
      <c r="J29" s="657"/>
      <c r="K29" s="657"/>
      <c r="L29" s="657"/>
      <c r="M29" s="657"/>
      <c r="N29" s="657"/>
      <c r="O29" s="657"/>
      <c r="P29" s="657"/>
      <c r="Q29" s="658"/>
      <c r="R29" s="659">
        <v>8051</v>
      </c>
      <c r="S29" s="660"/>
      <c r="T29" s="660"/>
      <c r="U29" s="660"/>
      <c r="V29" s="660"/>
      <c r="W29" s="660"/>
      <c r="X29" s="660"/>
      <c r="Y29" s="661"/>
      <c r="Z29" s="662">
        <v>0.1</v>
      </c>
      <c r="AA29" s="662"/>
      <c r="AB29" s="662"/>
      <c r="AC29" s="662"/>
      <c r="AD29" s="663" t="s">
        <v>137</v>
      </c>
      <c r="AE29" s="663"/>
      <c r="AF29" s="663"/>
      <c r="AG29" s="663"/>
      <c r="AH29" s="663"/>
      <c r="AI29" s="663"/>
      <c r="AJ29" s="663"/>
      <c r="AK29" s="663"/>
      <c r="AL29" s="664" t="s">
        <v>137</v>
      </c>
      <c r="AM29" s="665"/>
      <c r="AN29" s="665"/>
      <c r="AO29" s="666"/>
      <c r="AP29" s="682"/>
      <c r="AQ29" s="683"/>
      <c r="AR29" s="683"/>
      <c r="AS29" s="683"/>
      <c r="AT29" s="683"/>
      <c r="AU29" s="683"/>
      <c r="AV29" s="683"/>
      <c r="AW29" s="683"/>
      <c r="AX29" s="683"/>
      <c r="AY29" s="683"/>
      <c r="AZ29" s="683"/>
      <c r="BA29" s="683"/>
      <c r="BB29" s="683"/>
      <c r="BC29" s="683"/>
      <c r="BD29" s="683"/>
      <c r="BE29" s="683"/>
      <c r="BF29" s="684"/>
      <c r="BG29" s="659"/>
      <c r="BH29" s="660"/>
      <c r="BI29" s="660"/>
      <c r="BJ29" s="660"/>
      <c r="BK29" s="660"/>
      <c r="BL29" s="660"/>
      <c r="BM29" s="660"/>
      <c r="BN29" s="661"/>
      <c r="BO29" s="662"/>
      <c r="BP29" s="662"/>
      <c r="BQ29" s="662"/>
      <c r="BR29" s="662"/>
      <c r="BS29" s="663"/>
      <c r="BT29" s="663"/>
      <c r="BU29" s="663"/>
      <c r="BV29" s="663"/>
      <c r="BW29" s="663"/>
      <c r="BX29" s="663"/>
      <c r="BY29" s="663"/>
      <c r="BZ29" s="663"/>
      <c r="CA29" s="663"/>
      <c r="CB29" s="667"/>
      <c r="CD29" s="697" t="s">
        <v>307</v>
      </c>
      <c r="CE29" s="698"/>
      <c r="CF29" s="656" t="s">
        <v>71</v>
      </c>
      <c r="CG29" s="657"/>
      <c r="CH29" s="657"/>
      <c r="CI29" s="657"/>
      <c r="CJ29" s="657"/>
      <c r="CK29" s="657"/>
      <c r="CL29" s="657"/>
      <c r="CM29" s="657"/>
      <c r="CN29" s="657"/>
      <c r="CO29" s="657"/>
      <c r="CP29" s="657"/>
      <c r="CQ29" s="658"/>
      <c r="CR29" s="659">
        <v>917685</v>
      </c>
      <c r="CS29" s="680"/>
      <c r="CT29" s="680"/>
      <c r="CU29" s="680"/>
      <c r="CV29" s="680"/>
      <c r="CW29" s="680"/>
      <c r="CX29" s="680"/>
      <c r="CY29" s="681"/>
      <c r="CZ29" s="664">
        <v>9.3000000000000007</v>
      </c>
      <c r="DA29" s="692"/>
      <c r="DB29" s="692"/>
      <c r="DC29" s="694"/>
      <c r="DD29" s="668">
        <v>917685</v>
      </c>
      <c r="DE29" s="680"/>
      <c r="DF29" s="680"/>
      <c r="DG29" s="680"/>
      <c r="DH29" s="680"/>
      <c r="DI29" s="680"/>
      <c r="DJ29" s="680"/>
      <c r="DK29" s="681"/>
      <c r="DL29" s="668">
        <v>917685</v>
      </c>
      <c r="DM29" s="680"/>
      <c r="DN29" s="680"/>
      <c r="DO29" s="680"/>
      <c r="DP29" s="680"/>
      <c r="DQ29" s="680"/>
      <c r="DR29" s="680"/>
      <c r="DS29" s="680"/>
      <c r="DT29" s="680"/>
      <c r="DU29" s="680"/>
      <c r="DV29" s="681"/>
      <c r="DW29" s="664">
        <v>17.3</v>
      </c>
      <c r="DX29" s="692"/>
      <c r="DY29" s="692"/>
      <c r="DZ29" s="692"/>
      <c r="EA29" s="692"/>
      <c r="EB29" s="692"/>
      <c r="EC29" s="693"/>
    </row>
    <row r="30" spans="2:133" ht="11.25" customHeight="1" x14ac:dyDescent="0.2">
      <c r="B30" s="656" t="s">
        <v>308</v>
      </c>
      <c r="C30" s="657"/>
      <c r="D30" s="657"/>
      <c r="E30" s="657"/>
      <c r="F30" s="657"/>
      <c r="G30" s="657"/>
      <c r="H30" s="657"/>
      <c r="I30" s="657"/>
      <c r="J30" s="657"/>
      <c r="K30" s="657"/>
      <c r="L30" s="657"/>
      <c r="M30" s="657"/>
      <c r="N30" s="657"/>
      <c r="O30" s="657"/>
      <c r="P30" s="657"/>
      <c r="Q30" s="658"/>
      <c r="R30" s="659">
        <v>908384</v>
      </c>
      <c r="S30" s="660"/>
      <c r="T30" s="660"/>
      <c r="U30" s="660"/>
      <c r="V30" s="660"/>
      <c r="W30" s="660"/>
      <c r="X30" s="660"/>
      <c r="Y30" s="661"/>
      <c r="Z30" s="662">
        <v>8.6</v>
      </c>
      <c r="AA30" s="662"/>
      <c r="AB30" s="662"/>
      <c r="AC30" s="662"/>
      <c r="AD30" s="663" t="s">
        <v>137</v>
      </c>
      <c r="AE30" s="663"/>
      <c r="AF30" s="663"/>
      <c r="AG30" s="663"/>
      <c r="AH30" s="663"/>
      <c r="AI30" s="663"/>
      <c r="AJ30" s="663"/>
      <c r="AK30" s="663"/>
      <c r="AL30" s="664" t="s">
        <v>137</v>
      </c>
      <c r="AM30" s="665"/>
      <c r="AN30" s="665"/>
      <c r="AO30" s="666"/>
      <c r="AP30" s="641" t="s">
        <v>226</v>
      </c>
      <c r="AQ30" s="642"/>
      <c r="AR30" s="642"/>
      <c r="AS30" s="642"/>
      <c r="AT30" s="642"/>
      <c r="AU30" s="642"/>
      <c r="AV30" s="642"/>
      <c r="AW30" s="642"/>
      <c r="AX30" s="642"/>
      <c r="AY30" s="642"/>
      <c r="AZ30" s="642"/>
      <c r="BA30" s="642"/>
      <c r="BB30" s="642"/>
      <c r="BC30" s="642"/>
      <c r="BD30" s="642"/>
      <c r="BE30" s="642"/>
      <c r="BF30" s="643"/>
      <c r="BG30" s="641" t="s">
        <v>309</v>
      </c>
      <c r="BH30" s="695"/>
      <c r="BI30" s="695"/>
      <c r="BJ30" s="695"/>
      <c r="BK30" s="695"/>
      <c r="BL30" s="695"/>
      <c r="BM30" s="695"/>
      <c r="BN30" s="695"/>
      <c r="BO30" s="695"/>
      <c r="BP30" s="695"/>
      <c r="BQ30" s="696"/>
      <c r="BR30" s="641" t="s">
        <v>310</v>
      </c>
      <c r="BS30" s="695"/>
      <c r="BT30" s="695"/>
      <c r="BU30" s="695"/>
      <c r="BV30" s="695"/>
      <c r="BW30" s="695"/>
      <c r="BX30" s="695"/>
      <c r="BY30" s="695"/>
      <c r="BZ30" s="695"/>
      <c r="CA30" s="695"/>
      <c r="CB30" s="696"/>
      <c r="CD30" s="699"/>
      <c r="CE30" s="700"/>
      <c r="CF30" s="656" t="s">
        <v>311</v>
      </c>
      <c r="CG30" s="657"/>
      <c r="CH30" s="657"/>
      <c r="CI30" s="657"/>
      <c r="CJ30" s="657"/>
      <c r="CK30" s="657"/>
      <c r="CL30" s="657"/>
      <c r="CM30" s="657"/>
      <c r="CN30" s="657"/>
      <c r="CO30" s="657"/>
      <c r="CP30" s="657"/>
      <c r="CQ30" s="658"/>
      <c r="CR30" s="659">
        <v>878748</v>
      </c>
      <c r="CS30" s="660"/>
      <c r="CT30" s="660"/>
      <c r="CU30" s="660"/>
      <c r="CV30" s="660"/>
      <c r="CW30" s="660"/>
      <c r="CX30" s="660"/>
      <c r="CY30" s="661"/>
      <c r="CZ30" s="664">
        <v>8.9</v>
      </c>
      <c r="DA30" s="692"/>
      <c r="DB30" s="692"/>
      <c r="DC30" s="694"/>
      <c r="DD30" s="668">
        <v>878748</v>
      </c>
      <c r="DE30" s="660"/>
      <c r="DF30" s="660"/>
      <c r="DG30" s="660"/>
      <c r="DH30" s="660"/>
      <c r="DI30" s="660"/>
      <c r="DJ30" s="660"/>
      <c r="DK30" s="661"/>
      <c r="DL30" s="668">
        <v>878748</v>
      </c>
      <c r="DM30" s="660"/>
      <c r="DN30" s="660"/>
      <c r="DO30" s="660"/>
      <c r="DP30" s="660"/>
      <c r="DQ30" s="660"/>
      <c r="DR30" s="660"/>
      <c r="DS30" s="660"/>
      <c r="DT30" s="660"/>
      <c r="DU30" s="660"/>
      <c r="DV30" s="661"/>
      <c r="DW30" s="664">
        <v>16.600000000000001</v>
      </c>
      <c r="DX30" s="692"/>
      <c r="DY30" s="692"/>
      <c r="DZ30" s="692"/>
      <c r="EA30" s="692"/>
      <c r="EB30" s="692"/>
      <c r="EC30" s="693"/>
    </row>
    <row r="31" spans="2:133" ht="11.25" customHeight="1" x14ac:dyDescent="0.2">
      <c r="B31" s="672" t="s">
        <v>312</v>
      </c>
      <c r="C31" s="673"/>
      <c r="D31" s="673"/>
      <c r="E31" s="673"/>
      <c r="F31" s="673"/>
      <c r="G31" s="673"/>
      <c r="H31" s="673"/>
      <c r="I31" s="673"/>
      <c r="J31" s="673"/>
      <c r="K31" s="673"/>
      <c r="L31" s="673"/>
      <c r="M31" s="673"/>
      <c r="N31" s="673"/>
      <c r="O31" s="673"/>
      <c r="P31" s="673"/>
      <c r="Q31" s="674"/>
      <c r="R31" s="659" t="s">
        <v>137</v>
      </c>
      <c r="S31" s="660"/>
      <c r="T31" s="660"/>
      <c r="U31" s="660"/>
      <c r="V31" s="660"/>
      <c r="W31" s="660"/>
      <c r="X31" s="660"/>
      <c r="Y31" s="661"/>
      <c r="Z31" s="662" t="s">
        <v>175</v>
      </c>
      <c r="AA31" s="662"/>
      <c r="AB31" s="662"/>
      <c r="AC31" s="662"/>
      <c r="AD31" s="663" t="s">
        <v>137</v>
      </c>
      <c r="AE31" s="663"/>
      <c r="AF31" s="663"/>
      <c r="AG31" s="663"/>
      <c r="AH31" s="663"/>
      <c r="AI31" s="663"/>
      <c r="AJ31" s="663"/>
      <c r="AK31" s="663"/>
      <c r="AL31" s="664" t="s">
        <v>137</v>
      </c>
      <c r="AM31" s="665"/>
      <c r="AN31" s="665"/>
      <c r="AO31" s="666"/>
      <c r="AP31" s="707" t="s">
        <v>313</v>
      </c>
      <c r="AQ31" s="708"/>
      <c r="AR31" s="708"/>
      <c r="AS31" s="708"/>
      <c r="AT31" s="713" t="s">
        <v>314</v>
      </c>
      <c r="AU31" s="218"/>
      <c r="AV31" s="218"/>
      <c r="AW31" s="218"/>
      <c r="AX31" s="645" t="s">
        <v>190</v>
      </c>
      <c r="AY31" s="646"/>
      <c r="AZ31" s="646"/>
      <c r="BA31" s="646"/>
      <c r="BB31" s="646"/>
      <c r="BC31" s="646"/>
      <c r="BD31" s="646"/>
      <c r="BE31" s="646"/>
      <c r="BF31" s="647"/>
      <c r="BG31" s="706">
        <v>99.2</v>
      </c>
      <c r="BH31" s="703"/>
      <c r="BI31" s="703"/>
      <c r="BJ31" s="703"/>
      <c r="BK31" s="703"/>
      <c r="BL31" s="703"/>
      <c r="BM31" s="654">
        <v>96.3</v>
      </c>
      <c r="BN31" s="703"/>
      <c r="BO31" s="703"/>
      <c r="BP31" s="703"/>
      <c r="BQ31" s="704"/>
      <c r="BR31" s="706">
        <v>99.3</v>
      </c>
      <c r="BS31" s="703"/>
      <c r="BT31" s="703"/>
      <c r="BU31" s="703"/>
      <c r="BV31" s="703"/>
      <c r="BW31" s="703"/>
      <c r="BX31" s="654">
        <v>96.1</v>
      </c>
      <c r="BY31" s="703"/>
      <c r="BZ31" s="703"/>
      <c r="CA31" s="703"/>
      <c r="CB31" s="704"/>
      <c r="CD31" s="699"/>
      <c r="CE31" s="700"/>
      <c r="CF31" s="656" t="s">
        <v>315</v>
      </c>
      <c r="CG31" s="657"/>
      <c r="CH31" s="657"/>
      <c r="CI31" s="657"/>
      <c r="CJ31" s="657"/>
      <c r="CK31" s="657"/>
      <c r="CL31" s="657"/>
      <c r="CM31" s="657"/>
      <c r="CN31" s="657"/>
      <c r="CO31" s="657"/>
      <c r="CP31" s="657"/>
      <c r="CQ31" s="658"/>
      <c r="CR31" s="659">
        <v>38937</v>
      </c>
      <c r="CS31" s="680"/>
      <c r="CT31" s="680"/>
      <c r="CU31" s="680"/>
      <c r="CV31" s="680"/>
      <c r="CW31" s="680"/>
      <c r="CX31" s="680"/>
      <c r="CY31" s="681"/>
      <c r="CZ31" s="664">
        <v>0.4</v>
      </c>
      <c r="DA31" s="692"/>
      <c r="DB31" s="692"/>
      <c r="DC31" s="694"/>
      <c r="DD31" s="668">
        <v>38937</v>
      </c>
      <c r="DE31" s="680"/>
      <c r="DF31" s="680"/>
      <c r="DG31" s="680"/>
      <c r="DH31" s="680"/>
      <c r="DI31" s="680"/>
      <c r="DJ31" s="680"/>
      <c r="DK31" s="681"/>
      <c r="DL31" s="668">
        <v>38937</v>
      </c>
      <c r="DM31" s="680"/>
      <c r="DN31" s="680"/>
      <c r="DO31" s="680"/>
      <c r="DP31" s="680"/>
      <c r="DQ31" s="680"/>
      <c r="DR31" s="680"/>
      <c r="DS31" s="680"/>
      <c r="DT31" s="680"/>
      <c r="DU31" s="680"/>
      <c r="DV31" s="681"/>
      <c r="DW31" s="664">
        <v>0.7</v>
      </c>
      <c r="DX31" s="692"/>
      <c r="DY31" s="692"/>
      <c r="DZ31" s="692"/>
      <c r="EA31" s="692"/>
      <c r="EB31" s="692"/>
      <c r="EC31" s="693"/>
    </row>
    <row r="32" spans="2:133" ht="11.25" customHeight="1" x14ac:dyDescent="0.2">
      <c r="B32" s="656" t="s">
        <v>316</v>
      </c>
      <c r="C32" s="657"/>
      <c r="D32" s="657"/>
      <c r="E32" s="657"/>
      <c r="F32" s="657"/>
      <c r="G32" s="657"/>
      <c r="H32" s="657"/>
      <c r="I32" s="657"/>
      <c r="J32" s="657"/>
      <c r="K32" s="657"/>
      <c r="L32" s="657"/>
      <c r="M32" s="657"/>
      <c r="N32" s="657"/>
      <c r="O32" s="657"/>
      <c r="P32" s="657"/>
      <c r="Q32" s="658"/>
      <c r="R32" s="659">
        <v>661316</v>
      </c>
      <c r="S32" s="660"/>
      <c r="T32" s="660"/>
      <c r="U32" s="660"/>
      <c r="V32" s="660"/>
      <c r="W32" s="660"/>
      <c r="X32" s="660"/>
      <c r="Y32" s="661"/>
      <c r="Z32" s="662">
        <v>6.3</v>
      </c>
      <c r="AA32" s="662"/>
      <c r="AB32" s="662"/>
      <c r="AC32" s="662"/>
      <c r="AD32" s="663" t="s">
        <v>137</v>
      </c>
      <c r="AE32" s="663"/>
      <c r="AF32" s="663"/>
      <c r="AG32" s="663"/>
      <c r="AH32" s="663"/>
      <c r="AI32" s="663"/>
      <c r="AJ32" s="663"/>
      <c r="AK32" s="663"/>
      <c r="AL32" s="664" t="s">
        <v>137</v>
      </c>
      <c r="AM32" s="665"/>
      <c r="AN32" s="665"/>
      <c r="AO32" s="666"/>
      <c r="AP32" s="709"/>
      <c r="AQ32" s="710"/>
      <c r="AR32" s="710"/>
      <c r="AS32" s="710"/>
      <c r="AT32" s="714"/>
      <c r="AU32" s="214" t="s">
        <v>317</v>
      </c>
      <c r="AX32" s="656" t="s">
        <v>318</v>
      </c>
      <c r="AY32" s="657"/>
      <c r="AZ32" s="657"/>
      <c r="BA32" s="657"/>
      <c r="BB32" s="657"/>
      <c r="BC32" s="657"/>
      <c r="BD32" s="657"/>
      <c r="BE32" s="657"/>
      <c r="BF32" s="658"/>
      <c r="BG32" s="716">
        <v>99.4</v>
      </c>
      <c r="BH32" s="680"/>
      <c r="BI32" s="680"/>
      <c r="BJ32" s="680"/>
      <c r="BK32" s="680"/>
      <c r="BL32" s="680"/>
      <c r="BM32" s="665">
        <v>96.6</v>
      </c>
      <c r="BN32" s="680"/>
      <c r="BO32" s="680"/>
      <c r="BP32" s="680"/>
      <c r="BQ32" s="705"/>
      <c r="BR32" s="716">
        <v>99.4</v>
      </c>
      <c r="BS32" s="680"/>
      <c r="BT32" s="680"/>
      <c r="BU32" s="680"/>
      <c r="BV32" s="680"/>
      <c r="BW32" s="680"/>
      <c r="BX32" s="665">
        <v>96.4</v>
      </c>
      <c r="BY32" s="680"/>
      <c r="BZ32" s="680"/>
      <c r="CA32" s="680"/>
      <c r="CB32" s="705"/>
      <c r="CD32" s="701"/>
      <c r="CE32" s="702"/>
      <c r="CF32" s="656" t="s">
        <v>319</v>
      </c>
      <c r="CG32" s="657"/>
      <c r="CH32" s="657"/>
      <c r="CI32" s="657"/>
      <c r="CJ32" s="657"/>
      <c r="CK32" s="657"/>
      <c r="CL32" s="657"/>
      <c r="CM32" s="657"/>
      <c r="CN32" s="657"/>
      <c r="CO32" s="657"/>
      <c r="CP32" s="657"/>
      <c r="CQ32" s="658"/>
      <c r="CR32" s="659" t="s">
        <v>137</v>
      </c>
      <c r="CS32" s="660"/>
      <c r="CT32" s="660"/>
      <c r="CU32" s="660"/>
      <c r="CV32" s="660"/>
      <c r="CW32" s="660"/>
      <c r="CX32" s="660"/>
      <c r="CY32" s="661"/>
      <c r="CZ32" s="664" t="s">
        <v>137</v>
      </c>
      <c r="DA32" s="692"/>
      <c r="DB32" s="692"/>
      <c r="DC32" s="694"/>
      <c r="DD32" s="668" t="s">
        <v>137</v>
      </c>
      <c r="DE32" s="660"/>
      <c r="DF32" s="660"/>
      <c r="DG32" s="660"/>
      <c r="DH32" s="660"/>
      <c r="DI32" s="660"/>
      <c r="DJ32" s="660"/>
      <c r="DK32" s="661"/>
      <c r="DL32" s="668" t="s">
        <v>137</v>
      </c>
      <c r="DM32" s="660"/>
      <c r="DN32" s="660"/>
      <c r="DO32" s="660"/>
      <c r="DP32" s="660"/>
      <c r="DQ32" s="660"/>
      <c r="DR32" s="660"/>
      <c r="DS32" s="660"/>
      <c r="DT32" s="660"/>
      <c r="DU32" s="660"/>
      <c r="DV32" s="661"/>
      <c r="DW32" s="664" t="s">
        <v>137</v>
      </c>
      <c r="DX32" s="692"/>
      <c r="DY32" s="692"/>
      <c r="DZ32" s="692"/>
      <c r="EA32" s="692"/>
      <c r="EB32" s="692"/>
      <c r="EC32" s="693"/>
    </row>
    <row r="33" spans="2:133" ht="11.25" customHeight="1" x14ac:dyDescent="0.2">
      <c r="B33" s="656" t="s">
        <v>320</v>
      </c>
      <c r="C33" s="657"/>
      <c r="D33" s="657"/>
      <c r="E33" s="657"/>
      <c r="F33" s="657"/>
      <c r="G33" s="657"/>
      <c r="H33" s="657"/>
      <c r="I33" s="657"/>
      <c r="J33" s="657"/>
      <c r="K33" s="657"/>
      <c r="L33" s="657"/>
      <c r="M33" s="657"/>
      <c r="N33" s="657"/>
      <c r="O33" s="657"/>
      <c r="P33" s="657"/>
      <c r="Q33" s="658"/>
      <c r="R33" s="659">
        <v>25497</v>
      </c>
      <c r="S33" s="660"/>
      <c r="T33" s="660"/>
      <c r="U33" s="660"/>
      <c r="V33" s="660"/>
      <c r="W33" s="660"/>
      <c r="X33" s="660"/>
      <c r="Y33" s="661"/>
      <c r="Z33" s="662">
        <v>0.2</v>
      </c>
      <c r="AA33" s="662"/>
      <c r="AB33" s="662"/>
      <c r="AC33" s="662"/>
      <c r="AD33" s="663">
        <v>3929</v>
      </c>
      <c r="AE33" s="663"/>
      <c r="AF33" s="663"/>
      <c r="AG33" s="663"/>
      <c r="AH33" s="663"/>
      <c r="AI33" s="663"/>
      <c r="AJ33" s="663"/>
      <c r="AK33" s="663"/>
      <c r="AL33" s="664">
        <v>0.1</v>
      </c>
      <c r="AM33" s="665"/>
      <c r="AN33" s="665"/>
      <c r="AO33" s="666"/>
      <c r="AP33" s="711"/>
      <c r="AQ33" s="712"/>
      <c r="AR33" s="712"/>
      <c r="AS33" s="712"/>
      <c r="AT33" s="715"/>
      <c r="AU33" s="219"/>
      <c r="AV33" s="219"/>
      <c r="AW33" s="219"/>
      <c r="AX33" s="682" t="s">
        <v>321</v>
      </c>
      <c r="AY33" s="683"/>
      <c r="AZ33" s="683"/>
      <c r="BA33" s="683"/>
      <c r="BB33" s="683"/>
      <c r="BC33" s="683"/>
      <c r="BD33" s="683"/>
      <c r="BE33" s="683"/>
      <c r="BF33" s="684"/>
      <c r="BG33" s="717">
        <v>99.1</v>
      </c>
      <c r="BH33" s="718"/>
      <c r="BI33" s="718"/>
      <c r="BJ33" s="718"/>
      <c r="BK33" s="718"/>
      <c r="BL33" s="718"/>
      <c r="BM33" s="719">
        <v>95.8</v>
      </c>
      <c r="BN33" s="718"/>
      <c r="BO33" s="718"/>
      <c r="BP33" s="718"/>
      <c r="BQ33" s="720"/>
      <c r="BR33" s="717">
        <v>99.1</v>
      </c>
      <c r="BS33" s="718"/>
      <c r="BT33" s="718"/>
      <c r="BU33" s="718"/>
      <c r="BV33" s="718"/>
      <c r="BW33" s="718"/>
      <c r="BX33" s="719">
        <v>95.6</v>
      </c>
      <c r="BY33" s="718"/>
      <c r="BZ33" s="718"/>
      <c r="CA33" s="718"/>
      <c r="CB33" s="720"/>
      <c r="CD33" s="656" t="s">
        <v>322</v>
      </c>
      <c r="CE33" s="657"/>
      <c r="CF33" s="657"/>
      <c r="CG33" s="657"/>
      <c r="CH33" s="657"/>
      <c r="CI33" s="657"/>
      <c r="CJ33" s="657"/>
      <c r="CK33" s="657"/>
      <c r="CL33" s="657"/>
      <c r="CM33" s="657"/>
      <c r="CN33" s="657"/>
      <c r="CO33" s="657"/>
      <c r="CP33" s="657"/>
      <c r="CQ33" s="658"/>
      <c r="CR33" s="659">
        <v>5531314</v>
      </c>
      <c r="CS33" s="680"/>
      <c r="CT33" s="680"/>
      <c r="CU33" s="680"/>
      <c r="CV33" s="680"/>
      <c r="CW33" s="680"/>
      <c r="CX33" s="680"/>
      <c r="CY33" s="681"/>
      <c r="CZ33" s="664">
        <v>55.8</v>
      </c>
      <c r="DA33" s="692"/>
      <c r="DB33" s="692"/>
      <c r="DC33" s="694"/>
      <c r="DD33" s="668">
        <v>3474631</v>
      </c>
      <c r="DE33" s="680"/>
      <c r="DF33" s="680"/>
      <c r="DG33" s="680"/>
      <c r="DH33" s="680"/>
      <c r="DI33" s="680"/>
      <c r="DJ33" s="680"/>
      <c r="DK33" s="681"/>
      <c r="DL33" s="668">
        <v>2315272</v>
      </c>
      <c r="DM33" s="680"/>
      <c r="DN33" s="680"/>
      <c r="DO33" s="680"/>
      <c r="DP33" s="680"/>
      <c r="DQ33" s="680"/>
      <c r="DR33" s="680"/>
      <c r="DS33" s="680"/>
      <c r="DT33" s="680"/>
      <c r="DU33" s="680"/>
      <c r="DV33" s="681"/>
      <c r="DW33" s="664">
        <v>43.7</v>
      </c>
      <c r="DX33" s="692"/>
      <c r="DY33" s="692"/>
      <c r="DZ33" s="692"/>
      <c r="EA33" s="692"/>
      <c r="EB33" s="692"/>
      <c r="EC33" s="693"/>
    </row>
    <row r="34" spans="2:133" ht="11.25" customHeight="1" x14ac:dyDescent="0.2">
      <c r="B34" s="656" t="s">
        <v>323</v>
      </c>
      <c r="C34" s="657"/>
      <c r="D34" s="657"/>
      <c r="E34" s="657"/>
      <c r="F34" s="657"/>
      <c r="G34" s="657"/>
      <c r="H34" s="657"/>
      <c r="I34" s="657"/>
      <c r="J34" s="657"/>
      <c r="K34" s="657"/>
      <c r="L34" s="657"/>
      <c r="M34" s="657"/>
      <c r="N34" s="657"/>
      <c r="O34" s="657"/>
      <c r="P34" s="657"/>
      <c r="Q34" s="658"/>
      <c r="R34" s="659">
        <v>885222</v>
      </c>
      <c r="S34" s="660"/>
      <c r="T34" s="660"/>
      <c r="U34" s="660"/>
      <c r="V34" s="660"/>
      <c r="W34" s="660"/>
      <c r="X34" s="660"/>
      <c r="Y34" s="661"/>
      <c r="Z34" s="662">
        <v>8.4</v>
      </c>
      <c r="AA34" s="662"/>
      <c r="AB34" s="662"/>
      <c r="AC34" s="662"/>
      <c r="AD34" s="663" t="s">
        <v>137</v>
      </c>
      <c r="AE34" s="663"/>
      <c r="AF34" s="663"/>
      <c r="AG34" s="663"/>
      <c r="AH34" s="663"/>
      <c r="AI34" s="663"/>
      <c r="AJ34" s="663"/>
      <c r="AK34" s="663"/>
      <c r="AL34" s="664" t="s">
        <v>137</v>
      </c>
      <c r="AM34" s="665"/>
      <c r="AN34" s="665"/>
      <c r="AO34" s="666"/>
      <c r="AP34" s="220"/>
      <c r="AQ34" s="221"/>
      <c r="AS34" s="218"/>
      <c r="AT34" s="218"/>
      <c r="AU34" s="218"/>
      <c r="AV34" s="218"/>
      <c r="AW34" s="218"/>
      <c r="AX34" s="218"/>
      <c r="AY34" s="218"/>
      <c r="AZ34" s="218"/>
      <c r="BA34" s="218"/>
      <c r="BB34" s="218"/>
      <c r="BC34" s="218"/>
      <c r="BD34" s="218"/>
      <c r="BE34" s="218"/>
      <c r="BF34" s="218"/>
      <c r="BG34" s="221"/>
      <c r="BH34" s="221"/>
      <c r="BI34" s="221"/>
      <c r="BJ34" s="221"/>
      <c r="BK34" s="221"/>
      <c r="BL34" s="221"/>
      <c r="BM34" s="221"/>
      <c r="BN34" s="221"/>
      <c r="BO34" s="221"/>
      <c r="BP34" s="221"/>
      <c r="BQ34" s="221"/>
      <c r="BR34" s="221"/>
      <c r="BS34" s="221"/>
      <c r="BT34" s="221"/>
      <c r="BU34" s="221"/>
      <c r="BV34" s="221"/>
      <c r="BW34" s="221"/>
      <c r="BX34" s="221"/>
      <c r="BY34" s="221"/>
      <c r="BZ34" s="221"/>
      <c r="CA34" s="221"/>
      <c r="CB34" s="221"/>
      <c r="CD34" s="656" t="s">
        <v>324</v>
      </c>
      <c r="CE34" s="657"/>
      <c r="CF34" s="657"/>
      <c r="CG34" s="657"/>
      <c r="CH34" s="657"/>
      <c r="CI34" s="657"/>
      <c r="CJ34" s="657"/>
      <c r="CK34" s="657"/>
      <c r="CL34" s="657"/>
      <c r="CM34" s="657"/>
      <c r="CN34" s="657"/>
      <c r="CO34" s="657"/>
      <c r="CP34" s="657"/>
      <c r="CQ34" s="658"/>
      <c r="CR34" s="659">
        <v>1382261</v>
      </c>
      <c r="CS34" s="660"/>
      <c r="CT34" s="660"/>
      <c r="CU34" s="660"/>
      <c r="CV34" s="660"/>
      <c r="CW34" s="660"/>
      <c r="CX34" s="660"/>
      <c r="CY34" s="661"/>
      <c r="CZ34" s="664">
        <v>14</v>
      </c>
      <c r="DA34" s="692"/>
      <c r="DB34" s="692"/>
      <c r="DC34" s="694"/>
      <c r="DD34" s="668">
        <v>830516</v>
      </c>
      <c r="DE34" s="660"/>
      <c r="DF34" s="660"/>
      <c r="DG34" s="660"/>
      <c r="DH34" s="660"/>
      <c r="DI34" s="660"/>
      <c r="DJ34" s="660"/>
      <c r="DK34" s="661"/>
      <c r="DL34" s="668">
        <v>594546</v>
      </c>
      <c r="DM34" s="660"/>
      <c r="DN34" s="660"/>
      <c r="DO34" s="660"/>
      <c r="DP34" s="660"/>
      <c r="DQ34" s="660"/>
      <c r="DR34" s="660"/>
      <c r="DS34" s="660"/>
      <c r="DT34" s="660"/>
      <c r="DU34" s="660"/>
      <c r="DV34" s="661"/>
      <c r="DW34" s="664">
        <v>11.2</v>
      </c>
      <c r="DX34" s="692"/>
      <c r="DY34" s="692"/>
      <c r="DZ34" s="692"/>
      <c r="EA34" s="692"/>
      <c r="EB34" s="692"/>
      <c r="EC34" s="693"/>
    </row>
    <row r="35" spans="2:133" ht="11.25" customHeight="1" x14ac:dyDescent="0.2">
      <c r="B35" s="656" t="s">
        <v>325</v>
      </c>
      <c r="C35" s="657"/>
      <c r="D35" s="657"/>
      <c r="E35" s="657"/>
      <c r="F35" s="657"/>
      <c r="G35" s="657"/>
      <c r="H35" s="657"/>
      <c r="I35" s="657"/>
      <c r="J35" s="657"/>
      <c r="K35" s="657"/>
      <c r="L35" s="657"/>
      <c r="M35" s="657"/>
      <c r="N35" s="657"/>
      <c r="O35" s="657"/>
      <c r="P35" s="657"/>
      <c r="Q35" s="658"/>
      <c r="R35" s="659">
        <v>1031310</v>
      </c>
      <c r="S35" s="660"/>
      <c r="T35" s="660"/>
      <c r="U35" s="660"/>
      <c r="V35" s="660"/>
      <c r="W35" s="660"/>
      <c r="X35" s="660"/>
      <c r="Y35" s="661"/>
      <c r="Z35" s="662">
        <v>9.8000000000000007</v>
      </c>
      <c r="AA35" s="662"/>
      <c r="AB35" s="662"/>
      <c r="AC35" s="662"/>
      <c r="AD35" s="663" t="s">
        <v>137</v>
      </c>
      <c r="AE35" s="663"/>
      <c r="AF35" s="663"/>
      <c r="AG35" s="663"/>
      <c r="AH35" s="663"/>
      <c r="AI35" s="663"/>
      <c r="AJ35" s="663"/>
      <c r="AK35" s="663"/>
      <c r="AL35" s="664" t="s">
        <v>137</v>
      </c>
      <c r="AM35" s="665"/>
      <c r="AN35" s="665"/>
      <c r="AO35" s="666"/>
      <c r="AP35" s="222"/>
      <c r="AQ35" s="641" t="s">
        <v>326</v>
      </c>
      <c r="AR35" s="642"/>
      <c r="AS35" s="642"/>
      <c r="AT35" s="642"/>
      <c r="AU35" s="642"/>
      <c r="AV35" s="642"/>
      <c r="AW35" s="642"/>
      <c r="AX35" s="642"/>
      <c r="AY35" s="642"/>
      <c r="AZ35" s="642"/>
      <c r="BA35" s="642"/>
      <c r="BB35" s="642"/>
      <c r="BC35" s="642"/>
      <c r="BD35" s="642"/>
      <c r="BE35" s="642"/>
      <c r="BF35" s="643"/>
      <c r="BG35" s="641" t="s">
        <v>327</v>
      </c>
      <c r="BH35" s="642"/>
      <c r="BI35" s="642"/>
      <c r="BJ35" s="642"/>
      <c r="BK35" s="642"/>
      <c r="BL35" s="642"/>
      <c r="BM35" s="642"/>
      <c r="BN35" s="642"/>
      <c r="BO35" s="642"/>
      <c r="BP35" s="642"/>
      <c r="BQ35" s="642"/>
      <c r="BR35" s="642"/>
      <c r="BS35" s="642"/>
      <c r="BT35" s="642"/>
      <c r="BU35" s="642"/>
      <c r="BV35" s="642"/>
      <c r="BW35" s="642"/>
      <c r="BX35" s="642"/>
      <c r="BY35" s="642"/>
      <c r="BZ35" s="642"/>
      <c r="CA35" s="642"/>
      <c r="CB35" s="643"/>
      <c r="CD35" s="656" t="s">
        <v>328</v>
      </c>
      <c r="CE35" s="657"/>
      <c r="CF35" s="657"/>
      <c r="CG35" s="657"/>
      <c r="CH35" s="657"/>
      <c r="CI35" s="657"/>
      <c r="CJ35" s="657"/>
      <c r="CK35" s="657"/>
      <c r="CL35" s="657"/>
      <c r="CM35" s="657"/>
      <c r="CN35" s="657"/>
      <c r="CO35" s="657"/>
      <c r="CP35" s="657"/>
      <c r="CQ35" s="658"/>
      <c r="CR35" s="659">
        <v>126290</v>
      </c>
      <c r="CS35" s="680"/>
      <c r="CT35" s="680"/>
      <c r="CU35" s="680"/>
      <c r="CV35" s="680"/>
      <c r="CW35" s="680"/>
      <c r="CX35" s="680"/>
      <c r="CY35" s="681"/>
      <c r="CZ35" s="664">
        <v>1.3</v>
      </c>
      <c r="DA35" s="692"/>
      <c r="DB35" s="692"/>
      <c r="DC35" s="694"/>
      <c r="DD35" s="668">
        <v>112492</v>
      </c>
      <c r="DE35" s="680"/>
      <c r="DF35" s="680"/>
      <c r="DG35" s="680"/>
      <c r="DH35" s="680"/>
      <c r="DI35" s="680"/>
      <c r="DJ35" s="680"/>
      <c r="DK35" s="681"/>
      <c r="DL35" s="668">
        <v>105486</v>
      </c>
      <c r="DM35" s="680"/>
      <c r="DN35" s="680"/>
      <c r="DO35" s="680"/>
      <c r="DP35" s="680"/>
      <c r="DQ35" s="680"/>
      <c r="DR35" s="680"/>
      <c r="DS35" s="680"/>
      <c r="DT35" s="680"/>
      <c r="DU35" s="680"/>
      <c r="DV35" s="681"/>
      <c r="DW35" s="664">
        <v>2</v>
      </c>
      <c r="DX35" s="692"/>
      <c r="DY35" s="692"/>
      <c r="DZ35" s="692"/>
      <c r="EA35" s="692"/>
      <c r="EB35" s="692"/>
      <c r="EC35" s="693"/>
    </row>
    <row r="36" spans="2:133" ht="11.25" customHeight="1" x14ac:dyDescent="0.2">
      <c r="B36" s="656" t="s">
        <v>329</v>
      </c>
      <c r="C36" s="657"/>
      <c r="D36" s="657"/>
      <c r="E36" s="657"/>
      <c r="F36" s="657"/>
      <c r="G36" s="657"/>
      <c r="H36" s="657"/>
      <c r="I36" s="657"/>
      <c r="J36" s="657"/>
      <c r="K36" s="657"/>
      <c r="L36" s="657"/>
      <c r="M36" s="657"/>
      <c r="N36" s="657"/>
      <c r="O36" s="657"/>
      <c r="P36" s="657"/>
      <c r="Q36" s="658"/>
      <c r="R36" s="659">
        <v>597693</v>
      </c>
      <c r="S36" s="660"/>
      <c r="T36" s="660"/>
      <c r="U36" s="660"/>
      <c r="V36" s="660"/>
      <c r="W36" s="660"/>
      <c r="X36" s="660"/>
      <c r="Y36" s="661"/>
      <c r="Z36" s="662">
        <v>5.7</v>
      </c>
      <c r="AA36" s="662"/>
      <c r="AB36" s="662"/>
      <c r="AC36" s="662"/>
      <c r="AD36" s="663" t="s">
        <v>137</v>
      </c>
      <c r="AE36" s="663"/>
      <c r="AF36" s="663"/>
      <c r="AG36" s="663"/>
      <c r="AH36" s="663"/>
      <c r="AI36" s="663"/>
      <c r="AJ36" s="663"/>
      <c r="AK36" s="663"/>
      <c r="AL36" s="664" t="s">
        <v>137</v>
      </c>
      <c r="AM36" s="665"/>
      <c r="AN36" s="665"/>
      <c r="AO36" s="666"/>
      <c r="AP36" s="222"/>
      <c r="AQ36" s="725" t="s">
        <v>330</v>
      </c>
      <c r="AR36" s="726"/>
      <c r="AS36" s="726"/>
      <c r="AT36" s="726"/>
      <c r="AU36" s="726"/>
      <c r="AV36" s="726"/>
      <c r="AW36" s="726"/>
      <c r="AX36" s="726"/>
      <c r="AY36" s="727"/>
      <c r="AZ36" s="648">
        <v>1253171</v>
      </c>
      <c r="BA36" s="649"/>
      <c r="BB36" s="649"/>
      <c r="BC36" s="649"/>
      <c r="BD36" s="649"/>
      <c r="BE36" s="649"/>
      <c r="BF36" s="721"/>
      <c r="BG36" s="645" t="s">
        <v>331</v>
      </c>
      <c r="BH36" s="646"/>
      <c r="BI36" s="646"/>
      <c r="BJ36" s="646"/>
      <c r="BK36" s="646"/>
      <c r="BL36" s="646"/>
      <c r="BM36" s="646"/>
      <c r="BN36" s="646"/>
      <c r="BO36" s="646"/>
      <c r="BP36" s="646"/>
      <c r="BQ36" s="646"/>
      <c r="BR36" s="646"/>
      <c r="BS36" s="646"/>
      <c r="BT36" s="646"/>
      <c r="BU36" s="647"/>
      <c r="BV36" s="648">
        <v>45977</v>
      </c>
      <c r="BW36" s="649"/>
      <c r="BX36" s="649"/>
      <c r="BY36" s="649"/>
      <c r="BZ36" s="649"/>
      <c r="CA36" s="649"/>
      <c r="CB36" s="721"/>
      <c r="CD36" s="656" t="s">
        <v>332</v>
      </c>
      <c r="CE36" s="657"/>
      <c r="CF36" s="657"/>
      <c r="CG36" s="657"/>
      <c r="CH36" s="657"/>
      <c r="CI36" s="657"/>
      <c r="CJ36" s="657"/>
      <c r="CK36" s="657"/>
      <c r="CL36" s="657"/>
      <c r="CM36" s="657"/>
      <c r="CN36" s="657"/>
      <c r="CO36" s="657"/>
      <c r="CP36" s="657"/>
      <c r="CQ36" s="658"/>
      <c r="CR36" s="659">
        <v>1651886</v>
      </c>
      <c r="CS36" s="660"/>
      <c r="CT36" s="660"/>
      <c r="CU36" s="660"/>
      <c r="CV36" s="660"/>
      <c r="CW36" s="660"/>
      <c r="CX36" s="660"/>
      <c r="CY36" s="661"/>
      <c r="CZ36" s="664">
        <v>16.7</v>
      </c>
      <c r="DA36" s="692"/>
      <c r="DB36" s="692"/>
      <c r="DC36" s="694"/>
      <c r="DD36" s="668">
        <v>871671</v>
      </c>
      <c r="DE36" s="660"/>
      <c r="DF36" s="660"/>
      <c r="DG36" s="660"/>
      <c r="DH36" s="660"/>
      <c r="DI36" s="660"/>
      <c r="DJ36" s="660"/>
      <c r="DK36" s="661"/>
      <c r="DL36" s="668">
        <v>538609</v>
      </c>
      <c r="DM36" s="660"/>
      <c r="DN36" s="660"/>
      <c r="DO36" s="660"/>
      <c r="DP36" s="660"/>
      <c r="DQ36" s="660"/>
      <c r="DR36" s="660"/>
      <c r="DS36" s="660"/>
      <c r="DT36" s="660"/>
      <c r="DU36" s="660"/>
      <c r="DV36" s="661"/>
      <c r="DW36" s="664">
        <v>10.199999999999999</v>
      </c>
      <c r="DX36" s="692"/>
      <c r="DY36" s="692"/>
      <c r="DZ36" s="692"/>
      <c r="EA36" s="692"/>
      <c r="EB36" s="692"/>
      <c r="EC36" s="693"/>
    </row>
    <row r="37" spans="2:133" ht="11.25" customHeight="1" x14ac:dyDescent="0.2">
      <c r="B37" s="656" t="s">
        <v>333</v>
      </c>
      <c r="C37" s="657"/>
      <c r="D37" s="657"/>
      <c r="E37" s="657"/>
      <c r="F37" s="657"/>
      <c r="G37" s="657"/>
      <c r="H37" s="657"/>
      <c r="I37" s="657"/>
      <c r="J37" s="657"/>
      <c r="K37" s="657"/>
      <c r="L37" s="657"/>
      <c r="M37" s="657"/>
      <c r="N37" s="657"/>
      <c r="O37" s="657"/>
      <c r="P37" s="657"/>
      <c r="Q37" s="658"/>
      <c r="R37" s="659">
        <v>209204</v>
      </c>
      <c r="S37" s="660"/>
      <c r="T37" s="660"/>
      <c r="U37" s="660"/>
      <c r="V37" s="660"/>
      <c r="W37" s="660"/>
      <c r="X37" s="660"/>
      <c r="Y37" s="661"/>
      <c r="Z37" s="662">
        <v>2</v>
      </c>
      <c r="AA37" s="662"/>
      <c r="AB37" s="662"/>
      <c r="AC37" s="662"/>
      <c r="AD37" s="663">
        <v>204</v>
      </c>
      <c r="AE37" s="663"/>
      <c r="AF37" s="663"/>
      <c r="AG37" s="663"/>
      <c r="AH37" s="663"/>
      <c r="AI37" s="663"/>
      <c r="AJ37" s="663"/>
      <c r="AK37" s="663"/>
      <c r="AL37" s="664">
        <v>0</v>
      </c>
      <c r="AM37" s="665"/>
      <c r="AN37" s="665"/>
      <c r="AO37" s="666"/>
      <c r="AQ37" s="722" t="s">
        <v>334</v>
      </c>
      <c r="AR37" s="723"/>
      <c r="AS37" s="723"/>
      <c r="AT37" s="723"/>
      <c r="AU37" s="723"/>
      <c r="AV37" s="723"/>
      <c r="AW37" s="723"/>
      <c r="AX37" s="723"/>
      <c r="AY37" s="724"/>
      <c r="AZ37" s="659">
        <v>548000</v>
      </c>
      <c r="BA37" s="660"/>
      <c r="BB37" s="660"/>
      <c r="BC37" s="660"/>
      <c r="BD37" s="680"/>
      <c r="BE37" s="680"/>
      <c r="BF37" s="705"/>
      <c r="BG37" s="656" t="s">
        <v>335</v>
      </c>
      <c r="BH37" s="657"/>
      <c r="BI37" s="657"/>
      <c r="BJ37" s="657"/>
      <c r="BK37" s="657"/>
      <c r="BL37" s="657"/>
      <c r="BM37" s="657"/>
      <c r="BN37" s="657"/>
      <c r="BO37" s="657"/>
      <c r="BP37" s="657"/>
      <c r="BQ37" s="657"/>
      <c r="BR37" s="657"/>
      <c r="BS37" s="657"/>
      <c r="BT37" s="657"/>
      <c r="BU37" s="658"/>
      <c r="BV37" s="659">
        <v>40463</v>
      </c>
      <c r="BW37" s="660"/>
      <c r="BX37" s="660"/>
      <c r="BY37" s="660"/>
      <c r="BZ37" s="660"/>
      <c r="CA37" s="660"/>
      <c r="CB37" s="669"/>
      <c r="CD37" s="656" t="s">
        <v>336</v>
      </c>
      <c r="CE37" s="657"/>
      <c r="CF37" s="657"/>
      <c r="CG37" s="657"/>
      <c r="CH37" s="657"/>
      <c r="CI37" s="657"/>
      <c r="CJ37" s="657"/>
      <c r="CK37" s="657"/>
      <c r="CL37" s="657"/>
      <c r="CM37" s="657"/>
      <c r="CN37" s="657"/>
      <c r="CO37" s="657"/>
      <c r="CP37" s="657"/>
      <c r="CQ37" s="658"/>
      <c r="CR37" s="659">
        <v>295813</v>
      </c>
      <c r="CS37" s="680"/>
      <c r="CT37" s="680"/>
      <c r="CU37" s="680"/>
      <c r="CV37" s="680"/>
      <c r="CW37" s="680"/>
      <c r="CX37" s="680"/>
      <c r="CY37" s="681"/>
      <c r="CZ37" s="664">
        <v>3</v>
      </c>
      <c r="DA37" s="692"/>
      <c r="DB37" s="692"/>
      <c r="DC37" s="694"/>
      <c r="DD37" s="668">
        <v>291444</v>
      </c>
      <c r="DE37" s="680"/>
      <c r="DF37" s="680"/>
      <c r="DG37" s="680"/>
      <c r="DH37" s="680"/>
      <c r="DI37" s="680"/>
      <c r="DJ37" s="680"/>
      <c r="DK37" s="681"/>
      <c r="DL37" s="668">
        <v>290529</v>
      </c>
      <c r="DM37" s="680"/>
      <c r="DN37" s="680"/>
      <c r="DO37" s="680"/>
      <c r="DP37" s="680"/>
      <c r="DQ37" s="680"/>
      <c r="DR37" s="680"/>
      <c r="DS37" s="680"/>
      <c r="DT37" s="680"/>
      <c r="DU37" s="680"/>
      <c r="DV37" s="681"/>
      <c r="DW37" s="664">
        <v>5.5</v>
      </c>
      <c r="DX37" s="692"/>
      <c r="DY37" s="692"/>
      <c r="DZ37" s="692"/>
      <c r="EA37" s="692"/>
      <c r="EB37" s="692"/>
      <c r="EC37" s="693"/>
    </row>
    <row r="38" spans="2:133" ht="11.25" customHeight="1" x14ac:dyDescent="0.2">
      <c r="B38" s="656" t="s">
        <v>337</v>
      </c>
      <c r="C38" s="657"/>
      <c r="D38" s="657"/>
      <c r="E38" s="657"/>
      <c r="F38" s="657"/>
      <c r="G38" s="657"/>
      <c r="H38" s="657"/>
      <c r="I38" s="657"/>
      <c r="J38" s="657"/>
      <c r="K38" s="657"/>
      <c r="L38" s="657"/>
      <c r="M38" s="657"/>
      <c r="N38" s="657"/>
      <c r="O38" s="657"/>
      <c r="P38" s="657"/>
      <c r="Q38" s="658"/>
      <c r="R38" s="659">
        <v>609300</v>
      </c>
      <c r="S38" s="660"/>
      <c r="T38" s="660"/>
      <c r="U38" s="660"/>
      <c r="V38" s="660"/>
      <c r="W38" s="660"/>
      <c r="X38" s="660"/>
      <c r="Y38" s="661"/>
      <c r="Z38" s="662">
        <v>5.8</v>
      </c>
      <c r="AA38" s="662"/>
      <c r="AB38" s="662"/>
      <c r="AC38" s="662"/>
      <c r="AD38" s="663" t="s">
        <v>137</v>
      </c>
      <c r="AE38" s="663"/>
      <c r="AF38" s="663"/>
      <c r="AG38" s="663"/>
      <c r="AH38" s="663"/>
      <c r="AI38" s="663"/>
      <c r="AJ38" s="663"/>
      <c r="AK38" s="663"/>
      <c r="AL38" s="664" t="s">
        <v>137</v>
      </c>
      <c r="AM38" s="665"/>
      <c r="AN38" s="665"/>
      <c r="AO38" s="666"/>
      <c r="AQ38" s="722" t="s">
        <v>338</v>
      </c>
      <c r="AR38" s="723"/>
      <c r="AS38" s="723"/>
      <c r="AT38" s="723"/>
      <c r="AU38" s="723"/>
      <c r="AV38" s="723"/>
      <c r="AW38" s="723"/>
      <c r="AX38" s="723"/>
      <c r="AY38" s="724"/>
      <c r="AZ38" s="659">
        <v>20603</v>
      </c>
      <c r="BA38" s="660"/>
      <c r="BB38" s="660"/>
      <c r="BC38" s="660"/>
      <c r="BD38" s="680"/>
      <c r="BE38" s="680"/>
      <c r="BF38" s="705"/>
      <c r="BG38" s="656" t="s">
        <v>339</v>
      </c>
      <c r="BH38" s="657"/>
      <c r="BI38" s="657"/>
      <c r="BJ38" s="657"/>
      <c r="BK38" s="657"/>
      <c r="BL38" s="657"/>
      <c r="BM38" s="657"/>
      <c r="BN38" s="657"/>
      <c r="BO38" s="657"/>
      <c r="BP38" s="657"/>
      <c r="BQ38" s="657"/>
      <c r="BR38" s="657"/>
      <c r="BS38" s="657"/>
      <c r="BT38" s="657"/>
      <c r="BU38" s="658"/>
      <c r="BV38" s="659">
        <v>1943</v>
      </c>
      <c r="BW38" s="660"/>
      <c r="BX38" s="660"/>
      <c r="BY38" s="660"/>
      <c r="BZ38" s="660"/>
      <c r="CA38" s="660"/>
      <c r="CB38" s="669"/>
      <c r="CD38" s="656" t="s">
        <v>340</v>
      </c>
      <c r="CE38" s="657"/>
      <c r="CF38" s="657"/>
      <c r="CG38" s="657"/>
      <c r="CH38" s="657"/>
      <c r="CI38" s="657"/>
      <c r="CJ38" s="657"/>
      <c r="CK38" s="657"/>
      <c r="CL38" s="657"/>
      <c r="CM38" s="657"/>
      <c r="CN38" s="657"/>
      <c r="CO38" s="657"/>
      <c r="CP38" s="657"/>
      <c r="CQ38" s="658"/>
      <c r="CR38" s="659">
        <v>1232568</v>
      </c>
      <c r="CS38" s="660"/>
      <c r="CT38" s="660"/>
      <c r="CU38" s="660"/>
      <c r="CV38" s="660"/>
      <c r="CW38" s="660"/>
      <c r="CX38" s="660"/>
      <c r="CY38" s="661"/>
      <c r="CZ38" s="664">
        <v>12.4</v>
      </c>
      <c r="DA38" s="692"/>
      <c r="DB38" s="692"/>
      <c r="DC38" s="694"/>
      <c r="DD38" s="668">
        <v>1114422</v>
      </c>
      <c r="DE38" s="660"/>
      <c r="DF38" s="660"/>
      <c r="DG38" s="660"/>
      <c r="DH38" s="660"/>
      <c r="DI38" s="660"/>
      <c r="DJ38" s="660"/>
      <c r="DK38" s="661"/>
      <c r="DL38" s="668">
        <v>1076033</v>
      </c>
      <c r="DM38" s="660"/>
      <c r="DN38" s="660"/>
      <c r="DO38" s="660"/>
      <c r="DP38" s="660"/>
      <c r="DQ38" s="660"/>
      <c r="DR38" s="660"/>
      <c r="DS38" s="660"/>
      <c r="DT38" s="660"/>
      <c r="DU38" s="660"/>
      <c r="DV38" s="661"/>
      <c r="DW38" s="664">
        <v>20.3</v>
      </c>
      <c r="DX38" s="692"/>
      <c r="DY38" s="692"/>
      <c r="DZ38" s="692"/>
      <c r="EA38" s="692"/>
      <c r="EB38" s="692"/>
      <c r="EC38" s="693"/>
    </row>
    <row r="39" spans="2:133" ht="11.25" customHeight="1" x14ac:dyDescent="0.2">
      <c r="B39" s="656" t="s">
        <v>341</v>
      </c>
      <c r="C39" s="657"/>
      <c r="D39" s="657"/>
      <c r="E39" s="657"/>
      <c r="F39" s="657"/>
      <c r="G39" s="657"/>
      <c r="H39" s="657"/>
      <c r="I39" s="657"/>
      <c r="J39" s="657"/>
      <c r="K39" s="657"/>
      <c r="L39" s="657"/>
      <c r="M39" s="657"/>
      <c r="N39" s="657"/>
      <c r="O39" s="657"/>
      <c r="P39" s="657"/>
      <c r="Q39" s="658"/>
      <c r="R39" s="659" t="s">
        <v>137</v>
      </c>
      <c r="S39" s="660"/>
      <c r="T39" s="660"/>
      <c r="U39" s="660"/>
      <c r="V39" s="660"/>
      <c r="W39" s="660"/>
      <c r="X39" s="660"/>
      <c r="Y39" s="661"/>
      <c r="Z39" s="662" t="s">
        <v>137</v>
      </c>
      <c r="AA39" s="662"/>
      <c r="AB39" s="662"/>
      <c r="AC39" s="662"/>
      <c r="AD39" s="663" t="s">
        <v>137</v>
      </c>
      <c r="AE39" s="663"/>
      <c r="AF39" s="663"/>
      <c r="AG39" s="663"/>
      <c r="AH39" s="663"/>
      <c r="AI39" s="663"/>
      <c r="AJ39" s="663"/>
      <c r="AK39" s="663"/>
      <c r="AL39" s="664" t="s">
        <v>137</v>
      </c>
      <c r="AM39" s="665"/>
      <c r="AN39" s="665"/>
      <c r="AO39" s="666"/>
      <c r="AQ39" s="722" t="s">
        <v>342</v>
      </c>
      <c r="AR39" s="723"/>
      <c r="AS39" s="723"/>
      <c r="AT39" s="723"/>
      <c r="AU39" s="723"/>
      <c r="AV39" s="723"/>
      <c r="AW39" s="723"/>
      <c r="AX39" s="723"/>
      <c r="AY39" s="724"/>
      <c r="AZ39" s="659">
        <v>2703</v>
      </c>
      <c r="BA39" s="660"/>
      <c r="BB39" s="660"/>
      <c r="BC39" s="660"/>
      <c r="BD39" s="680"/>
      <c r="BE39" s="680"/>
      <c r="BF39" s="705"/>
      <c r="BG39" s="656" t="s">
        <v>343</v>
      </c>
      <c r="BH39" s="657"/>
      <c r="BI39" s="657"/>
      <c r="BJ39" s="657"/>
      <c r="BK39" s="657"/>
      <c r="BL39" s="657"/>
      <c r="BM39" s="657"/>
      <c r="BN39" s="657"/>
      <c r="BO39" s="657"/>
      <c r="BP39" s="657"/>
      <c r="BQ39" s="657"/>
      <c r="BR39" s="657"/>
      <c r="BS39" s="657"/>
      <c r="BT39" s="657"/>
      <c r="BU39" s="658"/>
      <c r="BV39" s="659">
        <v>2977</v>
      </c>
      <c r="BW39" s="660"/>
      <c r="BX39" s="660"/>
      <c r="BY39" s="660"/>
      <c r="BZ39" s="660"/>
      <c r="CA39" s="660"/>
      <c r="CB39" s="669"/>
      <c r="CD39" s="656" t="s">
        <v>344</v>
      </c>
      <c r="CE39" s="657"/>
      <c r="CF39" s="657"/>
      <c r="CG39" s="657"/>
      <c r="CH39" s="657"/>
      <c r="CI39" s="657"/>
      <c r="CJ39" s="657"/>
      <c r="CK39" s="657"/>
      <c r="CL39" s="657"/>
      <c r="CM39" s="657"/>
      <c r="CN39" s="657"/>
      <c r="CO39" s="657"/>
      <c r="CP39" s="657"/>
      <c r="CQ39" s="658"/>
      <c r="CR39" s="659">
        <v>1007297</v>
      </c>
      <c r="CS39" s="680"/>
      <c r="CT39" s="680"/>
      <c r="CU39" s="680"/>
      <c r="CV39" s="680"/>
      <c r="CW39" s="680"/>
      <c r="CX39" s="680"/>
      <c r="CY39" s="681"/>
      <c r="CZ39" s="664">
        <v>10.199999999999999</v>
      </c>
      <c r="DA39" s="692"/>
      <c r="DB39" s="692"/>
      <c r="DC39" s="694"/>
      <c r="DD39" s="668">
        <v>544932</v>
      </c>
      <c r="DE39" s="680"/>
      <c r="DF39" s="680"/>
      <c r="DG39" s="680"/>
      <c r="DH39" s="680"/>
      <c r="DI39" s="680"/>
      <c r="DJ39" s="680"/>
      <c r="DK39" s="681"/>
      <c r="DL39" s="668" t="s">
        <v>137</v>
      </c>
      <c r="DM39" s="680"/>
      <c r="DN39" s="680"/>
      <c r="DO39" s="680"/>
      <c r="DP39" s="680"/>
      <c r="DQ39" s="680"/>
      <c r="DR39" s="680"/>
      <c r="DS39" s="680"/>
      <c r="DT39" s="680"/>
      <c r="DU39" s="680"/>
      <c r="DV39" s="681"/>
      <c r="DW39" s="664" t="s">
        <v>137</v>
      </c>
      <c r="DX39" s="692"/>
      <c r="DY39" s="692"/>
      <c r="DZ39" s="692"/>
      <c r="EA39" s="692"/>
      <c r="EB39" s="692"/>
      <c r="EC39" s="693"/>
    </row>
    <row r="40" spans="2:133" ht="11.25" customHeight="1" x14ac:dyDescent="0.2">
      <c r="B40" s="656" t="s">
        <v>345</v>
      </c>
      <c r="C40" s="657"/>
      <c r="D40" s="657"/>
      <c r="E40" s="657"/>
      <c r="F40" s="657"/>
      <c r="G40" s="657"/>
      <c r="H40" s="657"/>
      <c r="I40" s="657"/>
      <c r="J40" s="657"/>
      <c r="K40" s="657"/>
      <c r="L40" s="657"/>
      <c r="M40" s="657"/>
      <c r="N40" s="657"/>
      <c r="O40" s="657"/>
      <c r="P40" s="657"/>
      <c r="Q40" s="658"/>
      <c r="R40" s="659">
        <v>55000</v>
      </c>
      <c r="S40" s="660"/>
      <c r="T40" s="660"/>
      <c r="U40" s="660"/>
      <c r="V40" s="660"/>
      <c r="W40" s="660"/>
      <c r="X40" s="660"/>
      <c r="Y40" s="661"/>
      <c r="Z40" s="662">
        <v>0.5</v>
      </c>
      <c r="AA40" s="662"/>
      <c r="AB40" s="662"/>
      <c r="AC40" s="662"/>
      <c r="AD40" s="663" t="s">
        <v>175</v>
      </c>
      <c r="AE40" s="663"/>
      <c r="AF40" s="663"/>
      <c r="AG40" s="663"/>
      <c r="AH40" s="663"/>
      <c r="AI40" s="663"/>
      <c r="AJ40" s="663"/>
      <c r="AK40" s="663"/>
      <c r="AL40" s="664" t="s">
        <v>137</v>
      </c>
      <c r="AM40" s="665"/>
      <c r="AN40" s="665"/>
      <c r="AO40" s="666"/>
      <c r="AQ40" s="722" t="s">
        <v>346</v>
      </c>
      <c r="AR40" s="723"/>
      <c r="AS40" s="723"/>
      <c r="AT40" s="723"/>
      <c r="AU40" s="723"/>
      <c r="AV40" s="723"/>
      <c r="AW40" s="723"/>
      <c r="AX40" s="723"/>
      <c r="AY40" s="724"/>
      <c r="AZ40" s="659">
        <v>668</v>
      </c>
      <c r="BA40" s="660"/>
      <c r="BB40" s="660"/>
      <c r="BC40" s="660"/>
      <c r="BD40" s="680"/>
      <c r="BE40" s="680"/>
      <c r="BF40" s="705"/>
      <c r="BG40" s="709" t="s">
        <v>347</v>
      </c>
      <c r="BH40" s="710"/>
      <c r="BI40" s="710"/>
      <c r="BJ40" s="710"/>
      <c r="BK40" s="710"/>
      <c r="BL40" s="223"/>
      <c r="BM40" s="657" t="s">
        <v>348</v>
      </c>
      <c r="BN40" s="657"/>
      <c r="BO40" s="657"/>
      <c r="BP40" s="657"/>
      <c r="BQ40" s="657"/>
      <c r="BR40" s="657"/>
      <c r="BS40" s="657"/>
      <c r="BT40" s="657"/>
      <c r="BU40" s="658"/>
      <c r="BV40" s="659">
        <v>94</v>
      </c>
      <c r="BW40" s="660"/>
      <c r="BX40" s="660"/>
      <c r="BY40" s="660"/>
      <c r="BZ40" s="660"/>
      <c r="CA40" s="660"/>
      <c r="CB40" s="669"/>
      <c r="CD40" s="656" t="s">
        <v>349</v>
      </c>
      <c r="CE40" s="657"/>
      <c r="CF40" s="657"/>
      <c r="CG40" s="657"/>
      <c r="CH40" s="657"/>
      <c r="CI40" s="657"/>
      <c r="CJ40" s="657"/>
      <c r="CK40" s="657"/>
      <c r="CL40" s="657"/>
      <c r="CM40" s="657"/>
      <c r="CN40" s="657"/>
      <c r="CO40" s="657"/>
      <c r="CP40" s="657"/>
      <c r="CQ40" s="658"/>
      <c r="CR40" s="659">
        <v>131012</v>
      </c>
      <c r="CS40" s="660"/>
      <c r="CT40" s="660"/>
      <c r="CU40" s="660"/>
      <c r="CV40" s="660"/>
      <c r="CW40" s="660"/>
      <c r="CX40" s="660"/>
      <c r="CY40" s="661"/>
      <c r="CZ40" s="664">
        <v>1.3</v>
      </c>
      <c r="DA40" s="692"/>
      <c r="DB40" s="692"/>
      <c r="DC40" s="694"/>
      <c r="DD40" s="668">
        <v>598</v>
      </c>
      <c r="DE40" s="660"/>
      <c r="DF40" s="660"/>
      <c r="DG40" s="660"/>
      <c r="DH40" s="660"/>
      <c r="DI40" s="660"/>
      <c r="DJ40" s="660"/>
      <c r="DK40" s="661"/>
      <c r="DL40" s="668">
        <v>598</v>
      </c>
      <c r="DM40" s="660"/>
      <c r="DN40" s="660"/>
      <c r="DO40" s="660"/>
      <c r="DP40" s="660"/>
      <c r="DQ40" s="660"/>
      <c r="DR40" s="660"/>
      <c r="DS40" s="660"/>
      <c r="DT40" s="660"/>
      <c r="DU40" s="660"/>
      <c r="DV40" s="661"/>
      <c r="DW40" s="664">
        <v>0</v>
      </c>
      <c r="DX40" s="692"/>
      <c r="DY40" s="692"/>
      <c r="DZ40" s="692"/>
      <c r="EA40" s="692"/>
      <c r="EB40" s="692"/>
      <c r="EC40" s="693"/>
    </row>
    <row r="41" spans="2:133" ht="11.25" customHeight="1" x14ac:dyDescent="0.2">
      <c r="B41" s="682" t="s">
        <v>350</v>
      </c>
      <c r="C41" s="683"/>
      <c r="D41" s="683"/>
      <c r="E41" s="683"/>
      <c r="F41" s="683"/>
      <c r="G41" s="683"/>
      <c r="H41" s="683"/>
      <c r="I41" s="683"/>
      <c r="J41" s="683"/>
      <c r="K41" s="683"/>
      <c r="L41" s="683"/>
      <c r="M41" s="683"/>
      <c r="N41" s="683"/>
      <c r="O41" s="683"/>
      <c r="P41" s="683"/>
      <c r="Q41" s="684"/>
      <c r="R41" s="731">
        <v>10542572</v>
      </c>
      <c r="S41" s="732"/>
      <c r="T41" s="732"/>
      <c r="U41" s="732"/>
      <c r="V41" s="732"/>
      <c r="W41" s="732"/>
      <c r="X41" s="732"/>
      <c r="Y41" s="736"/>
      <c r="Z41" s="737">
        <v>100</v>
      </c>
      <c r="AA41" s="737"/>
      <c r="AB41" s="737"/>
      <c r="AC41" s="737"/>
      <c r="AD41" s="738">
        <v>5243104</v>
      </c>
      <c r="AE41" s="738"/>
      <c r="AF41" s="738"/>
      <c r="AG41" s="738"/>
      <c r="AH41" s="738"/>
      <c r="AI41" s="738"/>
      <c r="AJ41" s="738"/>
      <c r="AK41" s="738"/>
      <c r="AL41" s="739">
        <v>100</v>
      </c>
      <c r="AM41" s="719"/>
      <c r="AN41" s="719"/>
      <c r="AO41" s="740"/>
      <c r="AQ41" s="722" t="s">
        <v>351</v>
      </c>
      <c r="AR41" s="723"/>
      <c r="AS41" s="723"/>
      <c r="AT41" s="723"/>
      <c r="AU41" s="723"/>
      <c r="AV41" s="723"/>
      <c r="AW41" s="723"/>
      <c r="AX41" s="723"/>
      <c r="AY41" s="724"/>
      <c r="AZ41" s="659">
        <v>112359</v>
      </c>
      <c r="BA41" s="660"/>
      <c r="BB41" s="660"/>
      <c r="BC41" s="660"/>
      <c r="BD41" s="680"/>
      <c r="BE41" s="680"/>
      <c r="BF41" s="705"/>
      <c r="BG41" s="709"/>
      <c r="BH41" s="710"/>
      <c r="BI41" s="710"/>
      <c r="BJ41" s="710"/>
      <c r="BK41" s="710"/>
      <c r="BL41" s="223"/>
      <c r="BM41" s="657" t="s">
        <v>352</v>
      </c>
      <c r="BN41" s="657"/>
      <c r="BO41" s="657"/>
      <c r="BP41" s="657"/>
      <c r="BQ41" s="657"/>
      <c r="BR41" s="657"/>
      <c r="BS41" s="657"/>
      <c r="BT41" s="657"/>
      <c r="BU41" s="658"/>
      <c r="BV41" s="659" t="s">
        <v>137</v>
      </c>
      <c r="BW41" s="660"/>
      <c r="BX41" s="660"/>
      <c r="BY41" s="660"/>
      <c r="BZ41" s="660"/>
      <c r="CA41" s="660"/>
      <c r="CB41" s="669"/>
      <c r="CD41" s="656" t="s">
        <v>353</v>
      </c>
      <c r="CE41" s="657"/>
      <c r="CF41" s="657"/>
      <c r="CG41" s="657"/>
      <c r="CH41" s="657"/>
      <c r="CI41" s="657"/>
      <c r="CJ41" s="657"/>
      <c r="CK41" s="657"/>
      <c r="CL41" s="657"/>
      <c r="CM41" s="657"/>
      <c r="CN41" s="657"/>
      <c r="CO41" s="657"/>
      <c r="CP41" s="657"/>
      <c r="CQ41" s="658"/>
      <c r="CR41" s="659" t="s">
        <v>137</v>
      </c>
      <c r="CS41" s="680"/>
      <c r="CT41" s="680"/>
      <c r="CU41" s="680"/>
      <c r="CV41" s="680"/>
      <c r="CW41" s="680"/>
      <c r="CX41" s="680"/>
      <c r="CY41" s="681"/>
      <c r="CZ41" s="664" t="s">
        <v>354</v>
      </c>
      <c r="DA41" s="692"/>
      <c r="DB41" s="692"/>
      <c r="DC41" s="694"/>
      <c r="DD41" s="668" t="s">
        <v>354</v>
      </c>
      <c r="DE41" s="680"/>
      <c r="DF41" s="680"/>
      <c r="DG41" s="680"/>
      <c r="DH41" s="680"/>
      <c r="DI41" s="680"/>
      <c r="DJ41" s="680"/>
      <c r="DK41" s="681"/>
      <c r="DL41" s="742"/>
      <c r="DM41" s="743"/>
      <c r="DN41" s="743"/>
      <c r="DO41" s="743"/>
      <c r="DP41" s="743"/>
      <c r="DQ41" s="743"/>
      <c r="DR41" s="743"/>
      <c r="DS41" s="743"/>
      <c r="DT41" s="743"/>
      <c r="DU41" s="743"/>
      <c r="DV41" s="744"/>
      <c r="DW41" s="733"/>
      <c r="DX41" s="734"/>
      <c r="DY41" s="734"/>
      <c r="DZ41" s="734"/>
      <c r="EA41" s="734"/>
      <c r="EB41" s="734"/>
      <c r="EC41" s="735"/>
    </row>
    <row r="42" spans="2:133" ht="11.25" customHeight="1" x14ac:dyDescent="0.2">
      <c r="AQ42" s="728" t="s">
        <v>355</v>
      </c>
      <c r="AR42" s="729"/>
      <c r="AS42" s="729"/>
      <c r="AT42" s="729"/>
      <c r="AU42" s="729"/>
      <c r="AV42" s="729"/>
      <c r="AW42" s="729"/>
      <c r="AX42" s="729"/>
      <c r="AY42" s="730"/>
      <c r="AZ42" s="731">
        <v>568838</v>
      </c>
      <c r="BA42" s="732"/>
      <c r="BB42" s="732"/>
      <c r="BC42" s="732"/>
      <c r="BD42" s="718"/>
      <c r="BE42" s="718"/>
      <c r="BF42" s="720"/>
      <c r="BG42" s="711"/>
      <c r="BH42" s="712"/>
      <c r="BI42" s="712"/>
      <c r="BJ42" s="712"/>
      <c r="BK42" s="712"/>
      <c r="BL42" s="224"/>
      <c r="BM42" s="683" t="s">
        <v>356</v>
      </c>
      <c r="BN42" s="683"/>
      <c r="BO42" s="683"/>
      <c r="BP42" s="683"/>
      <c r="BQ42" s="683"/>
      <c r="BR42" s="683"/>
      <c r="BS42" s="683"/>
      <c r="BT42" s="683"/>
      <c r="BU42" s="684"/>
      <c r="BV42" s="731">
        <v>364</v>
      </c>
      <c r="BW42" s="732"/>
      <c r="BX42" s="732"/>
      <c r="BY42" s="732"/>
      <c r="BZ42" s="732"/>
      <c r="CA42" s="732"/>
      <c r="CB42" s="741"/>
      <c r="CD42" s="656" t="s">
        <v>357</v>
      </c>
      <c r="CE42" s="657"/>
      <c r="CF42" s="657"/>
      <c r="CG42" s="657"/>
      <c r="CH42" s="657"/>
      <c r="CI42" s="657"/>
      <c r="CJ42" s="657"/>
      <c r="CK42" s="657"/>
      <c r="CL42" s="657"/>
      <c r="CM42" s="657"/>
      <c r="CN42" s="657"/>
      <c r="CO42" s="657"/>
      <c r="CP42" s="657"/>
      <c r="CQ42" s="658"/>
      <c r="CR42" s="659">
        <v>1108681</v>
      </c>
      <c r="CS42" s="680"/>
      <c r="CT42" s="680"/>
      <c r="CU42" s="680"/>
      <c r="CV42" s="680"/>
      <c r="CW42" s="680"/>
      <c r="CX42" s="680"/>
      <c r="CY42" s="681"/>
      <c r="CZ42" s="664">
        <v>11.2</v>
      </c>
      <c r="DA42" s="692"/>
      <c r="DB42" s="692"/>
      <c r="DC42" s="694"/>
      <c r="DD42" s="668">
        <v>358070</v>
      </c>
      <c r="DE42" s="680"/>
      <c r="DF42" s="680"/>
      <c r="DG42" s="680"/>
      <c r="DH42" s="680"/>
      <c r="DI42" s="680"/>
      <c r="DJ42" s="680"/>
      <c r="DK42" s="681"/>
      <c r="DL42" s="742"/>
      <c r="DM42" s="743"/>
      <c r="DN42" s="743"/>
      <c r="DO42" s="743"/>
      <c r="DP42" s="743"/>
      <c r="DQ42" s="743"/>
      <c r="DR42" s="743"/>
      <c r="DS42" s="743"/>
      <c r="DT42" s="743"/>
      <c r="DU42" s="743"/>
      <c r="DV42" s="744"/>
      <c r="DW42" s="733"/>
      <c r="DX42" s="734"/>
      <c r="DY42" s="734"/>
      <c r="DZ42" s="734"/>
      <c r="EA42" s="734"/>
      <c r="EB42" s="734"/>
      <c r="EC42" s="735"/>
    </row>
    <row r="43" spans="2:133" ht="11.25" customHeight="1" x14ac:dyDescent="0.2">
      <c r="B43" s="214" t="s">
        <v>358</v>
      </c>
      <c r="CD43" s="656" t="s">
        <v>359</v>
      </c>
      <c r="CE43" s="657"/>
      <c r="CF43" s="657"/>
      <c r="CG43" s="657"/>
      <c r="CH43" s="657"/>
      <c r="CI43" s="657"/>
      <c r="CJ43" s="657"/>
      <c r="CK43" s="657"/>
      <c r="CL43" s="657"/>
      <c r="CM43" s="657"/>
      <c r="CN43" s="657"/>
      <c r="CO43" s="657"/>
      <c r="CP43" s="657"/>
      <c r="CQ43" s="658"/>
      <c r="CR43" s="659">
        <v>9144</v>
      </c>
      <c r="CS43" s="680"/>
      <c r="CT43" s="680"/>
      <c r="CU43" s="680"/>
      <c r="CV43" s="680"/>
      <c r="CW43" s="680"/>
      <c r="CX43" s="680"/>
      <c r="CY43" s="681"/>
      <c r="CZ43" s="664">
        <v>0.1</v>
      </c>
      <c r="DA43" s="692"/>
      <c r="DB43" s="692"/>
      <c r="DC43" s="694"/>
      <c r="DD43" s="668">
        <v>9144</v>
      </c>
      <c r="DE43" s="680"/>
      <c r="DF43" s="680"/>
      <c r="DG43" s="680"/>
      <c r="DH43" s="680"/>
      <c r="DI43" s="680"/>
      <c r="DJ43" s="680"/>
      <c r="DK43" s="681"/>
      <c r="DL43" s="742"/>
      <c r="DM43" s="743"/>
      <c r="DN43" s="743"/>
      <c r="DO43" s="743"/>
      <c r="DP43" s="743"/>
      <c r="DQ43" s="743"/>
      <c r="DR43" s="743"/>
      <c r="DS43" s="743"/>
      <c r="DT43" s="743"/>
      <c r="DU43" s="743"/>
      <c r="DV43" s="744"/>
      <c r="DW43" s="733"/>
      <c r="DX43" s="734"/>
      <c r="DY43" s="734"/>
      <c r="DZ43" s="734"/>
      <c r="EA43" s="734"/>
      <c r="EB43" s="734"/>
      <c r="EC43" s="735"/>
    </row>
    <row r="44" spans="2:133" ht="11.25" customHeight="1" x14ac:dyDescent="0.2">
      <c r="B44" s="745" t="s">
        <v>360</v>
      </c>
      <c r="C44" s="745"/>
      <c r="D44" s="745"/>
      <c r="E44" s="745"/>
      <c r="F44" s="745"/>
      <c r="G44" s="745"/>
      <c r="H44" s="745"/>
      <c r="I44" s="745"/>
      <c r="J44" s="745"/>
      <c r="K44" s="745"/>
      <c r="L44" s="745"/>
      <c r="M44" s="745"/>
      <c r="N44" s="745"/>
      <c r="O44" s="745"/>
      <c r="P44" s="745"/>
      <c r="Q44" s="745"/>
      <c r="R44" s="745"/>
      <c r="S44" s="745"/>
      <c r="T44" s="745"/>
      <c r="U44" s="745"/>
      <c r="V44" s="745"/>
      <c r="W44" s="745"/>
      <c r="X44" s="745"/>
      <c r="Y44" s="745"/>
      <c r="Z44" s="745"/>
      <c r="AA44" s="745"/>
      <c r="AB44" s="745"/>
      <c r="AC44" s="745"/>
      <c r="AD44" s="745"/>
      <c r="AE44" s="745"/>
      <c r="AF44" s="745"/>
      <c r="AG44" s="745"/>
      <c r="AH44" s="745"/>
      <c r="AI44" s="745"/>
      <c r="AJ44" s="745"/>
      <c r="AK44" s="745"/>
      <c r="AL44" s="745"/>
      <c r="AM44" s="745"/>
      <c r="AN44" s="745"/>
      <c r="AO44" s="745"/>
      <c r="AP44" s="745"/>
      <c r="AQ44" s="745"/>
      <c r="AR44" s="745"/>
      <c r="AS44" s="745"/>
      <c r="AT44" s="745"/>
      <c r="AU44" s="745"/>
      <c r="AV44" s="745"/>
      <c r="AW44" s="745"/>
      <c r="AX44" s="745"/>
      <c r="AY44" s="745"/>
      <c r="AZ44" s="745"/>
      <c r="BA44" s="745"/>
      <c r="BB44" s="745"/>
      <c r="BC44" s="745"/>
      <c r="BD44" s="745"/>
      <c r="BE44" s="745"/>
      <c r="BF44" s="745"/>
      <c r="BG44" s="745"/>
      <c r="BH44" s="745"/>
      <c r="BI44" s="745"/>
      <c r="BJ44" s="745"/>
      <c r="BK44" s="745"/>
      <c r="BL44" s="745"/>
      <c r="BM44" s="745"/>
      <c r="BN44" s="745"/>
      <c r="BO44" s="745"/>
      <c r="BP44" s="745"/>
      <c r="BQ44" s="745"/>
      <c r="BR44" s="745"/>
      <c r="BS44" s="745"/>
      <c r="BT44" s="745"/>
      <c r="BU44" s="745"/>
      <c r="BV44" s="745"/>
      <c r="BW44" s="745"/>
      <c r="BX44" s="745"/>
      <c r="BY44" s="745"/>
      <c r="BZ44" s="745"/>
      <c r="CA44" s="745"/>
      <c r="CB44" s="745"/>
      <c r="CC44" s="746"/>
      <c r="CD44" s="697" t="s">
        <v>307</v>
      </c>
      <c r="CE44" s="698"/>
      <c r="CF44" s="656" t="s">
        <v>361</v>
      </c>
      <c r="CG44" s="657"/>
      <c r="CH44" s="657"/>
      <c r="CI44" s="657"/>
      <c r="CJ44" s="657"/>
      <c r="CK44" s="657"/>
      <c r="CL44" s="657"/>
      <c r="CM44" s="657"/>
      <c r="CN44" s="657"/>
      <c r="CO44" s="657"/>
      <c r="CP44" s="657"/>
      <c r="CQ44" s="658"/>
      <c r="CR44" s="659">
        <v>1108681</v>
      </c>
      <c r="CS44" s="660"/>
      <c r="CT44" s="660"/>
      <c r="CU44" s="660"/>
      <c r="CV44" s="660"/>
      <c r="CW44" s="660"/>
      <c r="CX44" s="660"/>
      <c r="CY44" s="661"/>
      <c r="CZ44" s="664">
        <v>11.2</v>
      </c>
      <c r="DA44" s="665"/>
      <c r="DB44" s="665"/>
      <c r="DC44" s="671"/>
      <c r="DD44" s="668">
        <v>358070</v>
      </c>
      <c r="DE44" s="660"/>
      <c r="DF44" s="660"/>
      <c r="DG44" s="660"/>
      <c r="DH44" s="660"/>
      <c r="DI44" s="660"/>
      <c r="DJ44" s="660"/>
      <c r="DK44" s="661"/>
      <c r="DL44" s="742"/>
      <c r="DM44" s="743"/>
      <c r="DN44" s="743"/>
      <c r="DO44" s="743"/>
      <c r="DP44" s="743"/>
      <c r="DQ44" s="743"/>
      <c r="DR44" s="743"/>
      <c r="DS44" s="743"/>
      <c r="DT44" s="743"/>
      <c r="DU44" s="743"/>
      <c r="DV44" s="744"/>
      <c r="DW44" s="733"/>
      <c r="DX44" s="734"/>
      <c r="DY44" s="734"/>
      <c r="DZ44" s="734"/>
      <c r="EA44" s="734"/>
      <c r="EB44" s="734"/>
      <c r="EC44" s="735"/>
    </row>
    <row r="45" spans="2:133" ht="11.25" customHeight="1" x14ac:dyDescent="0.2">
      <c r="B45" s="745" t="s">
        <v>362</v>
      </c>
      <c r="C45" s="745"/>
      <c r="D45" s="745"/>
      <c r="E45" s="745"/>
      <c r="F45" s="745"/>
      <c r="G45" s="745"/>
      <c r="H45" s="745"/>
      <c r="I45" s="745"/>
      <c r="J45" s="745"/>
      <c r="K45" s="745"/>
      <c r="L45" s="745"/>
      <c r="M45" s="745"/>
      <c r="N45" s="745"/>
      <c r="O45" s="745"/>
      <c r="P45" s="745"/>
      <c r="Q45" s="745"/>
      <c r="R45" s="745"/>
      <c r="S45" s="745"/>
      <c r="T45" s="745"/>
      <c r="U45" s="745"/>
      <c r="V45" s="745"/>
      <c r="W45" s="745"/>
      <c r="X45" s="745"/>
      <c r="Y45" s="745"/>
      <c r="Z45" s="745"/>
      <c r="AA45" s="745"/>
      <c r="AB45" s="745"/>
      <c r="AC45" s="745"/>
      <c r="AD45" s="745"/>
      <c r="AE45" s="745"/>
      <c r="AF45" s="745"/>
      <c r="AG45" s="745"/>
      <c r="AH45" s="745"/>
      <c r="AI45" s="745"/>
      <c r="AJ45" s="745"/>
      <c r="AK45" s="745"/>
      <c r="AL45" s="745"/>
      <c r="AM45" s="745"/>
      <c r="AN45" s="745"/>
      <c r="AO45" s="745"/>
      <c r="AP45" s="745"/>
      <c r="AQ45" s="745"/>
      <c r="AR45" s="745"/>
      <c r="AS45" s="745"/>
      <c r="AT45" s="745"/>
      <c r="AU45" s="745"/>
      <c r="AV45" s="745"/>
      <c r="AW45" s="745"/>
      <c r="AX45" s="745"/>
      <c r="AY45" s="745"/>
      <c r="AZ45" s="745"/>
      <c r="BA45" s="745"/>
      <c r="BB45" s="745"/>
      <c r="BC45" s="745"/>
      <c r="BD45" s="745"/>
      <c r="BE45" s="745"/>
      <c r="BF45" s="745"/>
      <c r="BG45" s="745"/>
      <c r="BH45" s="745"/>
      <c r="BI45" s="745"/>
      <c r="BJ45" s="745"/>
      <c r="BK45" s="745"/>
      <c r="BL45" s="745"/>
      <c r="BM45" s="745"/>
      <c r="BN45" s="745"/>
      <c r="BO45" s="745"/>
      <c r="BP45" s="745"/>
      <c r="BQ45" s="745"/>
      <c r="BR45" s="745"/>
      <c r="BS45" s="745"/>
      <c r="BT45" s="745"/>
      <c r="BU45" s="745"/>
      <c r="BV45" s="745"/>
      <c r="BW45" s="745"/>
      <c r="BX45" s="745"/>
      <c r="BY45" s="745"/>
      <c r="BZ45" s="745"/>
      <c r="CA45" s="745"/>
      <c r="CB45" s="745"/>
      <c r="CC45" s="746"/>
      <c r="CD45" s="699"/>
      <c r="CE45" s="700"/>
      <c r="CF45" s="656" t="s">
        <v>363</v>
      </c>
      <c r="CG45" s="657"/>
      <c r="CH45" s="657"/>
      <c r="CI45" s="657"/>
      <c r="CJ45" s="657"/>
      <c r="CK45" s="657"/>
      <c r="CL45" s="657"/>
      <c r="CM45" s="657"/>
      <c r="CN45" s="657"/>
      <c r="CO45" s="657"/>
      <c r="CP45" s="657"/>
      <c r="CQ45" s="658"/>
      <c r="CR45" s="659">
        <v>202762</v>
      </c>
      <c r="CS45" s="680"/>
      <c r="CT45" s="680"/>
      <c r="CU45" s="680"/>
      <c r="CV45" s="680"/>
      <c r="CW45" s="680"/>
      <c r="CX45" s="680"/>
      <c r="CY45" s="681"/>
      <c r="CZ45" s="664">
        <v>2</v>
      </c>
      <c r="DA45" s="692"/>
      <c r="DB45" s="692"/>
      <c r="DC45" s="694"/>
      <c r="DD45" s="668">
        <v>97418</v>
      </c>
      <c r="DE45" s="680"/>
      <c r="DF45" s="680"/>
      <c r="DG45" s="680"/>
      <c r="DH45" s="680"/>
      <c r="DI45" s="680"/>
      <c r="DJ45" s="680"/>
      <c r="DK45" s="681"/>
      <c r="DL45" s="742"/>
      <c r="DM45" s="743"/>
      <c r="DN45" s="743"/>
      <c r="DO45" s="743"/>
      <c r="DP45" s="743"/>
      <c r="DQ45" s="743"/>
      <c r="DR45" s="743"/>
      <c r="DS45" s="743"/>
      <c r="DT45" s="743"/>
      <c r="DU45" s="743"/>
      <c r="DV45" s="744"/>
      <c r="DW45" s="733"/>
      <c r="DX45" s="734"/>
      <c r="DY45" s="734"/>
      <c r="DZ45" s="734"/>
      <c r="EA45" s="734"/>
      <c r="EB45" s="734"/>
      <c r="EC45" s="735"/>
    </row>
    <row r="46" spans="2:133" ht="11.25" customHeight="1" x14ac:dyDescent="0.2">
      <c r="B46" s="225"/>
      <c r="CD46" s="699"/>
      <c r="CE46" s="700"/>
      <c r="CF46" s="656" t="s">
        <v>364</v>
      </c>
      <c r="CG46" s="657"/>
      <c r="CH46" s="657"/>
      <c r="CI46" s="657"/>
      <c r="CJ46" s="657"/>
      <c r="CK46" s="657"/>
      <c r="CL46" s="657"/>
      <c r="CM46" s="657"/>
      <c r="CN46" s="657"/>
      <c r="CO46" s="657"/>
      <c r="CP46" s="657"/>
      <c r="CQ46" s="658"/>
      <c r="CR46" s="659">
        <v>804611</v>
      </c>
      <c r="CS46" s="660"/>
      <c r="CT46" s="660"/>
      <c r="CU46" s="660"/>
      <c r="CV46" s="660"/>
      <c r="CW46" s="660"/>
      <c r="CX46" s="660"/>
      <c r="CY46" s="661"/>
      <c r="CZ46" s="664">
        <v>8.1</v>
      </c>
      <c r="DA46" s="665"/>
      <c r="DB46" s="665"/>
      <c r="DC46" s="671"/>
      <c r="DD46" s="668">
        <v>253344</v>
      </c>
      <c r="DE46" s="660"/>
      <c r="DF46" s="660"/>
      <c r="DG46" s="660"/>
      <c r="DH46" s="660"/>
      <c r="DI46" s="660"/>
      <c r="DJ46" s="660"/>
      <c r="DK46" s="661"/>
      <c r="DL46" s="742"/>
      <c r="DM46" s="743"/>
      <c r="DN46" s="743"/>
      <c r="DO46" s="743"/>
      <c r="DP46" s="743"/>
      <c r="DQ46" s="743"/>
      <c r="DR46" s="743"/>
      <c r="DS46" s="743"/>
      <c r="DT46" s="743"/>
      <c r="DU46" s="743"/>
      <c r="DV46" s="744"/>
      <c r="DW46" s="733"/>
      <c r="DX46" s="734"/>
      <c r="DY46" s="734"/>
      <c r="DZ46" s="734"/>
      <c r="EA46" s="734"/>
      <c r="EB46" s="734"/>
      <c r="EC46" s="735"/>
    </row>
    <row r="47" spans="2:133" ht="11.25" customHeight="1" x14ac:dyDescent="0.2">
      <c r="B47" s="225"/>
      <c r="CD47" s="699"/>
      <c r="CE47" s="700"/>
      <c r="CF47" s="656" t="s">
        <v>365</v>
      </c>
      <c r="CG47" s="657"/>
      <c r="CH47" s="657"/>
      <c r="CI47" s="657"/>
      <c r="CJ47" s="657"/>
      <c r="CK47" s="657"/>
      <c r="CL47" s="657"/>
      <c r="CM47" s="657"/>
      <c r="CN47" s="657"/>
      <c r="CO47" s="657"/>
      <c r="CP47" s="657"/>
      <c r="CQ47" s="658"/>
      <c r="CR47" s="659" t="s">
        <v>354</v>
      </c>
      <c r="CS47" s="680"/>
      <c r="CT47" s="680"/>
      <c r="CU47" s="680"/>
      <c r="CV47" s="680"/>
      <c r="CW47" s="680"/>
      <c r="CX47" s="680"/>
      <c r="CY47" s="681"/>
      <c r="CZ47" s="664" t="s">
        <v>354</v>
      </c>
      <c r="DA47" s="692"/>
      <c r="DB47" s="692"/>
      <c r="DC47" s="694"/>
      <c r="DD47" s="668" t="s">
        <v>354</v>
      </c>
      <c r="DE47" s="680"/>
      <c r="DF47" s="680"/>
      <c r="DG47" s="680"/>
      <c r="DH47" s="680"/>
      <c r="DI47" s="680"/>
      <c r="DJ47" s="680"/>
      <c r="DK47" s="681"/>
      <c r="DL47" s="742"/>
      <c r="DM47" s="743"/>
      <c r="DN47" s="743"/>
      <c r="DO47" s="743"/>
      <c r="DP47" s="743"/>
      <c r="DQ47" s="743"/>
      <c r="DR47" s="743"/>
      <c r="DS47" s="743"/>
      <c r="DT47" s="743"/>
      <c r="DU47" s="743"/>
      <c r="DV47" s="744"/>
      <c r="DW47" s="733"/>
      <c r="DX47" s="734"/>
      <c r="DY47" s="734"/>
      <c r="DZ47" s="734"/>
      <c r="EA47" s="734"/>
      <c r="EB47" s="734"/>
      <c r="EC47" s="735"/>
    </row>
    <row r="48" spans="2:133" ht="10.8" x14ac:dyDescent="0.2">
      <c r="B48" s="225"/>
      <c r="CD48" s="701"/>
      <c r="CE48" s="702"/>
      <c r="CF48" s="656" t="s">
        <v>366</v>
      </c>
      <c r="CG48" s="657"/>
      <c r="CH48" s="657"/>
      <c r="CI48" s="657"/>
      <c r="CJ48" s="657"/>
      <c r="CK48" s="657"/>
      <c r="CL48" s="657"/>
      <c r="CM48" s="657"/>
      <c r="CN48" s="657"/>
      <c r="CO48" s="657"/>
      <c r="CP48" s="657"/>
      <c r="CQ48" s="658"/>
      <c r="CR48" s="659" t="s">
        <v>137</v>
      </c>
      <c r="CS48" s="660"/>
      <c r="CT48" s="660"/>
      <c r="CU48" s="660"/>
      <c r="CV48" s="660"/>
      <c r="CW48" s="660"/>
      <c r="CX48" s="660"/>
      <c r="CY48" s="661"/>
      <c r="CZ48" s="664" t="s">
        <v>354</v>
      </c>
      <c r="DA48" s="665"/>
      <c r="DB48" s="665"/>
      <c r="DC48" s="671"/>
      <c r="DD48" s="668" t="s">
        <v>354</v>
      </c>
      <c r="DE48" s="660"/>
      <c r="DF48" s="660"/>
      <c r="DG48" s="660"/>
      <c r="DH48" s="660"/>
      <c r="DI48" s="660"/>
      <c r="DJ48" s="660"/>
      <c r="DK48" s="661"/>
      <c r="DL48" s="742"/>
      <c r="DM48" s="743"/>
      <c r="DN48" s="743"/>
      <c r="DO48" s="743"/>
      <c r="DP48" s="743"/>
      <c r="DQ48" s="743"/>
      <c r="DR48" s="743"/>
      <c r="DS48" s="743"/>
      <c r="DT48" s="743"/>
      <c r="DU48" s="743"/>
      <c r="DV48" s="744"/>
      <c r="DW48" s="733"/>
      <c r="DX48" s="734"/>
      <c r="DY48" s="734"/>
      <c r="DZ48" s="734"/>
      <c r="EA48" s="734"/>
      <c r="EB48" s="734"/>
      <c r="EC48" s="735"/>
    </row>
    <row r="49" spans="2:133" ht="11.25" customHeight="1" x14ac:dyDescent="0.2">
      <c r="B49" s="225"/>
      <c r="CD49" s="682" t="s">
        <v>367</v>
      </c>
      <c r="CE49" s="683"/>
      <c r="CF49" s="683"/>
      <c r="CG49" s="683"/>
      <c r="CH49" s="683"/>
      <c r="CI49" s="683"/>
      <c r="CJ49" s="683"/>
      <c r="CK49" s="683"/>
      <c r="CL49" s="683"/>
      <c r="CM49" s="683"/>
      <c r="CN49" s="683"/>
      <c r="CO49" s="683"/>
      <c r="CP49" s="683"/>
      <c r="CQ49" s="684"/>
      <c r="CR49" s="731">
        <v>9908514</v>
      </c>
      <c r="CS49" s="718"/>
      <c r="CT49" s="718"/>
      <c r="CU49" s="718"/>
      <c r="CV49" s="718"/>
      <c r="CW49" s="718"/>
      <c r="CX49" s="718"/>
      <c r="CY49" s="747"/>
      <c r="CZ49" s="739">
        <v>100</v>
      </c>
      <c r="DA49" s="748"/>
      <c r="DB49" s="748"/>
      <c r="DC49" s="749"/>
      <c r="DD49" s="750">
        <v>6254551</v>
      </c>
      <c r="DE49" s="718"/>
      <c r="DF49" s="718"/>
      <c r="DG49" s="718"/>
      <c r="DH49" s="718"/>
      <c r="DI49" s="718"/>
      <c r="DJ49" s="718"/>
      <c r="DK49" s="747"/>
      <c r="DL49" s="751"/>
      <c r="DM49" s="752"/>
      <c r="DN49" s="752"/>
      <c r="DO49" s="752"/>
      <c r="DP49" s="752"/>
      <c r="DQ49" s="752"/>
      <c r="DR49" s="752"/>
      <c r="DS49" s="752"/>
      <c r="DT49" s="752"/>
      <c r="DU49" s="752"/>
      <c r="DV49" s="753"/>
      <c r="DW49" s="754"/>
      <c r="DX49" s="755"/>
      <c r="DY49" s="755"/>
      <c r="DZ49" s="755"/>
      <c r="EA49" s="755"/>
      <c r="EB49" s="755"/>
      <c r="EC49" s="756"/>
    </row>
  </sheetData>
  <sheetProtection algorithmName="SHA-512" hashValue="SGp9ZD4SpLDy4+MdyUG2WikqqfDJkQNn2JnC9+HnzEkp1B0lc4Z3FRa5qO6H/J8ynS8hYkBoRVS8xU0XUF9O/A==" saltValue="WFaeR21awF+HtHNAt3fHA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CF29:CQ29"/>
    <mergeCell ref="CR29:CY29"/>
    <mergeCell ref="CZ29:DC29"/>
    <mergeCell ref="BR30:CB30"/>
    <mergeCell ref="CF30:CQ30"/>
    <mergeCell ref="CR30:CY30"/>
    <mergeCell ref="CZ30:DC30"/>
    <mergeCell ref="DD30:DK30"/>
    <mergeCell ref="DL30:DV30"/>
    <mergeCell ref="B30:Q30"/>
    <mergeCell ref="R30:Y30"/>
    <mergeCell ref="Z30:AC30"/>
    <mergeCell ref="AD30:AK30"/>
    <mergeCell ref="AL30:AO30"/>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5:CQ25"/>
    <mergeCell ref="CR25:CY25"/>
    <mergeCell ref="CD21:CQ21"/>
    <mergeCell ref="CR21:CY21"/>
    <mergeCell ref="CZ21:DC21"/>
    <mergeCell ref="DD21:DP21"/>
    <mergeCell ref="CD23:CQ23"/>
    <mergeCell ref="CR23:CY23"/>
    <mergeCell ref="CZ23:DC23"/>
    <mergeCell ref="DD23:DK23"/>
    <mergeCell ref="DL23:DV23"/>
    <mergeCell ref="CZ25:DC25"/>
    <mergeCell ref="DD25:DK25"/>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zoomScale="85" zoomScaleNormal="85" zoomScaleSheetLayoutView="70" workbookViewId="0"/>
  </sheetViews>
  <sheetFormatPr defaultColWidth="0" defaultRowHeight="13.2" zeroHeight="1" x14ac:dyDescent="0.2"/>
  <cols>
    <col min="1" max="130" width="2.77734375" style="231" customWidth="1"/>
    <col min="131" max="131" width="1.6640625" style="231" customWidth="1"/>
    <col min="132" max="16384" width="9" style="231" hidden="1"/>
  </cols>
  <sheetData>
    <row r="1" spans="1:131" ht="11.25" customHeight="1" thickBot="1" x14ac:dyDescent="0.25">
      <c r="A1" s="227"/>
      <c r="B1" s="227"/>
      <c r="C1" s="227"/>
      <c r="D1" s="227"/>
      <c r="E1" s="227"/>
      <c r="F1" s="227"/>
      <c r="G1" s="227"/>
      <c r="H1" s="227"/>
      <c r="I1" s="227"/>
      <c r="J1" s="227"/>
      <c r="K1" s="227"/>
      <c r="L1" s="227"/>
      <c r="M1" s="227"/>
      <c r="N1" s="228"/>
      <c r="O1" s="228"/>
      <c r="P1" s="228"/>
      <c r="Q1" s="228"/>
      <c r="R1" s="228"/>
      <c r="S1" s="228"/>
      <c r="T1" s="228"/>
      <c r="U1" s="228"/>
      <c r="V1" s="228"/>
      <c r="W1" s="228"/>
      <c r="X1" s="228"/>
      <c r="Y1" s="228"/>
      <c r="Z1" s="228"/>
      <c r="AA1" s="228"/>
      <c r="AB1" s="228"/>
      <c r="AC1" s="228"/>
      <c r="AD1" s="228"/>
      <c r="AE1" s="228"/>
      <c r="AF1" s="228"/>
      <c r="AG1" s="228"/>
      <c r="AH1" s="228"/>
      <c r="AI1" s="228"/>
      <c r="AJ1" s="228"/>
      <c r="AK1" s="228"/>
      <c r="AL1" s="228"/>
      <c r="AM1" s="228"/>
      <c r="AN1" s="228"/>
      <c r="AO1" s="228"/>
      <c r="AP1" s="228"/>
      <c r="AQ1" s="228"/>
      <c r="AR1" s="228"/>
      <c r="AS1" s="228"/>
      <c r="AT1" s="228"/>
      <c r="AU1" s="228"/>
      <c r="AV1" s="228"/>
      <c r="AW1" s="228"/>
      <c r="AX1" s="228"/>
      <c r="AY1" s="228"/>
      <c r="AZ1" s="228"/>
      <c r="BA1" s="228"/>
      <c r="BB1" s="228"/>
      <c r="BC1" s="228"/>
      <c r="BD1" s="228"/>
      <c r="BE1" s="228"/>
      <c r="BF1" s="228"/>
      <c r="BG1" s="228"/>
      <c r="BH1" s="228"/>
      <c r="BI1" s="228"/>
      <c r="BJ1" s="228"/>
      <c r="BK1" s="228"/>
      <c r="BL1" s="228"/>
      <c r="BM1" s="228"/>
      <c r="BN1" s="228"/>
      <c r="BO1" s="228"/>
      <c r="BP1" s="228"/>
      <c r="BQ1" s="228"/>
      <c r="BR1" s="228"/>
      <c r="BS1" s="228"/>
      <c r="BT1" s="228"/>
      <c r="BU1" s="228"/>
      <c r="BV1" s="228"/>
      <c r="BW1" s="228"/>
      <c r="BX1" s="228"/>
      <c r="BY1" s="228"/>
      <c r="BZ1" s="228"/>
      <c r="CA1" s="228"/>
      <c r="CB1" s="228"/>
      <c r="CC1" s="228"/>
      <c r="CD1" s="228"/>
      <c r="CE1" s="228"/>
      <c r="CF1" s="228"/>
      <c r="CG1" s="228"/>
      <c r="CH1" s="228"/>
      <c r="CI1" s="228"/>
      <c r="CJ1" s="228"/>
      <c r="CK1" s="228"/>
      <c r="CL1" s="228"/>
      <c r="CM1" s="228"/>
      <c r="CN1" s="228"/>
      <c r="CO1" s="228"/>
      <c r="CP1" s="228"/>
      <c r="CQ1" s="228"/>
      <c r="CR1" s="228"/>
      <c r="CS1" s="228"/>
      <c r="CT1" s="228"/>
      <c r="CU1" s="228"/>
      <c r="CV1" s="228"/>
      <c r="CW1" s="228"/>
      <c r="CX1" s="228"/>
      <c r="CY1" s="228"/>
      <c r="CZ1" s="228"/>
      <c r="DA1" s="228"/>
      <c r="DB1" s="228"/>
      <c r="DC1" s="228"/>
      <c r="DD1" s="228"/>
      <c r="DE1" s="228"/>
      <c r="DF1" s="228"/>
      <c r="DG1" s="228"/>
      <c r="DH1" s="228"/>
      <c r="DI1" s="228"/>
      <c r="DJ1" s="228"/>
      <c r="DK1" s="228"/>
      <c r="DL1" s="228"/>
      <c r="DM1" s="228"/>
      <c r="DN1" s="228"/>
      <c r="DO1" s="228"/>
      <c r="DP1" s="228"/>
      <c r="DQ1" s="229"/>
      <c r="DR1" s="229"/>
      <c r="DS1" s="229"/>
      <c r="DT1" s="229"/>
      <c r="DU1" s="229"/>
      <c r="DV1" s="229"/>
      <c r="DW1" s="229"/>
      <c r="DX1" s="229"/>
      <c r="DY1" s="229"/>
      <c r="DZ1" s="229"/>
      <c r="EA1" s="230"/>
    </row>
    <row r="2" spans="1:131" ht="26.25" customHeight="1" thickBot="1" x14ac:dyDescent="0.25">
      <c r="A2" s="757" t="s">
        <v>368</v>
      </c>
      <c r="B2" s="757"/>
      <c r="C2" s="757"/>
      <c r="D2" s="757"/>
      <c r="E2" s="757"/>
      <c r="F2" s="757"/>
      <c r="G2" s="757"/>
      <c r="H2" s="757"/>
      <c r="I2" s="757"/>
      <c r="J2" s="757"/>
      <c r="K2" s="757"/>
      <c r="L2" s="757"/>
      <c r="M2" s="757"/>
      <c r="N2" s="757"/>
      <c r="O2" s="757"/>
      <c r="P2" s="757"/>
      <c r="Q2" s="757"/>
      <c r="R2" s="757"/>
      <c r="S2" s="757"/>
      <c r="T2" s="757"/>
      <c r="U2" s="757"/>
      <c r="V2" s="757"/>
      <c r="W2" s="757"/>
      <c r="X2" s="757"/>
      <c r="Y2" s="757"/>
      <c r="Z2" s="757"/>
      <c r="AA2" s="757"/>
      <c r="AB2" s="757"/>
      <c r="AC2" s="757"/>
      <c r="AD2" s="757"/>
      <c r="AE2" s="757"/>
      <c r="AF2" s="757"/>
      <c r="AG2" s="757"/>
      <c r="AH2" s="757"/>
      <c r="AI2" s="757"/>
      <c r="AJ2" s="757"/>
      <c r="AK2" s="757"/>
      <c r="AL2" s="757"/>
      <c r="AM2" s="757"/>
      <c r="AN2" s="757"/>
      <c r="AO2" s="757"/>
      <c r="AP2" s="757"/>
      <c r="AQ2" s="757"/>
      <c r="AR2" s="757"/>
      <c r="AS2" s="757"/>
      <c r="AT2" s="757"/>
      <c r="AU2" s="757"/>
      <c r="AV2" s="757"/>
      <c r="AW2" s="757"/>
      <c r="AX2" s="757"/>
      <c r="AY2" s="757"/>
      <c r="AZ2" s="757"/>
      <c r="BA2" s="757"/>
      <c r="BB2" s="757"/>
      <c r="BC2" s="757"/>
      <c r="BD2" s="757"/>
      <c r="BE2" s="757"/>
      <c r="BF2" s="757"/>
      <c r="BG2" s="757"/>
      <c r="BH2" s="757"/>
      <c r="BI2" s="757"/>
      <c r="BJ2" s="228"/>
      <c r="BK2" s="228"/>
      <c r="BL2" s="228"/>
      <c r="BM2" s="228"/>
      <c r="BN2" s="228"/>
      <c r="BO2" s="228"/>
      <c r="BP2" s="228"/>
      <c r="BQ2" s="228"/>
      <c r="BR2" s="228"/>
      <c r="BS2" s="228"/>
      <c r="BT2" s="228"/>
      <c r="BU2" s="228"/>
      <c r="BV2" s="228"/>
      <c r="BW2" s="228"/>
      <c r="BX2" s="228"/>
      <c r="BY2" s="228"/>
      <c r="BZ2" s="228"/>
      <c r="CA2" s="228"/>
      <c r="CB2" s="228"/>
      <c r="CC2" s="228"/>
      <c r="CD2" s="228"/>
      <c r="CE2" s="228"/>
      <c r="CF2" s="228"/>
      <c r="CG2" s="228"/>
      <c r="CH2" s="228"/>
      <c r="CI2" s="228"/>
      <c r="CJ2" s="228"/>
      <c r="CK2" s="228"/>
      <c r="CL2" s="228"/>
      <c r="CM2" s="228"/>
      <c r="CN2" s="228"/>
      <c r="CO2" s="228"/>
      <c r="CP2" s="228"/>
      <c r="CQ2" s="228"/>
      <c r="CR2" s="228"/>
      <c r="CS2" s="228"/>
      <c r="CT2" s="228"/>
      <c r="CU2" s="228"/>
      <c r="CV2" s="228"/>
      <c r="CW2" s="228"/>
      <c r="CX2" s="228"/>
      <c r="CY2" s="228"/>
      <c r="CZ2" s="228"/>
      <c r="DA2" s="228"/>
      <c r="DB2" s="228"/>
      <c r="DC2" s="228"/>
      <c r="DD2" s="228"/>
      <c r="DE2" s="228"/>
      <c r="DF2" s="228"/>
      <c r="DG2" s="228"/>
      <c r="DH2" s="228"/>
      <c r="DI2" s="228"/>
      <c r="DJ2" s="758" t="s">
        <v>369</v>
      </c>
      <c r="DK2" s="759"/>
      <c r="DL2" s="759"/>
      <c r="DM2" s="759"/>
      <c r="DN2" s="759"/>
      <c r="DO2" s="760"/>
      <c r="DP2" s="228"/>
      <c r="DQ2" s="758" t="s">
        <v>370</v>
      </c>
      <c r="DR2" s="759"/>
      <c r="DS2" s="759"/>
      <c r="DT2" s="759"/>
      <c r="DU2" s="759"/>
      <c r="DV2" s="759"/>
      <c r="DW2" s="759"/>
      <c r="DX2" s="759"/>
      <c r="DY2" s="759"/>
      <c r="DZ2" s="760"/>
      <c r="EA2" s="230"/>
    </row>
    <row r="3" spans="1:131" ht="11.25" customHeight="1" x14ac:dyDescent="0.2">
      <c r="A3" s="228"/>
      <c r="B3" s="228"/>
      <c r="C3" s="228"/>
      <c r="D3" s="228"/>
      <c r="E3" s="228"/>
      <c r="F3" s="228"/>
      <c r="G3" s="228"/>
      <c r="H3" s="228"/>
      <c r="I3" s="228"/>
      <c r="J3" s="228"/>
      <c r="K3" s="228"/>
      <c r="L3" s="228"/>
      <c r="M3" s="228"/>
      <c r="N3" s="228"/>
      <c r="O3" s="228"/>
      <c r="P3" s="228"/>
      <c r="Q3" s="228"/>
      <c r="R3" s="228"/>
      <c r="S3" s="228"/>
      <c r="T3" s="228"/>
      <c r="U3" s="228"/>
      <c r="V3" s="22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30"/>
    </row>
    <row r="4" spans="1:131" s="235" customFormat="1" ht="26.25" customHeight="1" thickBot="1" x14ac:dyDescent="0.25">
      <c r="A4" s="761" t="s">
        <v>371</v>
      </c>
      <c r="B4" s="761"/>
      <c r="C4" s="761"/>
      <c r="D4" s="761"/>
      <c r="E4" s="761"/>
      <c r="F4" s="761"/>
      <c r="G4" s="761"/>
      <c r="H4" s="761"/>
      <c r="I4" s="761"/>
      <c r="J4" s="761"/>
      <c r="K4" s="761"/>
      <c r="L4" s="761"/>
      <c r="M4" s="761"/>
      <c r="N4" s="761"/>
      <c r="O4" s="761"/>
      <c r="P4" s="761"/>
      <c r="Q4" s="761"/>
      <c r="R4" s="761"/>
      <c r="S4" s="761"/>
      <c r="T4" s="761"/>
      <c r="U4" s="761"/>
      <c r="V4" s="761"/>
      <c r="W4" s="761"/>
      <c r="X4" s="761"/>
      <c r="Y4" s="761"/>
      <c r="Z4" s="761"/>
      <c r="AA4" s="761"/>
      <c r="AB4" s="761"/>
      <c r="AC4" s="761"/>
      <c r="AD4" s="761"/>
      <c r="AE4" s="761"/>
      <c r="AF4" s="761"/>
      <c r="AG4" s="761"/>
      <c r="AH4" s="761"/>
      <c r="AI4" s="761"/>
      <c r="AJ4" s="761"/>
      <c r="AK4" s="761"/>
      <c r="AL4" s="761"/>
      <c r="AM4" s="761"/>
      <c r="AN4" s="761"/>
      <c r="AO4" s="761"/>
      <c r="AP4" s="761"/>
      <c r="AQ4" s="761"/>
      <c r="AR4" s="761"/>
      <c r="AS4" s="761"/>
      <c r="AT4" s="761"/>
      <c r="AU4" s="761"/>
      <c r="AV4" s="761"/>
      <c r="AW4" s="761"/>
      <c r="AX4" s="761"/>
      <c r="AY4" s="761"/>
      <c r="AZ4" s="232"/>
      <c r="BA4" s="232"/>
      <c r="BB4" s="232"/>
      <c r="BC4" s="232"/>
      <c r="BD4" s="232"/>
      <c r="BE4" s="233"/>
      <c r="BF4" s="233"/>
      <c r="BG4" s="233"/>
      <c r="BH4" s="233"/>
      <c r="BI4" s="233"/>
      <c r="BJ4" s="233"/>
      <c r="BK4" s="233"/>
      <c r="BL4" s="233"/>
      <c r="BM4" s="233"/>
      <c r="BN4" s="233"/>
      <c r="BO4" s="233"/>
      <c r="BP4" s="233"/>
      <c r="BQ4" s="762" t="s">
        <v>372</v>
      </c>
      <c r="BR4" s="762"/>
      <c r="BS4" s="762"/>
      <c r="BT4" s="762"/>
      <c r="BU4" s="762"/>
      <c r="BV4" s="762"/>
      <c r="BW4" s="762"/>
      <c r="BX4" s="762"/>
      <c r="BY4" s="762"/>
      <c r="BZ4" s="762"/>
      <c r="CA4" s="762"/>
      <c r="CB4" s="762"/>
      <c r="CC4" s="762"/>
      <c r="CD4" s="762"/>
      <c r="CE4" s="762"/>
      <c r="CF4" s="762"/>
      <c r="CG4" s="762"/>
      <c r="CH4" s="762"/>
      <c r="CI4" s="762"/>
      <c r="CJ4" s="762"/>
      <c r="CK4" s="762"/>
      <c r="CL4" s="762"/>
      <c r="CM4" s="762"/>
      <c r="CN4" s="762"/>
      <c r="CO4" s="762"/>
      <c r="CP4" s="762"/>
      <c r="CQ4" s="762"/>
      <c r="CR4" s="762"/>
      <c r="CS4" s="762"/>
      <c r="CT4" s="762"/>
      <c r="CU4" s="762"/>
      <c r="CV4" s="762"/>
      <c r="CW4" s="762"/>
      <c r="CX4" s="762"/>
      <c r="CY4" s="762"/>
      <c r="CZ4" s="762"/>
      <c r="DA4" s="762"/>
      <c r="DB4" s="762"/>
      <c r="DC4" s="762"/>
      <c r="DD4" s="762"/>
      <c r="DE4" s="762"/>
      <c r="DF4" s="762"/>
      <c r="DG4" s="762"/>
      <c r="DH4" s="762"/>
      <c r="DI4" s="762"/>
      <c r="DJ4" s="762"/>
      <c r="DK4" s="762"/>
      <c r="DL4" s="762"/>
      <c r="DM4" s="762"/>
      <c r="DN4" s="762"/>
      <c r="DO4" s="762"/>
      <c r="DP4" s="762"/>
      <c r="DQ4" s="762"/>
      <c r="DR4" s="762"/>
      <c r="DS4" s="762"/>
      <c r="DT4" s="762"/>
      <c r="DU4" s="762"/>
      <c r="DV4" s="762"/>
      <c r="DW4" s="762"/>
      <c r="DX4" s="762"/>
      <c r="DY4" s="762"/>
      <c r="DZ4" s="762"/>
      <c r="EA4" s="234"/>
    </row>
    <row r="5" spans="1:131" s="235" customFormat="1" ht="26.25" customHeight="1" x14ac:dyDescent="0.2">
      <c r="A5" s="763" t="s">
        <v>373</v>
      </c>
      <c r="B5" s="764"/>
      <c r="C5" s="764"/>
      <c r="D5" s="764"/>
      <c r="E5" s="764"/>
      <c r="F5" s="764"/>
      <c r="G5" s="764"/>
      <c r="H5" s="764"/>
      <c r="I5" s="764"/>
      <c r="J5" s="764"/>
      <c r="K5" s="764"/>
      <c r="L5" s="764"/>
      <c r="M5" s="764"/>
      <c r="N5" s="764"/>
      <c r="O5" s="764"/>
      <c r="P5" s="765"/>
      <c r="Q5" s="769" t="s">
        <v>374</v>
      </c>
      <c r="R5" s="770"/>
      <c r="S5" s="770"/>
      <c r="T5" s="770"/>
      <c r="U5" s="771"/>
      <c r="V5" s="769" t="s">
        <v>375</v>
      </c>
      <c r="W5" s="770"/>
      <c r="X5" s="770"/>
      <c r="Y5" s="770"/>
      <c r="Z5" s="771"/>
      <c r="AA5" s="769" t="s">
        <v>376</v>
      </c>
      <c r="AB5" s="770"/>
      <c r="AC5" s="770"/>
      <c r="AD5" s="770"/>
      <c r="AE5" s="770"/>
      <c r="AF5" s="775" t="s">
        <v>377</v>
      </c>
      <c r="AG5" s="770"/>
      <c r="AH5" s="770"/>
      <c r="AI5" s="770"/>
      <c r="AJ5" s="776"/>
      <c r="AK5" s="770" t="s">
        <v>378</v>
      </c>
      <c r="AL5" s="770"/>
      <c r="AM5" s="770"/>
      <c r="AN5" s="770"/>
      <c r="AO5" s="771"/>
      <c r="AP5" s="769" t="s">
        <v>379</v>
      </c>
      <c r="AQ5" s="770"/>
      <c r="AR5" s="770"/>
      <c r="AS5" s="770"/>
      <c r="AT5" s="771"/>
      <c r="AU5" s="769" t="s">
        <v>380</v>
      </c>
      <c r="AV5" s="770"/>
      <c r="AW5" s="770"/>
      <c r="AX5" s="770"/>
      <c r="AY5" s="776"/>
      <c r="AZ5" s="232"/>
      <c r="BA5" s="232"/>
      <c r="BB5" s="232"/>
      <c r="BC5" s="232"/>
      <c r="BD5" s="232"/>
      <c r="BE5" s="233"/>
      <c r="BF5" s="233"/>
      <c r="BG5" s="233"/>
      <c r="BH5" s="233"/>
      <c r="BI5" s="233"/>
      <c r="BJ5" s="233"/>
      <c r="BK5" s="233"/>
      <c r="BL5" s="233"/>
      <c r="BM5" s="233"/>
      <c r="BN5" s="233"/>
      <c r="BO5" s="233"/>
      <c r="BP5" s="233"/>
      <c r="BQ5" s="763" t="s">
        <v>381</v>
      </c>
      <c r="BR5" s="764"/>
      <c r="BS5" s="764"/>
      <c r="BT5" s="764"/>
      <c r="BU5" s="764"/>
      <c r="BV5" s="764"/>
      <c r="BW5" s="764"/>
      <c r="BX5" s="764"/>
      <c r="BY5" s="764"/>
      <c r="BZ5" s="764"/>
      <c r="CA5" s="764"/>
      <c r="CB5" s="764"/>
      <c r="CC5" s="764"/>
      <c r="CD5" s="764"/>
      <c r="CE5" s="764"/>
      <c r="CF5" s="764"/>
      <c r="CG5" s="765"/>
      <c r="CH5" s="769" t="s">
        <v>382</v>
      </c>
      <c r="CI5" s="770"/>
      <c r="CJ5" s="770"/>
      <c r="CK5" s="770"/>
      <c r="CL5" s="771"/>
      <c r="CM5" s="769" t="s">
        <v>383</v>
      </c>
      <c r="CN5" s="770"/>
      <c r="CO5" s="770"/>
      <c r="CP5" s="770"/>
      <c r="CQ5" s="771"/>
      <c r="CR5" s="769" t="s">
        <v>384</v>
      </c>
      <c r="CS5" s="770"/>
      <c r="CT5" s="770"/>
      <c r="CU5" s="770"/>
      <c r="CV5" s="771"/>
      <c r="CW5" s="769" t="s">
        <v>385</v>
      </c>
      <c r="CX5" s="770"/>
      <c r="CY5" s="770"/>
      <c r="CZ5" s="770"/>
      <c r="DA5" s="771"/>
      <c r="DB5" s="769" t="s">
        <v>386</v>
      </c>
      <c r="DC5" s="770"/>
      <c r="DD5" s="770"/>
      <c r="DE5" s="770"/>
      <c r="DF5" s="771"/>
      <c r="DG5" s="799" t="s">
        <v>387</v>
      </c>
      <c r="DH5" s="800"/>
      <c r="DI5" s="800"/>
      <c r="DJ5" s="800"/>
      <c r="DK5" s="801"/>
      <c r="DL5" s="799" t="s">
        <v>388</v>
      </c>
      <c r="DM5" s="800"/>
      <c r="DN5" s="800"/>
      <c r="DO5" s="800"/>
      <c r="DP5" s="801"/>
      <c r="DQ5" s="769" t="s">
        <v>389</v>
      </c>
      <c r="DR5" s="770"/>
      <c r="DS5" s="770"/>
      <c r="DT5" s="770"/>
      <c r="DU5" s="771"/>
      <c r="DV5" s="769" t="s">
        <v>380</v>
      </c>
      <c r="DW5" s="770"/>
      <c r="DX5" s="770"/>
      <c r="DY5" s="770"/>
      <c r="DZ5" s="776"/>
      <c r="EA5" s="234"/>
    </row>
    <row r="6" spans="1:131" s="235" customFormat="1" ht="26.25" customHeight="1" thickBot="1" x14ac:dyDescent="0.25">
      <c r="A6" s="766"/>
      <c r="B6" s="767"/>
      <c r="C6" s="767"/>
      <c r="D6" s="767"/>
      <c r="E6" s="767"/>
      <c r="F6" s="767"/>
      <c r="G6" s="767"/>
      <c r="H6" s="767"/>
      <c r="I6" s="767"/>
      <c r="J6" s="767"/>
      <c r="K6" s="767"/>
      <c r="L6" s="767"/>
      <c r="M6" s="767"/>
      <c r="N6" s="767"/>
      <c r="O6" s="767"/>
      <c r="P6" s="768"/>
      <c r="Q6" s="772"/>
      <c r="R6" s="773"/>
      <c r="S6" s="773"/>
      <c r="T6" s="773"/>
      <c r="U6" s="774"/>
      <c r="V6" s="772"/>
      <c r="W6" s="773"/>
      <c r="X6" s="773"/>
      <c r="Y6" s="773"/>
      <c r="Z6" s="774"/>
      <c r="AA6" s="772"/>
      <c r="AB6" s="773"/>
      <c r="AC6" s="773"/>
      <c r="AD6" s="773"/>
      <c r="AE6" s="773"/>
      <c r="AF6" s="777"/>
      <c r="AG6" s="773"/>
      <c r="AH6" s="773"/>
      <c r="AI6" s="773"/>
      <c r="AJ6" s="778"/>
      <c r="AK6" s="773"/>
      <c r="AL6" s="773"/>
      <c r="AM6" s="773"/>
      <c r="AN6" s="773"/>
      <c r="AO6" s="774"/>
      <c r="AP6" s="772"/>
      <c r="AQ6" s="773"/>
      <c r="AR6" s="773"/>
      <c r="AS6" s="773"/>
      <c r="AT6" s="774"/>
      <c r="AU6" s="772"/>
      <c r="AV6" s="773"/>
      <c r="AW6" s="773"/>
      <c r="AX6" s="773"/>
      <c r="AY6" s="778"/>
      <c r="AZ6" s="232"/>
      <c r="BA6" s="232"/>
      <c r="BB6" s="232"/>
      <c r="BC6" s="232"/>
      <c r="BD6" s="232"/>
      <c r="BE6" s="233"/>
      <c r="BF6" s="233"/>
      <c r="BG6" s="233"/>
      <c r="BH6" s="233"/>
      <c r="BI6" s="233"/>
      <c r="BJ6" s="233"/>
      <c r="BK6" s="233"/>
      <c r="BL6" s="233"/>
      <c r="BM6" s="233"/>
      <c r="BN6" s="233"/>
      <c r="BO6" s="233"/>
      <c r="BP6" s="233"/>
      <c r="BQ6" s="766"/>
      <c r="BR6" s="767"/>
      <c r="BS6" s="767"/>
      <c r="BT6" s="767"/>
      <c r="BU6" s="767"/>
      <c r="BV6" s="767"/>
      <c r="BW6" s="767"/>
      <c r="BX6" s="767"/>
      <c r="BY6" s="767"/>
      <c r="BZ6" s="767"/>
      <c r="CA6" s="767"/>
      <c r="CB6" s="767"/>
      <c r="CC6" s="767"/>
      <c r="CD6" s="767"/>
      <c r="CE6" s="767"/>
      <c r="CF6" s="767"/>
      <c r="CG6" s="768"/>
      <c r="CH6" s="772"/>
      <c r="CI6" s="773"/>
      <c r="CJ6" s="773"/>
      <c r="CK6" s="773"/>
      <c r="CL6" s="774"/>
      <c r="CM6" s="772"/>
      <c r="CN6" s="773"/>
      <c r="CO6" s="773"/>
      <c r="CP6" s="773"/>
      <c r="CQ6" s="774"/>
      <c r="CR6" s="772"/>
      <c r="CS6" s="773"/>
      <c r="CT6" s="773"/>
      <c r="CU6" s="773"/>
      <c r="CV6" s="774"/>
      <c r="CW6" s="772"/>
      <c r="CX6" s="773"/>
      <c r="CY6" s="773"/>
      <c r="CZ6" s="773"/>
      <c r="DA6" s="774"/>
      <c r="DB6" s="772"/>
      <c r="DC6" s="773"/>
      <c r="DD6" s="773"/>
      <c r="DE6" s="773"/>
      <c r="DF6" s="774"/>
      <c r="DG6" s="802"/>
      <c r="DH6" s="803"/>
      <c r="DI6" s="803"/>
      <c r="DJ6" s="803"/>
      <c r="DK6" s="804"/>
      <c r="DL6" s="802"/>
      <c r="DM6" s="803"/>
      <c r="DN6" s="803"/>
      <c r="DO6" s="803"/>
      <c r="DP6" s="804"/>
      <c r="DQ6" s="772"/>
      <c r="DR6" s="773"/>
      <c r="DS6" s="773"/>
      <c r="DT6" s="773"/>
      <c r="DU6" s="774"/>
      <c r="DV6" s="772"/>
      <c r="DW6" s="773"/>
      <c r="DX6" s="773"/>
      <c r="DY6" s="773"/>
      <c r="DZ6" s="778"/>
      <c r="EA6" s="234"/>
    </row>
    <row r="7" spans="1:131" s="235" customFormat="1" ht="26.25" customHeight="1" thickTop="1" x14ac:dyDescent="0.2">
      <c r="A7" s="236">
        <v>1</v>
      </c>
      <c r="B7" s="785" t="s">
        <v>390</v>
      </c>
      <c r="C7" s="786"/>
      <c r="D7" s="786"/>
      <c r="E7" s="786"/>
      <c r="F7" s="786"/>
      <c r="G7" s="786"/>
      <c r="H7" s="786"/>
      <c r="I7" s="786"/>
      <c r="J7" s="786"/>
      <c r="K7" s="786"/>
      <c r="L7" s="786"/>
      <c r="M7" s="786"/>
      <c r="N7" s="786"/>
      <c r="O7" s="786"/>
      <c r="P7" s="787"/>
      <c r="Q7" s="788">
        <v>10543</v>
      </c>
      <c r="R7" s="789"/>
      <c r="S7" s="789"/>
      <c r="T7" s="789"/>
      <c r="U7" s="789"/>
      <c r="V7" s="789">
        <v>9909</v>
      </c>
      <c r="W7" s="789"/>
      <c r="X7" s="789"/>
      <c r="Y7" s="789"/>
      <c r="Z7" s="789"/>
      <c r="AA7" s="789">
        <v>634</v>
      </c>
      <c r="AB7" s="789"/>
      <c r="AC7" s="789"/>
      <c r="AD7" s="789"/>
      <c r="AE7" s="790"/>
      <c r="AF7" s="791">
        <v>533</v>
      </c>
      <c r="AG7" s="792"/>
      <c r="AH7" s="792"/>
      <c r="AI7" s="792"/>
      <c r="AJ7" s="793"/>
      <c r="AK7" s="794">
        <v>1031</v>
      </c>
      <c r="AL7" s="795"/>
      <c r="AM7" s="795"/>
      <c r="AN7" s="795"/>
      <c r="AO7" s="795"/>
      <c r="AP7" s="795">
        <v>9537</v>
      </c>
      <c r="AQ7" s="795"/>
      <c r="AR7" s="795"/>
      <c r="AS7" s="795"/>
      <c r="AT7" s="795"/>
      <c r="AU7" s="796"/>
      <c r="AV7" s="796"/>
      <c r="AW7" s="796"/>
      <c r="AX7" s="796"/>
      <c r="AY7" s="797"/>
      <c r="AZ7" s="232"/>
      <c r="BA7" s="232"/>
      <c r="BB7" s="232"/>
      <c r="BC7" s="232"/>
      <c r="BD7" s="232"/>
      <c r="BE7" s="233"/>
      <c r="BF7" s="233"/>
      <c r="BG7" s="233"/>
      <c r="BH7" s="233"/>
      <c r="BI7" s="233"/>
      <c r="BJ7" s="233"/>
      <c r="BK7" s="233"/>
      <c r="BL7" s="233"/>
      <c r="BM7" s="233"/>
      <c r="BN7" s="233"/>
      <c r="BO7" s="233"/>
      <c r="BP7" s="233"/>
      <c r="BQ7" s="236">
        <v>1</v>
      </c>
      <c r="BR7" s="237"/>
      <c r="BS7" s="782" t="s">
        <v>588</v>
      </c>
      <c r="BT7" s="783"/>
      <c r="BU7" s="783"/>
      <c r="BV7" s="783"/>
      <c r="BW7" s="783"/>
      <c r="BX7" s="783"/>
      <c r="BY7" s="783"/>
      <c r="BZ7" s="783"/>
      <c r="CA7" s="783"/>
      <c r="CB7" s="783"/>
      <c r="CC7" s="783"/>
      <c r="CD7" s="783"/>
      <c r="CE7" s="783"/>
      <c r="CF7" s="783"/>
      <c r="CG7" s="798"/>
      <c r="CH7" s="779">
        <v>3</v>
      </c>
      <c r="CI7" s="780"/>
      <c r="CJ7" s="780"/>
      <c r="CK7" s="780"/>
      <c r="CL7" s="781"/>
      <c r="CM7" s="779">
        <v>77</v>
      </c>
      <c r="CN7" s="780"/>
      <c r="CO7" s="780"/>
      <c r="CP7" s="780"/>
      <c r="CQ7" s="781"/>
      <c r="CR7" s="779">
        <v>10</v>
      </c>
      <c r="CS7" s="780"/>
      <c r="CT7" s="780"/>
      <c r="CU7" s="780"/>
      <c r="CV7" s="781"/>
      <c r="CW7" s="779" t="s">
        <v>577</v>
      </c>
      <c r="CX7" s="780"/>
      <c r="CY7" s="780"/>
      <c r="CZ7" s="780"/>
      <c r="DA7" s="781"/>
      <c r="DB7" s="779" t="s">
        <v>577</v>
      </c>
      <c r="DC7" s="780"/>
      <c r="DD7" s="780"/>
      <c r="DE7" s="780"/>
      <c r="DF7" s="781"/>
      <c r="DG7" s="779" t="s">
        <v>577</v>
      </c>
      <c r="DH7" s="780"/>
      <c r="DI7" s="780"/>
      <c r="DJ7" s="780"/>
      <c r="DK7" s="781"/>
      <c r="DL7" s="779" t="s">
        <v>577</v>
      </c>
      <c r="DM7" s="780"/>
      <c r="DN7" s="780"/>
      <c r="DO7" s="780"/>
      <c r="DP7" s="781"/>
      <c r="DQ7" s="779" t="s">
        <v>577</v>
      </c>
      <c r="DR7" s="780"/>
      <c r="DS7" s="780"/>
      <c r="DT7" s="780"/>
      <c r="DU7" s="781"/>
      <c r="DV7" s="782"/>
      <c r="DW7" s="783"/>
      <c r="DX7" s="783"/>
      <c r="DY7" s="783"/>
      <c r="DZ7" s="784"/>
      <c r="EA7" s="234"/>
    </row>
    <row r="8" spans="1:131" s="235" customFormat="1" ht="26.25" customHeight="1" x14ac:dyDescent="0.2">
      <c r="A8" s="238">
        <v>2</v>
      </c>
      <c r="B8" s="816"/>
      <c r="C8" s="817"/>
      <c r="D8" s="817"/>
      <c r="E8" s="817"/>
      <c r="F8" s="817"/>
      <c r="G8" s="817"/>
      <c r="H8" s="817"/>
      <c r="I8" s="817"/>
      <c r="J8" s="817"/>
      <c r="K8" s="817"/>
      <c r="L8" s="817"/>
      <c r="M8" s="817"/>
      <c r="N8" s="817"/>
      <c r="O8" s="817"/>
      <c r="P8" s="818"/>
      <c r="Q8" s="819"/>
      <c r="R8" s="820"/>
      <c r="S8" s="820"/>
      <c r="T8" s="820"/>
      <c r="U8" s="820"/>
      <c r="V8" s="820"/>
      <c r="W8" s="820"/>
      <c r="X8" s="820"/>
      <c r="Y8" s="820"/>
      <c r="Z8" s="820"/>
      <c r="AA8" s="820"/>
      <c r="AB8" s="820"/>
      <c r="AC8" s="820"/>
      <c r="AD8" s="820"/>
      <c r="AE8" s="821"/>
      <c r="AF8" s="822"/>
      <c r="AG8" s="823"/>
      <c r="AH8" s="823"/>
      <c r="AI8" s="823"/>
      <c r="AJ8" s="824"/>
      <c r="AK8" s="805"/>
      <c r="AL8" s="806"/>
      <c r="AM8" s="806"/>
      <c r="AN8" s="806"/>
      <c r="AO8" s="806"/>
      <c r="AP8" s="806"/>
      <c r="AQ8" s="806"/>
      <c r="AR8" s="806"/>
      <c r="AS8" s="806"/>
      <c r="AT8" s="806"/>
      <c r="AU8" s="807"/>
      <c r="AV8" s="807"/>
      <c r="AW8" s="807"/>
      <c r="AX8" s="807"/>
      <c r="AY8" s="808"/>
      <c r="AZ8" s="232"/>
      <c r="BA8" s="232"/>
      <c r="BB8" s="232"/>
      <c r="BC8" s="232"/>
      <c r="BD8" s="232"/>
      <c r="BE8" s="233"/>
      <c r="BF8" s="233"/>
      <c r="BG8" s="233"/>
      <c r="BH8" s="233"/>
      <c r="BI8" s="233"/>
      <c r="BJ8" s="233"/>
      <c r="BK8" s="233"/>
      <c r="BL8" s="233"/>
      <c r="BM8" s="233"/>
      <c r="BN8" s="233"/>
      <c r="BO8" s="233"/>
      <c r="BP8" s="233"/>
      <c r="BQ8" s="238">
        <v>2</v>
      </c>
      <c r="BR8" s="239"/>
      <c r="BS8" s="809"/>
      <c r="BT8" s="810"/>
      <c r="BU8" s="810"/>
      <c r="BV8" s="810"/>
      <c r="BW8" s="810"/>
      <c r="BX8" s="810"/>
      <c r="BY8" s="810"/>
      <c r="BZ8" s="810"/>
      <c r="CA8" s="810"/>
      <c r="CB8" s="810"/>
      <c r="CC8" s="810"/>
      <c r="CD8" s="810"/>
      <c r="CE8" s="810"/>
      <c r="CF8" s="810"/>
      <c r="CG8" s="811"/>
      <c r="CH8" s="812"/>
      <c r="CI8" s="813"/>
      <c r="CJ8" s="813"/>
      <c r="CK8" s="813"/>
      <c r="CL8" s="814"/>
      <c r="CM8" s="812"/>
      <c r="CN8" s="813"/>
      <c r="CO8" s="813"/>
      <c r="CP8" s="813"/>
      <c r="CQ8" s="814"/>
      <c r="CR8" s="812"/>
      <c r="CS8" s="813"/>
      <c r="CT8" s="813"/>
      <c r="CU8" s="813"/>
      <c r="CV8" s="814"/>
      <c r="CW8" s="812"/>
      <c r="CX8" s="813"/>
      <c r="CY8" s="813"/>
      <c r="CZ8" s="813"/>
      <c r="DA8" s="814"/>
      <c r="DB8" s="812"/>
      <c r="DC8" s="813"/>
      <c r="DD8" s="813"/>
      <c r="DE8" s="813"/>
      <c r="DF8" s="814"/>
      <c r="DG8" s="812"/>
      <c r="DH8" s="813"/>
      <c r="DI8" s="813"/>
      <c r="DJ8" s="813"/>
      <c r="DK8" s="814"/>
      <c r="DL8" s="812"/>
      <c r="DM8" s="813"/>
      <c r="DN8" s="813"/>
      <c r="DO8" s="813"/>
      <c r="DP8" s="814"/>
      <c r="DQ8" s="812"/>
      <c r="DR8" s="813"/>
      <c r="DS8" s="813"/>
      <c r="DT8" s="813"/>
      <c r="DU8" s="814"/>
      <c r="DV8" s="809"/>
      <c r="DW8" s="810"/>
      <c r="DX8" s="810"/>
      <c r="DY8" s="810"/>
      <c r="DZ8" s="815"/>
      <c r="EA8" s="234"/>
    </row>
    <row r="9" spans="1:131" s="235" customFormat="1" ht="26.25" customHeight="1" x14ac:dyDescent="0.2">
      <c r="A9" s="238">
        <v>3</v>
      </c>
      <c r="B9" s="816"/>
      <c r="C9" s="817"/>
      <c r="D9" s="817"/>
      <c r="E9" s="817"/>
      <c r="F9" s="817"/>
      <c r="G9" s="817"/>
      <c r="H9" s="817"/>
      <c r="I9" s="817"/>
      <c r="J9" s="817"/>
      <c r="K9" s="817"/>
      <c r="L9" s="817"/>
      <c r="M9" s="817"/>
      <c r="N9" s="817"/>
      <c r="O9" s="817"/>
      <c r="P9" s="818"/>
      <c r="Q9" s="819"/>
      <c r="R9" s="820"/>
      <c r="S9" s="820"/>
      <c r="T9" s="820"/>
      <c r="U9" s="820"/>
      <c r="V9" s="820"/>
      <c r="W9" s="820"/>
      <c r="X9" s="820"/>
      <c r="Y9" s="820"/>
      <c r="Z9" s="820"/>
      <c r="AA9" s="820"/>
      <c r="AB9" s="820"/>
      <c r="AC9" s="820"/>
      <c r="AD9" s="820"/>
      <c r="AE9" s="821"/>
      <c r="AF9" s="822"/>
      <c r="AG9" s="823"/>
      <c r="AH9" s="823"/>
      <c r="AI9" s="823"/>
      <c r="AJ9" s="824"/>
      <c r="AK9" s="805"/>
      <c r="AL9" s="806"/>
      <c r="AM9" s="806"/>
      <c r="AN9" s="806"/>
      <c r="AO9" s="806"/>
      <c r="AP9" s="806"/>
      <c r="AQ9" s="806"/>
      <c r="AR9" s="806"/>
      <c r="AS9" s="806"/>
      <c r="AT9" s="806"/>
      <c r="AU9" s="807"/>
      <c r="AV9" s="807"/>
      <c r="AW9" s="807"/>
      <c r="AX9" s="807"/>
      <c r="AY9" s="808"/>
      <c r="AZ9" s="232"/>
      <c r="BA9" s="232"/>
      <c r="BB9" s="232"/>
      <c r="BC9" s="232"/>
      <c r="BD9" s="232"/>
      <c r="BE9" s="233"/>
      <c r="BF9" s="233"/>
      <c r="BG9" s="233"/>
      <c r="BH9" s="233"/>
      <c r="BI9" s="233"/>
      <c r="BJ9" s="233"/>
      <c r="BK9" s="233"/>
      <c r="BL9" s="233"/>
      <c r="BM9" s="233"/>
      <c r="BN9" s="233"/>
      <c r="BO9" s="233"/>
      <c r="BP9" s="233"/>
      <c r="BQ9" s="238">
        <v>3</v>
      </c>
      <c r="BR9" s="239"/>
      <c r="BS9" s="809"/>
      <c r="BT9" s="810"/>
      <c r="BU9" s="810"/>
      <c r="BV9" s="810"/>
      <c r="BW9" s="810"/>
      <c r="BX9" s="810"/>
      <c r="BY9" s="810"/>
      <c r="BZ9" s="810"/>
      <c r="CA9" s="810"/>
      <c r="CB9" s="810"/>
      <c r="CC9" s="810"/>
      <c r="CD9" s="810"/>
      <c r="CE9" s="810"/>
      <c r="CF9" s="810"/>
      <c r="CG9" s="811"/>
      <c r="CH9" s="812"/>
      <c r="CI9" s="813"/>
      <c r="CJ9" s="813"/>
      <c r="CK9" s="813"/>
      <c r="CL9" s="814"/>
      <c r="CM9" s="812"/>
      <c r="CN9" s="813"/>
      <c r="CO9" s="813"/>
      <c r="CP9" s="813"/>
      <c r="CQ9" s="814"/>
      <c r="CR9" s="812"/>
      <c r="CS9" s="813"/>
      <c r="CT9" s="813"/>
      <c r="CU9" s="813"/>
      <c r="CV9" s="814"/>
      <c r="CW9" s="812"/>
      <c r="CX9" s="813"/>
      <c r="CY9" s="813"/>
      <c r="CZ9" s="813"/>
      <c r="DA9" s="814"/>
      <c r="DB9" s="812"/>
      <c r="DC9" s="813"/>
      <c r="DD9" s="813"/>
      <c r="DE9" s="813"/>
      <c r="DF9" s="814"/>
      <c r="DG9" s="812"/>
      <c r="DH9" s="813"/>
      <c r="DI9" s="813"/>
      <c r="DJ9" s="813"/>
      <c r="DK9" s="814"/>
      <c r="DL9" s="812"/>
      <c r="DM9" s="813"/>
      <c r="DN9" s="813"/>
      <c r="DO9" s="813"/>
      <c r="DP9" s="814"/>
      <c r="DQ9" s="812"/>
      <c r="DR9" s="813"/>
      <c r="DS9" s="813"/>
      <c r="DT9" s="813"/>
      <c r="DU9" s="814"/>
      <c r="DV9" s="809"/>
      <c r="DW9" s="810"/>
      <c r="DX9" s="810"/>
      <c r="DY9" s="810"/>
      <c r="DZ9" s="815"/>
      <c r="EA9" s="234"/>
    </row>
    <row r="10" spans="1:131" s="235" customFormat="1" ht="26.25" customHeight="1" x14ac:dyDescent="0.2">
      <c r="A10" s="238">
        <v>4</v>
      </c>
      <c r="B10" s="816"/>
      <c r="C10" s="817"/>
      <c r="D10" s="817"/>
      <c r="E10" s="817"/>
      <c r="F10" s="817"/>
      <c r="G10" s="817"/>
      <c r="H10" s="817"/>
      <c r="I10" s="817"/>
      <c r="J10" s="817"/>
      <c r="K10" s="817"/>
      <c r="L10" s="817"/>
      <c r="M10" s="817"/>
      <c r="N10" s="817"/>
      <c r="O10" s="817"/>
      <c r="P10" s="818"/>
      <c r="Q10" s="819"/>
      <c r="R10" s="820"/>
      <c r="S10" s="820"/>
      <c r="T10" s="820"/>
      <c r="U10" s="820"/>
      <c r="V10" s="820"/>
      <c r="W10" s="820"/>
      <c r="X10" s="820"/>
      <c r="Y10" s="820"/>
      <c r="Z10" s="820"/>
      <c r="AA10" s="820"/>
      <c r="AB10" s="820"/>
      <c r="AC10" s="820"/>
      <c r="AD10" s="820"/>
      <c r="AE10" s="821"/>
      <c r="AF10" s="822"/>
      <c r="AG10" s="823"/>
      <c r="AH10" s="823"/>
      <c r="AI10" s="823"/>
      <c r="AJ10" s="824"/>
      <c r="AK10" s="805"/>
      <c r="AL10" s="806"/>
      <c r="AM10" s="806"/>
      <c r="AN10" s="806"/>
      <c r="AO10" s="806"/>
      <c r="AP10" s="806"/>
      <c r="AQ10" s="806"/>
      <c r="AR10" s="806"/>
      <c r="AS10" s="806"/>
      <c r="AT10" s="806"/>
      <c r="AU10" s="807"/>
      <c r="AV10" s="807"/>
      <c r="AW10" s="807"/>
      <c r="AX10" s="807"/>
      <c r="AY10" s="808"/>
      <c r="AZ10" s="232"/>
      <c r="BA10" s="232"/>
      <c r="BB10" s="232"/>
      <c r="BC10" s="232"/>
      <c r="BD10" s="232"/>
      <c r="BE10" s="233"/>
      <c r="BF10" s="233"/>
      <c r="BG10" s="233"/>
      <c r="BH10" s="233"/>
      <c r="BI10" s="233"/>
      <c r="BJ10" s="233"/>
      <c r="BK10" s="233"/>
      <c r="BL10" s="233"/>
      <c r="BM10" s="233"/>
      <c r="BN10" s="233"/>
      <c r="BO10" s="233"/>
      <c r="BP10" s="233"/>
      <c r="BQ10" s="238">
        <v>4</v>
      </c>
      <c r="BR10" s="239"/>
      <c r="BS10" s="809"/>
      <c r="BT10" s="810"/>
      <c r="BU10" s="810"/>
      <c r="BV10" s="810"/>
      <c r="BW10" s="810"/>
      <c r="BX10" s="810"/>
      <c r="BY10" s="810"/>
      <c r="BZ10" s="810"/>
      <c r="CA10" s="810"/>
      <c r="CB10" s="810"/>
      <c r="CC10" s="810"/>
      <c r="CD10" s="810"/>
      <c r="CE10" s="810"/>
      <c r="CF10" s="810"/>
      <c r="CG10" s="811"/>
      <c r="CH10" s="812"/>
      <c r="CI10" s="813"/>
      <c r="CJ10" s="813"/>
      <c r="CK10" s="813"/>
      <c r="CL10" s="814"/>
      <c r="CM10" s="812"/>
      <c r="CN10" s="813"/>
      <c r="CO10" s="813"/>
      <c r="CP10" s="813"/>
      <c r="CQ10" s="814"/>
      <c r="CR10" s="812"/>
      <c r="CS10" s="813"/>
      <c r="CT10" s="813"/>
      <c r="CU10" s="813"/>
      <c r="CV10" s="814"/>
      <c r="CW10" s="812"/>
      <c r="CX10" s="813"/>
      <c r="CY10" s="813"/>
      <c r="CZ10" s="813"/>
      <c r="DA10" s="814"/>
      <c r="DB10" s="812"/>
      <c r="DC10" s="813"/>
      <c r="DD10" s="813"/>
      <c r="DE10" s="813"/>
      <c r="DF10" s="814"/>
      <c r="DG10" s="812"/>
      <c r="DH10" s="813"/>
      <c r="DI10" s="813"/>
      <c r="DJ10" s="813"/>
      <c r="DK10" s="814"/>
      <c r="DL10" s="812"/>
      <c r="DM10" s="813"/>
      <c r="DN10" s="813"/>
      <c r="DO10" s="813"/>
      <c r="DP10" s="814"/>
      <c r="DQ10" s="812"/>
      <c r="DR10" s="813"/>
      <c r="DS10" s="813"/>
      <c r="DT10" s="813"/>
      <c r="DU10" s="814"/>
      <c r="DV10" s="809"/>
      <c r="DW10" s="810"/>
      <c r="DX10" s="810"/>
      <c r="DY10" s="810"/>
      <c r="DZ10" s="815"/>
      <c r="EA10" s="234"/>
    </row>
    <row r="11" spans="1:131" s="235" customFormat="1" ht="26.25" customHeight="1" x14ac:dyDescent="0.2">
      <c r="A11" s="238">
        <v>5</v>
      </c>
      <c r="B11" s="816"/>
      <c r="C11" s="817"/>
      <c r="D11" s="817"/>
      <c r="E11" s="817"/>
      <c r="F11" s="817"/>
      <c r="G11" s="817"/>
      <c r="H11" s="817"/>
      <c r="I11" s="817"/>
      <c r="J11" s="817"/>
      <c r="K11" s="817"/>
      <c r="L11" s="817"/>
      <c r="M11" s="817"/>
      <c r="N11" s="817"/>
      <c r="O11" s="817"/>
      <c r="P11" s="818"/>
      <c r="Q11" s="819"/>
      <c r="R11" s="820"/>
      <c r="S11" s="820"/>
      <c r="T11" s="820"/>
      <c r="U11" s="820"/>
      <c r="V11" s="820"/>
      <c r="W11" s="820"/>
      <c r="X11" s="820"/>
      <c r="Y11" s="820"/>
      <c r="Z11" s="820"/>
      <c r="AA11" s="820"/>
      <c r="AB11" s="820"/>
      <c r="AC11" s="820"/>
      <c r="AD11" s="820"/>
      <c r="AE11" s="821"/>
      <c r="AF11" s="822"/>
      <c r="AG11" s="823"/>
      <c r="AH11" s="823"/>
      <c r="AI11" s="823"/>
      <c r="AJ11" s="824"/>
      <c r="AK11" s="805"/>
      <c r="AL11" s="806"/>
      <c r="AM11" s="806"/>
      <c r="AN11" s="806"/>
      <c r="AO11" s="806"/>
      <c r="AP11" s="806"/>
      <c r="AQ11" s="806"/>
      <c r="AR11" s="806"/>
      <c r="AS11" s="806"/>
      <c r="AT11" s="806"/>
      <c r="AU11" s="807"/>
      <c r="AV11" s="807"/>
      <c r="AW11" s="807"/>
      <c r="AX11" s="807"/>
      <c r="AY11" s="808"/>
      <c r="AZ11" s="232"/>
      <c r="BA11" s="232"/>
      <c r="BB11" s="232"/>
      <c r="BC11" s="232"/>
      <c r="BD11" s="232"/>
      <c r="BE11" s="233"/>
      <c r="BF11" s="233"/>
      <c r="BG11" s="233"/>
      <c r="BH11" s="233"/>
      <c r="BI11" s="233"/>
      <c r="BJ11" s="233"/>
      <c r="BK11" s="233"/>
      <c r="BL11" s="233"/>
      <c r="BM11" s="233"/>
      <c r="BN11" s="233"/>
      <c r="BO11" s="233"/>
      <c r="BP11" s="233"/>
      <c r="BQ11" s="238">
        <v>5</v>
      </c>
      <c r="BR11" s="239"/>
      <c r="BS11" s="809"/>
      <c r="BT11" s="810"/>
      <c r="BU11" s="810"/>
      <c r="BV11" s="810"/>
      <c r="BW11" s="810"/>
      <c r="BX11" s="810"/>
      <c r="BY11" s="810"/>
      <c r="BZ11" s="810"/>
      <c r="CA11" s="810"/>
      <c r="CB11" s="810"/>
      <c r="CC11" s="810"/>
      <c r="CD11" s="810"/>
      <c r="CE11" s="810"/>
      <c r="CF11" s="810"/>
      <c r="CG11" s="811"/>
      <c r="CH11" s="812"/>
      <c r="CI11" s="813"/>
      <c r="CJ11" s="813"/>
      <c r="CK11" s="813"/>
      <c r="CL11" s="814"/>
      <c r="CM11" s="812"/>
      <c r="CN11" s="813"/>
      <c r="CO11" s="813"/>
      <c r="CP11" s="813"/>
      <c r="CQ11" s="814"/>
      <c r="CR11" s="812"/>
      <c r="CS11" s="813"/>
      <c r="CT11" s="813"/>
      <c r="CU11" s="813"/>
      <c r="CV11" s="814"/>
      <c r="CW11" s="812"/>
      <c r="CX11" s="813"/>
      <c r="CY11" s="813"/>
      <c r="CZ11" s="813"/>
      <c r="DA11" s="814"/>
      <c r="DB11" s="812"/>
      <c r="DC11" s="813"/>
      <c r="DD11" s="813"/>
      <c r="DE11" s="813"/>
      <c r="DF11" s="814"/>
      <c r="DG11" s="812"/>
      <c r="DH11" s="813"/>
      <c r="DI11" s="813"/>
      <c r="DJ11" s="813"/>
      <c r="DK11" s="814"/>
      <c r="DL11" s="812"/>
      <c r="DM11" s="813"/>
      <c r="DN11" s="813"/>
      <c r="DO11" s="813"/>
      <c r="DP11" s="814"/>
      <c r="DQ11" s="812"/>
      <c r="DR11" s="813"/>
      <c r="DS11" s="813"/>
      <c r="DT11" s="813"/>
      <c r="DU11" s="814"/>
      <c r="DV11" s="809"/>
      <c r="DW11" s="810"/>
      <c r="DX11" s="810"/>
      <c r="DY11" s="810"/>
      <c r="DZ11" s="815"/>
      <c r="EA11" s="234"/>
    </row>
    <row r="12" spans="1:131" s="235" customFormat="1" ht="26.25" customHeight="1" x14ac:dyDescent="0.2">
      <c r="A12" s="238">
        <v>6</v>
      </c>
      <c r="B12" s="816"/>
      <c r="C12" s="817"/>
      <c r="D12" s="817"/>
      <c r="E12" s="817"/>
      <c r="F12" s="817"/>
      <c r="G12" s="817"/>
      <c r="H12" s="817"/>
      <c r="I12" s="817"/>
      <c r="J12" s="817"/>
      <c r="K12" s="817"/>
      <c r="L12" s="817"/>
      <c r="M12" s="817"/>
      <c r="N12" s="817"/>
      <c r="O12" s="817"/>
      <c r="P12" s="818"/>
      <c r="Q12" s="819"/>
      <c r="R12" s="820"/>
      <c r="S12" s="820"/>
      <c r="T12" s="820"/>
      <c r="U12" s="820"/>
      <c r="V12" s="820"/>
      <c r="W12" s="820"/>
      <c r="X12" s="820"/>
      <c r="Y12" s="820"/>
      <c r="Z12" s="820"/>
      <c r="AA12" s="820"/>
      <c r="AB12" s="820"/>
      <c r="AC12" s="820"/>
      <c r="AD12" s="820"/>
      <c r="AE12" s="821"/>
      <c r="AF12" s="822"/>
      <c r="AG12" s="823"/>
      <c r="AH12" s="823"/>
      <c r="AI12" s="823"/>
      <c r="AJ12" s="824"/>
      <c r="AK12" s="805"/>
      <c r="AL12" s="806"/>
      <c r="AM12" s="806"/>
      <c r="AN12" s="806"/>
      <c r="AO12" s="806"/>
      <c r="AP12" s="806"/>
      <c r="AQ12" s="806"/>
      <c r="AR12" s="806"/>
      <c r="AS12" s="806"/>
      <c r="AT12" s="806"/>
      <c r="AU12" s="807"/>
      <c r="AV12" s="807"/>
      <c r="AW12" s="807"/>
      <c r="AX12" s="807"/>
      <c r="AY12" s="808"/>
      <c r="AZ12" s="232"/>
      <c r="BA12" s="232"/>
      <c r="BB12" s="232"/>
      <c r="BC12" s="232"/>
      <c r="BD12" s="232"/>
      <c r="BE12" s="233"/>
      <c r="BF12" s="233"/>
      <c r="BG12" s="233"/>
      <c r="BH12" s="233"/>
      <c r="BI12" s="233"/>
      <c r="BJ12" s="233"/>
      <c r="BK12" s="233"/>
      <c r="BL12" s="233"/>
      <c r="BM12" s="233"/>
      <c r="BN12" s="233"/>
      <c r="BO12" s="233"/>
      <c r="BP12" s="233"/>
      <c r="BQ12" s="238">
        <v>6</v>
      </c>
      <c r="BR12" s="239"/>
      <c r="BS12" s="809"/>
      <c r="BT12" s="810"/>
      <c r="BU12" s="810"/>
      <c r="BV12" s="810"/>
      <c r="BW12" s="810"/>
      <c r="BX12" s="810"/>
      <c r="BY12" s="810"/>
      <c r="BZ12" s="810"/>
      <c r="CA12" s="810"/>
      <c r="CB12" s="810"/>
      <c r="CC12" s="810"/>
      <c r="CD12" s="810"/>
      <c r="CE12" s="810"/>
      <c r="CF12" s="810"/>
      <c r="CG12" s="811"/>
      <c r="CH12" s="812"/>
      <c r="CI12" s="813"/>
      <c r="CJ12" s="813"/>
      <c r="CK12" s="813"/>
      <c r="CL12" s="814"/>
      <c r="CM12" s="812"/>
      <c r="CN12" s="813"/>
      <c r="CO12" s="813"/>
      <c r="CP12" s="813"/>
      <c r="CQ12" s="814"/>
      <c r="CR12" s="812"/>
      <c r="CS12" s="813"/>
      <c r="CT12" s="813"/>
      <c r="CU12" s="813"/>
      <c r="CV12" s="814"/>
      <c r="CW12" s="812"/>
      <c r="CX12" s="813"/>
      <c r="CY12" s="813"/>
      <c r="CZ12" s="813"/>
      <c r="DA12" s="814"/>
      <c r="DB12" s="812"/>
      <c r="DC12" s="813"/>
      <c r="DD12" s="813"/>
      <c r="DE12" s="813"/>
      <c r="DF12" s="814"/>
      <c r="DG12" s="812"/>
      <c r="DH12" s="813"/>
      <c r="DI12" s="813"/>
      <c r="DJ12" s="813"/>
      <c r="DK12" s="814"/>
      <c r="DL12" s="812"/>
      <c r="DM12" s="813"/>
      <c r="DN12" s="813"/>
      <c r="DO12" s="813"/>
      <c r="DP12" s="814"/>
      <c r="DQ12" s="812"/>
      <c r="DR12" s="813"/>
      <c r="DS12" s="813"/>
      <c r="DT12" s="813"/>
      <c r="DU12" s="814"/>
      <c r="DV12" s="809"/>
      <c r="DW12" s="810"/>
      <c r="DX12" s="810"/>
      <c r="DY12" s="810"/>
      <c r="DZ12" s="815"/>
      <c r="EA12" s="234"/>
    </row>
    <row r="13" spans="1:131" s="235" customFormat="1" ht="26.25" customHeight="1" x14ac:dyDescent="0.2">
      <c r="A13" s="238">
        <v>7</v>
      </c>
      <c r="B13" s="816"/>
      <c r="C13" s="817"/>
      <c r="D13" s="817"/>
      <c r="E13" s="817"/>
      <c r="F13" s="817"/>
      <c r="G13" s="817"/>
      <c r="H13" s="817"/>
      <c r="I13" s="817"/>
      <c r="J13" s="817"/>
      <c r="K13" s="817"/>
      <c r="L13" s="817"/>
      <c r="M13" s="817"/>
      <c r="N13" s="817"/>
      <c r="O13" s="817"/>
      <c r="P13" s="818"/>
      <c r="Q13" s="819"/>
      <c r="R13" s="820"/>
      <c r="S13" s="820"/>
      <c r="T13" s="820"/>
      <c r="U13" s="820"/>
      <c r="V13" s="820"/>
      <c r="W13" s="820"/>
      <c r="X13" s="820"/>
      <c r="Y13" s="820"/>
      <c r="Z13" s="820"/>
      <c r="AA13" s="820"/>
      <c r="AB13" s="820"/>
      <c r="AC13" s="820"/>
      <c r="AD13" s="820"/>
      <c r="AE13" s="821"/>
      <c r="AF13" s="822"/>
      <c r="AG13" s="823"/>
      <c r="AH13" s="823"/>
      <c r="AI13" s="823"/>
      <c r="AJ13" s="824"/>
      <c r="AK13" s="805"/>
      <c r="AL13" s="806"/>
      <c r="AM13" s="806"/>
      <c r="AN13" s="806"/>
      <c r="AO13" s="806"/>
      <c r="AP13" s="806"/>
      <c r="AQ13" s="806"/>
      <c r="AR13" s="806"/>
      <c r="AS13" s="806"/>
      <c r="AT13" s="806"/>
      <c r="AU13" s="807"/>
      <c r="AV13" s="807"/>
      <c r="AW13" s="807"/>
      <c r="AX13" s="807"/>
      <c r="AY13" s="808"/>
      <c r="AZ13" s="232"/>
      <c r="BA13" s="232"/>
      <c r="BB13" s="232"/>
      <c r="BC13" s="232"/>
      <c r="BD13" s="232"/>
      <c r="BE13" s="233"/>
      <c r="BF13" s="233"/>
      <c r="BG13" s="233"/>
      <c r="BH13" s="233"/>
      <c r="BI13" s="233"/>
      <c r="BJ13" s="233"/>
      <c r="BK13" s="233"/>
      <c r="BL13" s="233"/>
      <c r="BM13" s="233"/>
      <c r="BN13" s="233"/>
      <c r="BO13" s="233"/>
      <c r="BP13" s="233"/>
      <c r="BQ13" s="238">
        <v>7</v>
      </c>
      <c r="BR13" s="239"/>
      <c r="BS13" s="809"/>
      <c r="BT13" s="810"/>
      <c r="BU13" s="810"/>
      <c r="BV13" s="810"/>
      <c r="BW13" s="810"/>
      <c r="BX13" s="810"/>
      <c r="BY13" s="810"/>
      <c r="BZ13" s="810"/>
      <c r="CA13" s="810"/>
      <c r="CB13" s="810"/>
      <c r="CC13" s="810"/>
      <c r="CD13" s="810"/>
      <c r="CE13" s="810"/>
      <c r="CF13" s="810"/>
      <c r="CG13" s="811"/>
      <c r="CH13" s="812"/>
      <c r="CI13" s="813"/>
      <c r="CJ13" s="813"/>
      <c r="CK13" s="813"/>
      <c r="CL13" s="814"/>
      <c r="CM13" s="812"/>
      <c r="CN13" s="813"/>
      <c r="CO13" s="813"/>
      <c r="CP13" s="813"/>
      <c r="CQ13" s="814"/>
      <c r="CR13" s="812"/>
      <c r="CS13" s="813"/>
      <c r="CT13" s="813"/>
      <c r="CU13" s="813"/>
      <c r="CV13" s="814"/>
      <c r="CW13" s="812"/>
      <c r="CX13" s="813"/>
      <c r="CY13" s="813"/>
      <c r="CZ13" s="813"/>
      <c r="DA13" s="814"/>
      <c r="DB13" s="812"/>
      <c r="DC13" s="813"/>
      <c r="DD13" s="813"/>
      <c r="DE13" s="813"/>
      <c r="DF13" s="814"/>
      <c r="DG13" s="812"/>
      <c r="DH13" s="813"/>
      <c r="DI13" s="813"/>
      <c r="DJ13" s="813"/>
      <c r="DK13" s="814"/>
      <c r="DL13" s="812"/>
      <c r="DM13" s="813"/>
      <c r="DN13" s="813"/>
      <c r="DO13" s="813"/>
      <c r="DP13" s="814"/>
      <c r="DQ13" s="812"/>
      <c r="DR13" s="813"/>
      <c r="DS13" s="813"/>
      <c r="DT13" s="813"/>
      <c r="DU13" s="814"/>
      <c r="DV13" s="809"/>
      <c r="DW13" s="810"/>
      <c r="DX13" s="810"/>
      <c r="DY13" s="810"/>
      <c r="DZ13" s="815"/>
      <c r="EA13" s="234"/>
    </row>
    <row r="14" spans="1:131" s="235" customFormat="1" ht="26.25" customHeight="1" x14ac:dyDescent="0.2">
      <c r="A14" s="238">
        <v>8</v>
      </c>
      <c r="B14" s="816"/>
      <c r="C14" s="817"/>
      <c r="D14" s="817"/>
      <c r="E14" s="817"/>
      <c r="F14" s="817"/>
      <c r="G14" s="817"/>
      <c r="H14" s="817"/>
      <c r="I14" s="817"/>
      <c r="J14" s="817"/>
      <c r="K14" s="817"/>
      <c r="L14" s="817"/>
      <c r="M14" s="817"/>
      <c r="N14" s="817"/>
      <c r="O14" s="817"/>
      <c r="P14" s="818"/>
      <c r="Q14" s="819"/>
      <c r="R14" s="820"/>
      <c r="S14" s="820"/>
      <c r="T14" s="820"/>
      <c r="U14" s="820"/>
      <c r="V14" s="820"/>
      <c r="W14" s="820"/>
      <c r="X14" s="820"/>
      <c r="Y14" s="820"/>
      <c r="Z14" s="820"/>
      <c r="AA14" s="820"/>
      <c r="AB14" s="820"/>
      <c r="AC14" s="820"/>
      <c r="AD14" s="820"/>
      <c r="AE14" s="821"/>
      <c r="AF14" s="822"/>
      <c r="AG14" s="823"/>
      <c r="AH14" s="823"/>
      <c r="AI14" s="823"/>
      <c r="AJ14" s="824"/>
      <c r="AK14" s="805"/>
      <c r="AL14" s="806"/>
      <c r="AM14" s="806"/>
      <c r="AN14" s="806"/>
      <c r="AO14" s="806"/>
      <c r="AP14" s="806"/>
      <c r="AQ14" s="806"/>
      <c r="AR14" s="806"/>
      <c r="AS14" s="806"/>
      <c r="AT14" s="806"/>
      <c r="AU14" s="807"/>
      <c r="AV14" s="807"/>
      <c r="AW14" s="807"/>
      <c r="AX14" s="807"/>
      <c r="AY14" s="808"/>
      <c r="AZ14" s="232"/>
      <c r="BA14" s="232"/>
      <c r="BB14" s="232"/>
      <c r="BC14" s="232"/>
      <c r="BD14" s="232"/>
      <c r="BE14" s="233"/>
      <c r="BF14" s="233"/>
      <c r="BG14" s="233"/>
      <c r="BH14" s="233"/>
      <c r="BI14" s="233"/>
      <c r="BJ14" s="233"/>
      <c r="BK14" s="233"/>
      <c r="BL14" s="233"/>
      <c r="BM14" s="233"/>
      <c r="BN14" s="233"/>
      <c r="BO14" s="233"/>
      <c r="BP14" s="233"/>
      <c r="BQ14" s="238">
        <v>8</v>
      </c>
      <c r="BR14" s="239"/>
      <c r="BS14" s="809"/>
      <c r="BT14" s="810"/>
      <c r="BU14" s="810"/>
      <c r="BV14" s="810"/>
      <c r="BW14" s="810"/>
      <c r="BX14" s="810"/>
      <c r="BY14" s="810"/>
      <c r="BZ14" s="810"/>
      <c r="CA14" s="810"/>
      <c r="CB14" s="810"/>
      <c r="CC14" s="810"/>
      <c r="CD14" s="810"/>
      <c r="CE14" s="810"/>
      <c r="CF14" s="810"/>
      <c r="CG14" s="811"/>
      <c r="CH14" s="812"/>
      <c r="CI14" s="813"/>
      <c r="CJ14" s="813"/>
      <c r="CK14" s="813"/>
      <c r="CL14" s="814"/>
      <c r="CM14" s="812"/>
      <c r="CN14" s="813"/>
      <c r="CO14" s="813"/>
      <c r="CP14" s="813"/>
      <c r="CQ14" s="814"/>
      <c r="CR14" s="812"/>
      <c r="CS14" s="813"/>
      <c r="CT14" s="813"/>
      <c r="CU14" s="813"/>
      <c r="CV14" s="814"/>
      <c r="CW14" s="812"/>
      <c r="CX14" s="813"/>
      <c r="CY14" s="813"/>
      <c r="CZ14" s="813"/>
      <c r="DA14" s="814"/>
      <c r="DB14" s="812"/>
      <c r="DC14" s="813"/>
      <c r="DD14" s="813"/>
      <c r="DE14" s="813"/>
      <c r="DF14" s="814"/>
      <c r="DG14" s="812"/>
      <c r="DH14" s="813"/>
      <c r="DI14" s="813"/>
      <c r="DJ14" s="813"/>
      <c r="DK14" s="814"/>
      <c r="DL14" s="812"/>
      <c r="DM14" s="813"/>
      <c r="DN14" s="813"/>
      <c r="DO14" s="813"/>
      <c r="DP14" s="814"/>
      <c r="DQ14" s="812"/>
      <c r="DR14" s="813"/>
      <c r="DS14" s="813"/>
      <c r="DT14" s="813"/>
      <c r="DU14" s="814"/>
      <c r="DV14" s="809"/>
      <c r="DW14" s="810"/>
      <c r="DX14" s="810"/>
      <c r="DY14" s="810"/>
      <c r="DZ14" s="815"/>
      <c r="EA14" s="234"/>
    </row>
    <row r="15" spans="1:131" s="235" customFormat="1" ht="26.25" customHeight="1" x14ac:dyDescent="0.2">
      <c r="A15" s="238">
        <v>9</v>
      </c>
      <c r="B15" s="816"/>
      <c r="C15" s="817"/>
      <c r="D15" s="817"/>
      <c r="E15" s="817"/>
      <c r="F15" s="817"/>
      <c r="G15" s="817"/>
      <c r="H15" s="817"/>
      <c r="I15" s="817"/>
      <c r="J15" s="817"/>
      <c r="K15" s="817"/>
      <c r="L15" s="817"/>
      <c r="M15" s="817"/>
      <c r="N15" s="817"/>
      <c r="O15" s="817"/>
      <c r="P15" s="818"/>
      <c r="Q15" s="819"/>
      <c r="R15" s="820"/>
      <c r="S15" s="820"/>
      <c r="T15" s="820"/>
      <c r="U15" s="820"/>
      <c r="V15" s="820"/>
      <c r="W15" s="820"/>
      <c r="X15" s="820"/>
      <c r="Y15" s="820"/>
      <c r="Z15" s="820"/>
      <c r="AA15" s="820"/>
      <c r="AB15" s="820"/>
      <c r="AC15" s="820"/>
      <c r="AD15" s="820"/>
      <c r="AE15" s="821"/>
      <c r="AF15" s="822"/>
      <c r="AG15" s="823"/>
      <c r="AH15" s="823"/>
      <c r="AI15" s="823"/>
      <c r="AJ15" s="824"/>
      <c r="AK15" s="805"/>
      <c r="AL15" s="806"/>
      <c r="AM15" s="806"/>
      <c r="AN15" s="806"/>
      <c r="AO15" s="806"/>
      <c r="AP15" s="806"/>
      <c r="AQ15" s="806"/>
      <c r="AR15" s="806"/>
      <c r="AS15" s="806"/>
      <c r="AT15" s="806"/>
      <c r="AU15" s="807"/>
      <c r="AV15" s="807"/>
      <c r="AW15" s="807"/>
      <c r="AX15" s="807"/>
      <c r="AY15" s="808"/>
      <c r="AZ15" s="232"/>
      <c r="BA15" s="232"/>
      <c r="BB15" s="232"/>
      <c r="BC15" s="232"/>
      <c r="BD15" s="232"/>
      <c r="BE15" s="233"/>
      <c r="BF15" s="233"/>
      <c r="BG15" s="233"/>
      <c r="BH15" s="233"/>
      <c r="BI15" s="233"/>
      <c r="BJ15" s="233"/>
      <c r="BK15" s="233"/>
      <c r="BL15" s="233"/>
      <c r="BM15" s="233"/>
      <c r="BN15" s="233"/>
      <c r="BO15" s="233"/>
      <c r="BP15" s="233"/>
      <c r="BQ15" s="238">
        <v>9</v>
      </c>
      <c r="BR15" s="239"/>
      <c r="BS15" s="809"/>
      <c r="BT15" s="810"/>
      <c r="BU15" s="810"/>
      <c r="BV15" s="810"/>
      <c r="BW15" s="810"/>
      <c r="BX15" s="810"/>
      <c r="BY15" s="810"/>
      <c r="BZ15" s="810"/>
      <c r="CA15" s="810"/>
      <c r="CB15" s="810"/>
      <c r="CC15" s="810"/>
      <c r="CD15" s="810"/>
      <c r="CE15" s="810"/>
      <c r="CF15" s="810"/>
      <c r="CG15" s="811"/>
      <c r="CH15" s="812"/>
      <c r="CI15" s="813"/>
      <c r="CJ15" s="813"/>
      <c r="CK15" s="813"/>
      <c r="CL15" s="814"/>
      <c r="CM15" s="812"/>
      <c r="CN15" s="813"/>
      <c r="CO15" s="813"/>
      <c r="CP15" s="813"/>
      <c r="CQ15" s="814"/>
      <c r="CR15" s="812"/>
      <c r="CS15" s="813"/>
      <c r="CT15" s="813"/>
      <c r="CU15" s="813"/>
      <c r="CV15" s="814"/>
      <c r="CW15" s="812"/>
      <c r="CX15" s="813"/>
      <c r="CY15" s="813"/>
      <c r="CZ15" s="813"/>
      <c r="DA15" s="814"/>
      <c r="DB15" s="812"/>
      <c r="DC15" s="813"/>
      <c r="DD15" s="813"/>
      <c r="DE15" s="813"/>
      <c r="DF15" s="814"/>
      <c r="DG15" s="812"/>
      <c r="DH15" s="813"/>
      <c r="DI15" s="813"/>
      <c r="DJ15" s="813"/>
      <c r="DK15" s="814"/>
      <c r="DL15" s="812"/>
      <c r="DM15" s="813"/>
      <c r="DN15" s="813"/>
      <c r="DO15" s="813"/>
      <c r="DP15" s="814"/>
      <c r="DQ15" s="812"/>
      <c r="DR15" s="813"/>
      <c r="DS15" s="813"/>
      <c r="DT15" s="813"/>
      <c r="DU15" s="814"/>
      <c r="DV15" s="809"/>
      <c r="DW15" s="810"/>
      <c r="DX15" s="810"/>
      <c r="DY15" s="810"/>
      <c r="DZ15" s="815"/>
      <c r="EA15" s="234"/>
    </row>
    <row r="16" spans="1:131" s="235" customFormat="1" ht="26.25" customHeight="1" x14ac:dyDescent="0.2">
      <c r="A16" s="238">
        <v>10</v>
      </c>
      <c r="B16" s="816"/>
      <c r="C16" s="817"/>
      <c r="D16" s="817"/>
      <c r="E16" s="817"/>
      <c r="F16" s="817"/>
      <c r="G16" s="817"/>
      <c r="H16" s="817"/>
      <c r="I16" s="817"/>
      <c r="J16" s="817"/>
      <c r="K16" s="817"/>
      <c r="L16" s="817"/>
      <c r="M16" s="817"/>
      <c r="N16" s="817"/>
      <c r="O16" s="817"/>
      <c r="P16" s="818"/>
      <c r="Q16" s="819"/>
      <c r="R16" s="820"/>
      <c r="S16" s="820"/>
      <c r="T16" s="820"/>
      <c r="U16" s="820"/>
      <c r="V16" s="820"/>
      <c r="W16" s="820"/>
      <c r="X16" s="820"/>
      <c r="Y16" s="820"/>
      <c r="Z16" s="820"/>
      <c r="AA16" s="820"/>
      <c r="AB16" s="820"/>
      <c r="AC16" s="820"/>
      <c r="AD16" s="820"/>
      <c r="AE16" s="821"/>
      <c r="AF16" s="822"/>
      <c r="AG16" s="823"/>
      <c r="AH16" s="823"/>
      <c r="AI16" s="823"/>
      <c r="AJ16" s="824"/>
      <c r="AK16" s="805"/>
      <c r="AL16" s="806"/>
      <c r="AM16" s="806"/>
      <c r="AN16" s="806"/>
      <c r="AO16" s="806"/>
      <c r="AP16" s="806"/>
      <c r="AQ16" s="806"/>
      <c r="AR16" s="806"/>
      <c r="AS16" s="806"/>
      <c r="AT16" s="806"/>
      <c r="AU16" s="807"/>
      <c r="AV16" s="807"/>
      <c r="AW16" s="807"/>
      <c r="AX16" s="807"/>
      <c r="AY16" s="808"/>
      <c r="AZ16" s="232"/>
      <c r="BA16" s="232"/>
      <c r="BB16" s="232"/>
      <c r="BC16" s="232"/>
      <c r="BD16" s="232"/>
      <c r="BE16" s="233"/>
      <c r="BF16" s="233"/>
      <c r="BG16" s="233"/>
      <c r="BH16" s="233"/>
      <c r="BI16" s="233"/>
      <c r="BJ16" s="233"/>
      <c r="BK16" s="233"/>
      <c r="BL16" s="233"/>
      <c r="BM16" s="233"/>
      <c r="BN16" s="233"/>
      <c r="BO16" s="233"/>
      <c r="BP16" s="233"/>
      <c r="BQ16" s="238">
        <v>10</v>
      </c>
      <c r="BR16" s="239"/>
      <c r="BS16" s="809"/>
      <c r="BT16" s="810"/>
      <c r="BU16" s="810"/>
      <c r="BV16" s="810"/>
      <c r="BW16" s="810"/>
      <c r="BX16" s="810"/>
      <c r="BY16" s="810"/>
      <c r="BZ16" s="810"/>
      <c r="CA16" s="810"/>
      <c r="CB16" s="810"/>
      <c r="CC16" s="810"/>
      <c r="CD16" s="810"/>
      <c r="CE16" s="810"/>
      <c r="CF16" s="810"/>
      <c r="CG16" s="811"/>
      <c r="CH16" s="812"/>
      <c r="CI16" s="813"/>
      <c r="CJ16" s="813"/>
      <c r="CK16" s="813"/>
      <c r="CL16" s="814"/>
      <c r="CM16" s="812"/>
      <c r="CN16" s="813"/>
      <c r="CO16" s="813"/>
      <c r="CP16" s="813"/>
      <c r="CQ16" s="814"/>
      <c r="CR16" s="812"/>
      <c r="CS16" s="813"/>
      <c r="CT16" s="813"/>
      <c r="CU16" s="813"/>
      <c r="CV16" s="814"/>
      <c r="CW16" s="812"/>
      <c r="CX16" s="813"/>
      <c r="CY16" s="813"/>
      <c r="CZ16" s="813"/>
      <c r="DA16" s="814"/>
      <c r="DB16" s="812"/>
      <c r="DC16" s="813"/>
      <c r="DD16" s="813"/>
      <c r="DE16" s="813"/>
      <c r="DF16" s="814"/>
      <c r="DG16" s="812"/>
      <c r="DH16" s="813"/>
      <c r="DI16" s="813"/>
      <c r="DJ16" s="813"/>
      <c r="DK16" s="814"/>
      <c r="DL16" s="812"/>
      <c r="DM16" s="813"/>
      <c r="DN16" s="813"/>
      <c r="DO16" s="813"/>
      <c r="DP16" s="814"/>
      <c r="DQ16" s="812"/>
      <c r="DR16" s="813"/>
      <c r="DS16" s="813"/>
      <c r="DT16" s="813"/>
      <c r="DU16" s="814"/>
      <c r="DV16" s="809"/>
      <c r="DW16" s="810"/>
      <c r="DX16" s="810"/>
      <c r="DY16" s="810"/>
      <c r="DZ16" s="815"/>
      <c r="EA16" s="234"/>
    </row>
    <row r="17" spans="1:131" s="235" customFormat="1" ht="26.25" customHeight="1" x14ac:dyDescent="0.2">
      <c r="A17" s="238">
        <v>11</v>
      </c>
      <c r="B17" s="816"/>
      <c r="C17" s="817"/>
      <c r="D17" s="817"/>
      <c r="E17" s="817"/>
      <c r="F17" s="817"/>
      <c r="G17" s="817"/>
      <c r="H17" s="817"/>
      <c r="I17" s="817"/>
      <c r="J17" s="817"/>
      <c r="K17" s="817"/>
      <c r="L17" s="817"/>
      <c r="M17" s="817"/>
      <c r="N17" s="817"/>
      <c r="O17" s="817"/>
      <c r="P17" s="818"/>
      <c r="Q17" s="819"/>
      <c r="R17" s="820"/>
      <c r="S17" s="820"/>
      <c r="T17" s="820"/>
      <c r="U17" s="820"/>
      <c r="V17" s="820"/>
      <c r="W17" s="820"/>
      <c r="X17" s="820"/>
      <c r="Y17" s="820"/>
      <c r="Z17" s="820"/>
      <c r="AA17" s="820"/>
      <c r="AB17" s="820"/>
      <c r="AC17" s="820"/>
      <c r="AD17" s="820"/>
      <c r="AE17" s="821"/>
      <c r="AF17" s="822"/>
      <c r="AG17" s="823"/>
      <c r="AH17" s="823"/>
      <c r="AI17" s="823"/>
      <c r="AJ17" s="824"/>
      <c r="AK17" s="805"/>
      <c r="AL17" s="806"/>
      <c r="AM17" s="806"/>
      <c r="AN17" s="806"/>
      <c r="AO17" s="806"/>
      <c r="AP17" s="806"/>
      <c r="AQ17" s="806"/>
      <c r="AR17" s="806"/>
      <c r="AS17" s="806"/>
      <c r="AT17" s="806"/>
      <c r="AU17" s="807"/>
      <c r="AV17" s="807"/>
      <c r="AW17" s="807"/>
      <c r="AX17" s="807"/>
      <c r="AY17" s="808"/>
      <c r="AZ17" s="232"/>
      <c r="BA17" s="232"/>
      <c r="BB17" s="232"/>
      <c r="BC17" s="232"/>
      <c r="BD17" s="232"/>
      <c r="BE17" s="233"/>
      <c r="BF17" s="233"/>
      <c r="BG17" s="233"/>
      <c r="BH17" s="233"/>
      <c r="BI17" s="233"/>
      <c r="BJ17" s="233"/>
      <c r="BK17" s="233"/>
      <c r="BL17" s="233"/>
      <c r="BM17" s="233"/>
      <c r="BN17" s="233"/>
      <c r="BO17" s="233"/>
      <c r="BP17" s="233"/>
      <c r="BQ17" s="238">
        <v>11</v>
      </c>
      <c r="BR17" s="239"/>
      <c r="BS17" s="809"/>
      <c r="BT17" s="810"/>
      <c r="BU17" s="810"/>
      <c r="BV17" s="810"/>
      <c r="BW17" s="810"/>
      <c r="BX17" s="810"/>
      <c r="BY17" s="810"/>
      <c r="BZ17" s="810"/>
      <c r="CA17" s="810"/>
      <c r="CB17" s="810"/>
      <c r="CC17" s="810"/>
      <c r="CD17" s="810"/>
      <c r="CE17" s="810"/>
      <c r="CF17" s="810"/>
      <c r="CG17" s="811"/>
      <c r="CH17" s="812"/>
      <c r="CI17" s="813"/>
      <c r="CJ17" s="813"/>
      <c r="CK17" s="813"/>
      <c r="CL17" s="814"/>
      <c r="CM17" s="812"/>
      <c r="CN17" s="813"/>
      <c r="CO17" s="813"/>
      <c r="CP17" s="813"/>
      <c r="CQ17" s="814"/>
      <c r="CR17" s="812"/>
      <c r="CS17" s="813"/>
      <c r="CT17" s="813"/>
      <c r="CU17" s="813"/>
      <c r="CV17" s="814"/>
      <c r="CW17" s="812"/>
      <c r="CX17" s="813"/>
      <c r="CY17" s="813"/>
      <c r="CZ17" s="813"/>
      <c r="DA17" s="814"/>
      <c r="DB17" s="812"/>
      <c r="DC17" s="813"/>
      <c r="DD17" s="813"/>
      <c r="DE17" s="813"/>
      <c r="DF17" s="814"/>
      <c r="DG17" s="812"/>
      <c r="DH17" s="813"/>
      <c r="DI17" s="813"/>
      <c r="DJ17" s="813"/>
      <c r="DK17" s="814"/>
      <c r="DL17" s="812"/>
      <c r="DM17" s="813"/>
      <c r="DN17" s="813"/>
      <c r="DO17" s="813"/>
      <c r="DP17" s="814"/>
      <c r="DQ17" s="812"/>
      <c r="DR17" s="813"/>
      <c r="DS17" s="813"/>
      <c r="DT17" s="813"/>
      <c r="DU17" s="814"/>
      <c r="DV17" s="809"/>
      <c r="DW17" s="810"/>
      <c r="DX17" s="810"/>
      <c r="DY17" s="810"/>
      <c r="DZ17" s="815"/>
      <c r="EA17" s="234"/>
    </row>
    <row r="18" spans="1:131" s="235" customFormat="1" ht="26.25" customHeight="1" x14ac:dyDescent="0.2">
      <c r="A18" s="238">
        <v>12</v>
      </c>
      <c r="B18" s="816"/>
      <c r="C18" s="817"/>
      <c r="D18" s="817"/>
      <c r="E18" s="817"/>
      <c r="F18" s="817"/>
      <c r="G18" s="817"/>
      <c r="H18" s="817"/>
      <c r="I18" s="817"/>
      <c r="J18" s="817"/>
      <c r="K18" s="817"/>
      <c r="L18" s="817"/>
      <c r="M18" s="817"/>
      <c r="N18" s="817"/>
      <c r="O18" s="817"/>
      <c r="P18" s="818"/>
      <c r="Q18" s="819"/>
      <c r="R18" s="820"/>
      <c r="S18" s="820"/>
      <c r="T18" s="820"/>
      <c r="U18" s="820"/>
      <c r="V18" s="820"/>
      <c r="W18" s="820"/>
      <c r="X18" s="820"/>
      <c r="Y18" s="820"/>
      <c r="Z18" s="820"/>
      <c r="AA18" s="820"/>
      <c r="AB18" s="820"/>
      <c r="AC18" s="820"/>
      <c r="AD18" s="820"/>
      <c r="AE18" s="821"/>
      <c r="AF18" s="822"/>
      <c r="AG18" s="823"/>
      <c r="AH18" s="823"/>
      <c r="AI18" s="823"/>
      <c r="AJ18" s="824"/>
      <c r="AK18" s="805"/>
      <c r="AL18" s="806"/>
      <c r="AM18" s="806"/>
      <c r="AN18" s="806"/>
      <c r="AO18" s="806"/>
      <c r="AP18" s="806"/>
      <c r="AQ18" s="806"/>
      <c r="AR18" s="806"/>
      <c r="AS18" s="806"/>
      <c r="AT18" s="806"/>
      <c r="AU18" s="807"/>
      <c r="AV18" s="807"/>
      <c r="AW18" s="807"/>
      <c r="AX18" s="807"/>
      <c r="AY18" s="808"/>
      <c r="AZ18" s="232"/>
      <c r="BA18" s="232"/>
      <c r="BB18" s="232"/>
      <c r="BC18" s="232"/>
      <c r="BD18" s="232"/>
      <c r="BE18" s="233"/>
      <c r="BF18" s="233"/>
      <c r="BG18" s="233"/>
      <c r="BH18" s="233"/>
      <c r="BI18" s="233"/>
      <c r="BJ18" s="233"/>
      <c r="BK18" s="233"/>
      <c r="BL18" s="233"/>
      <c r="BM18" s="233"/>
      <c r="BN18" s="233"/>
      <c r="BO18" s="233"/>
      <c r="BP18" s="233"/>
      <c r="BQ18" s="238">
        <v>12</v>
      </c>
      <c r="BR18" s="239"/>
      <c r="BS18" s="809"/>
      <c r="BT18" s="810"/>
      <c r="BU18" s="810"/>
      <c r="BV18" s="810"/>
      <c r="BW18" s="810"/>
      <c r="BX18" s="810"/>
      <c r="BY18" s="810"/>
      <c r="BZ18" s="810"/>
      <c r="CA18" s="810"/>
      <c r="CB18" s="810"/>
      <c r="CC18" s="810"/>
      <c r="CD18" s="810"/>
      <c r="CE18" s="810"/>
      <c r="CF18" s="810"/>
      <c r="CG18" s="811"/>
      <c r="CH18" s="812"/>
      <c r="CI18" s="813"/>
      <c r="CJ18" s="813"/>
      <c r="CK18" s="813"/>
      <c r="CL18" s="814"/>
      <c r="CM18" s="812"/>
      <c r="CN18" s="813"/>
      <c r="CO18" s="813"/>
      <c r="CP18" s="813"/>
      <c r="CQ18" s="814"/>
      <c r="CR18" s="812"/>
      <c r="CS18" s="813"/>
      <c r="CT18" s="813"/>
      <c r="CU18" s="813"/>
      <c r="CV18" s="814"/>
      <c r="CW18" s="812"/>
      <c r="CX18" s="813"/>
      <c r="CY18" s="813"/>
      <c r="CZ18" s="813"/>
      <c r="DA18" s="814"/>
      <c r="DB18" s="812"/>
      <c r="DC18" s="813"/>
      <c r="DD18" s="813"/>
      <c r="DE18" s="813"/>
      <c r="DF18" s="814"/>
      <c r="DG18" s="812"/>
      <c r="DH18" s="813"/>
      <c r="DI18" s="813"/>
      <c r="DJ18" s="813"/>
      <c r="DK18" s="814"/>
      <c r="DL18" s="812"/>
      <c r="DM18" s="813"/>
      <c r="DN18" s="813"/>
      <c r="DO18" s="813"/>
      <c r="DP18" s="814"/>
      <c r="DQ18" s="812"/>
      <c r="DR18" s="813"/>
      <c r="DS18" s="813"/>
      <c r="DT18" s="813"/>
      <c r="DU18" s="814"/>
      <c r="DV18" s="809"/>
      <c r="DW18" s="810"/>
      <c r="DX18" s="810"/>
      <c r="DY18" s="810"/>
      <c r="DZ18" s="815"/>
      <c r="EA18" s="234"/>
    </row>
    <row r="19" spans="1:131" s="235" customFormat="1" ht="26.25" customHeight="1" x14ac:dyDescent="0.2">
      <c r="A19" s="238">
        <v>13</v>
      </c>
      <c r="B19" s="816"/>
      <c r="C19" s="817"/>
      <c r="D19" s="817"/>
      <c r="E19" s="817"/>
      <c r="F19" s="817"/>
      <c r="G19" s="817"/>
      <c r="H19" s="817"/>
      <c r="I19" s="817"/>
      <c r="J19" s="817"/>
      <c r="K19" s="817"/>
      <c r="L19" s="817"/>
      <c r="M19" s="817"/>
      <c r="N19" s="817"/>
      <c r="O19" s="817"/>
      <c r="P19" s="818"/>
      <c r="Q19" s="819"/>
      <c r="R19" s="820"/>
      <c r="S19" s="820"/>
      <c r="T19" s="820"/>
      <c r="U19" s="820"/>
      <c r="V19" s="820"/>
      <c r="W19" s="820"/>
      <c r="X19" s="820"/>
      <c r="Y19" s="820"/>
      <c r="Z19" s="820"/>
      <c r="AA19" s="820"/>
      <c r="AB19" s="820"/>
      <c r="AC19" s="820"/>
      <c r="AD19" s="820"/>
      <c r="AE19" s="821"/>
      <c r="AF19" s="822"/>
      <c r="AG19" s="823"/>
      <c r="AH19" s="823"/>
      <c r="AI19" s="823"/>
      <c r="AJ19" s="824"/>
      <c r="AK19" s="805"/>
      <c r="AL19" s="806"/>
      <c r="AM19" s="806"/>
      <c r="AN19" s="806"/>
      <c r="AO19" s="806"/>
      <c r="AP19" s="806"/>
      <c r="AQ19" s="806"/>
      <c r="AR19" s="806"/>
      <c r="AS19" s="806"/>
      <c r="AT19" s="806"/>
      <c r="AU19" s="807"/>
      <c r="AV19" s="807"/>
      <c r="AW19" s="807"/>
      <c r="AX19" s="807"/>
      <c r="AY19" s="808"/>
      <c r="AZ19" s="232"/>
      <c r="BA19" s="232"/>
      <c r="BB19" s="232"/>
      <c r="BC19" s="232"/>
      <c r="BD19" s="232"/>
      <c r="BE19" s="233"/>
      <c r="BF19" s="233"/>
      <c r="BG19" s="233"/>
      <c r="BH19" s="233"/>
      <c r="BI19" s="233"/>
      <c r="BJ19" s="233"/>
      <c r="BK19" s="233"/>
      <c r="BL19" s="233"/>
      <c r="BM19" s="233"/>
      <c r="BN19" s="233"/>
      <c r="BO19" s="233"/>
      <c r="BP19" s="233"/>
      <c r="BQ19" s="238">
        <v>13</v>
      </c>
      <c r="BR19" s="239"/>
      <c r="BS19" s="809"/>
      <c r="BT19" s="810"/>
      <c r="BU19" s="810"/>
      <c r="BV19" s="810"/>
      <c r="BW19" s="810"/>
      <c r="BX19" s="810"/>
      <c r="BY19" s="810"/>
      <c r="BZ19" s="810"/>
      <c r="CA19" s="810"/>
      <c r="CB19" s="810"/>
      <c r="CC19" s="810"/>
      <c r="CD19" s="810"/>
      <c r="CE19" s="810"/>
      <c r="CF19" s="810"/>
      <c r="CG19" s="811"/>
      <c r="CH19" s="812"/>
      <c r="CI19" s="813"/>
      <c r="CJ19" s="813"/>
      <c r="CK19" s="813"/>
      <c r="CL19" s="814"/>
      <c r="CM19" s="812"/>
      <c r="CN19" s="813"/>
      <c r="CO19" s="813"/>
      <c r="CP19" s="813"/>
      <c r="CQ19" s="814"/>
      <c r="CR19" s="812"/>
      <c r="CS19" s="813"/>
      <c r="CT19" s="813"/>
      <c r="CU19" s="813"/>
      <c r="CV19" s="814"/>
      <c r="CW19" s="812"/>
      <c r="CX19" s="813"/>
      <c r="CY19" s="813"/>
      <c r="CZ19" s="813"/>
      <c r="DA19" s="814"/>
      <c r="DB19" s="812"/>
      <c r="DC19" s="813"/>
      <c r="DD19" s="813"/>
      <c r="DE19" s="813"/>
      <c r="DF19" s="814"/>
      <c r="DG19" s="812"/>
      <c r="DH19" s="813"/>
      <c r="DI19" s="813"/>
      <c r="DJ19" s="813"/>
      <c r="DK19" s="814"/>
      <c r="DL19" s="812"/>
      <c r="DM19" s="813"/>
      <c r="DN19" s="813"/>
      <c r="DO19" s="813"/>
      <c r="DP19" s="814"/>
      <c r="DQ19" s="812"/>
      <c r="DR19" s="813"/>
      <c r="DS19" s="813"/>
      <c r="DT19" s="813"/>
      <c r="DU19" s="814"/>
      <c r="DV19" s="809"/>
      <c r="DW19" s="810"/>
      <c r="DX19" s="810"/>
      <c r="DY19" s="810"/>
      <c r="DZ19" s="815"/>
      <c r="EA19" s="234"/>
    </row>
    <row r="20" spans="1:131" s="235" customFormat="1" ht="26.25" customHeight="1" x14ac:dyDescent="0.2">
      <c r="A20" s="238">
        <v>14</v>
      </c>
      <c r="B20" s="816"/>
      <c r="C20" s="817"/>
      <c r="D20" s="817"/>
      <c r="E20" s="817"/>
      <c r="F20" s="817"/>
      <c r="G20" s="817"/>
      <c r="H20" s="817"/>
      <c r="I20" s="817"/>
      <c r="J20" s="817"/>
      <c r="K20" s="817"/>
      <c r="L20" s="817"/>
      <c r="M20" s="817"/>
      <c r="N20" s="817"/>
      <c r="O20" s="817"/>
      <c r="P20" s="818"/>
      <c r="Q20" s="819"/>
      <c r="R20" s="820"/>
      <c r="S20" s="820"/>
      <c r="T20" s="820"/>
      <c r="U20" s="820"/>
      <c r="V20" s="820"/>
      <c r="W20" s="820"/>
      <c r="X20" s="820"/>
      <c r="Y20" s="820"/>
      <c r="Z20" s="820"/>
      <c r="AA20" s="820"/>
      <c r="AB20" s="820"/>
      <c r="AC20" s="820"/>
      <c r="AD20" s="820"/>
      <c r="AE20" s="821"/>
      <c r="AF20" s="822"/>
      <c r="AG20" s="823"/>
      <c r="AH20" s="823"/>
      <c r="AI20" s="823"/>
      <c r="AJ20" s="824"/>
      <c r="AK20" s="805"/>
      <c r="AL20" s="806"/>
      <c r="AM20" s="806"/>
      <c r="AN20" s="806"/>
      <c r="AO20" s="806"/>
      <c r="AP20" s="806"/>
      <c r="AQ20" s="806"/>
      <c r="AR20" s="806"/>
      <c r="AS20" s="806"/>
      <c r="AT20" s="806"/>
      <c r="AU20" s="807"/>
      <c r="AV20" s="807"/>
      <c r="AW20" s="807"/>
      <c r="AX20" s="807"/>
      <c r="AY20" s="808"/>
      <c r="AZ20" s="232"/>
      <c r="BA20" s="232"/>
      <c r="BB20" s="232"/>
      <c r="BC20" s="232"/>
      <c r="BD20" s="232"/>
      <c r="BE20" s="233"/>
      <c r="BF20" s="233"/>
      <c r="BG20" s="233"/>
      <c r="BH20" s="233"/>
      <c r="BI20" s="233"/>
      <c r="BJ20" s="233"/>
      <c r="BK20" s="233"/>
      <c r="BL20" s="233"/>
      <c r="BM20" s="233"/>
      <c r="BN20" s="233"/>
      <c r="BO20" s="233"/>
      <c r="BP20" s="233"/>
      <c r="BQ20" s="238">
        <v>14</v>
      </c>
      <c r="BR20" s="239"/>
      <c r="BS20" s="809"/>
      <c r="BT20" s="810"/>
      <c r="BU20" s="810"/>
      <c r="BV20" s="810"/>
      <c r="BW20" s="810"/>
      <c r="BX20" s="810"/>
      <c r="BY20" s="810"/>
      <c r="BZ20" s="810"/>
      <c r="CA20" s="810"/>
      <c r="CB20" s="810"/>
      <c r="CC20" s="810"/>
      <c r="CD20" s="810"/>
      <c r="CE20" s="810"/>
      <c r="CF20" s="810"/>
      <c r="CG20" s="811"/>
      <c r="CH20" s="812"/>
      <c r="CI20" s="813"/>
      <c r="CJ20" s="813"/>
      <c r="CK20" s="813"/>
      <c r="CL20" s="814"/>
      <c r="CM20" s="812"/>
      <c r="CN20" s="813"/>
      <c r="CO20" s="813"/>
      <c r="CP20" s="813"/>
      <c r="CQ20" s="814"/>
      <c r="CR20" s="812"/>
      <c r="CS20" s="813"/>
      <c r="CT20" s="813"/>
      <c r="CU20" s="813"/>
      <c r="CV20" s="814"/>
      <c r="CW20" s="812"/>
      <c r="CX20" s="813"/>
      <c r="CY20" s="813"/>
      <c r="CZ20" s="813"/>
      <c r="DA20" s="814"/>
      <c r="DB20" s="812"/>
      <c r="DC20" s="813"/>
      <c r="DD20" s="813"/>
      <c r="DE20" s="813"/>
      <c r="DF20" s="814"/>
      <c r="DG20" s="812"/>
      <c r="DH20" s="813"/>
      <c r="DI20" s="813"/>
      <c r="DJ20" s="813"/>
      <c r="DK20" s="814"/>
      <c r="DL20" s="812"/>
      <c r="DM20" s="813"/>
      <c r="DN20" s="813"/>
      <c r="DO20" s="813"/>
      <c r="DP20" s="814"/>
      <c r="DQ20" s="812"/>
      <c r="DR20" s="813"/>
      <c r="DS20" s="813"/>
      <c r="DT20" s="813"/>
      <c r="DU20" s="814"/>
      <c r="DV20" s="809"/>
      <c r="DW20" s="810"/>
      <c r="DX20" s="810"/>
      <c r="DY20" s="810"/>
      <c r="DZ20" s="815"/>
      <c r="EA20" s="234"/>
    </row>
    <row r="21" spans="1:131" s="235" customFormat="1" ht="26.25" customHeight="1" thickBot="1" x14ac:dyDescent="0.25">
      <c r="A21" s="238">
        <v>15</v>
      </c>
      <c r="B21" s="816"/>
      <c r="C21" s="817"/>
      <c r="D21" s="817"/>
      <c r="E21" s="817"/>
      <c r="F21" s="817"/>
      <c r="G21" s="817"/>
      <c r="H21" s="817"/>
      <c r="I21" s="817"/>
      <c r="J21" s="817"/>
      <c r="K21" s="817"/>
      <c r="L21" s="817"/>
      <c r="M21" s="817"/>
      <c r="N21" s="817"/>
      <c r="O21" s="817"/>
      <c r="P21" s="818"/>
      <c r="Q21" s="819"/>
      <c r="R21" s="820"/>
      <c r="S21" s="820"/>
      <c r="T21" s="820"/>
      <c r="U21" s="820"/>
      <c r="V21" s="820"/>
      <c r="W21" s="820"/>
      <c r="X21" s="820"/>
      <c r="Y21" s="820"/>
      <c r="Z21" s="820"/>
      <c r="AA21" s="820"/>
      <c r="AB21" s="820"/>
      <c r="AC21" s="820"/>
      <c r="AD21" s="820"/>
      <c r="AE21" s="821"/>
      <c r="AF21" s="822"/>
      <c r="AG21" s="823"/>
      <c r="AH21" s="823"/>
      <c r="AI21" s="823"/>
      <c r="AJ21" s="824"/>
      <c r="AK21" s="805"/>
      <c r="AL21" s="806"/>
      <c r="AM21" s="806"/>
      <c r="AN21" s="806"/>
      <c r="AO21" s="806"/>
      <c r="AP21" s="806"/>
      <c r="AQ21" s="806"/>
      <c r="AR21" s="806"/>
      <c r="AS21" s="806"/>
      <c r="AT21" s="806"/>
      <c r="AU21" s="807"/>
      <c r="AV21" s="807"/>
      <c r="AW21" s="807"/>
      <c r="AX21" s="807"/>
      <c r="AY21" s="808"/>
      <c r="AZ21" s="232"/>
      <c r="BA21" s="232"/>
      <c r="BB21" s="232"/>
      <c r="BC21" s="232"/>
      <c r="BD21" s="232"/>
      <c r="BE21" s="233"/>
      <c r="BF21" s="233"/>
      <c r="BG21" s="233"/>
      <c r="BH21" s="233"/>
      <c r="BI21" s="233"/>
      <c r="BJ21" s="233"/>
      <c r="BK21" s="233"/>
      <c r="BL21" s="233"/>
      <c r="BM21" s="233"/>
      <c r="BN21" s="233"/>
      <c r="BO21" s="233"/>
      <c r="BP21" s="233"/>
      <c r="BQ21" s="238">
        <v>15</v>
      </c>
      <c r="BR21" s="239"/>
      <c r="BS21" s="809"/>
      <c r="BT21" s="810"/>
      <c r="BU21" s="810"/>
      <c r="BV21" s="810"/>
      <c r="BW21" s="810"/>
      <c r="BX21" s="810"/>
      <c r="BY21" s="810"/>
      <c r="BZ21" s="810"/>
      <c r="CA21" s="810"/>
      <c r="CB21" s="810"/>
      <c r="CC21" s="810"/>
      <c r="CD21" s="810"/>
      <c r="CE21" s="810"/>
      <c r="CF21" s="810"/>
      <c r="CG21" s="811"/>
      <c r="CH21" s="812"/>
      <c r="CI21" s="813"/>
      <c r="CJ21" s="813"/>
      <c r="CK21" s="813"/>
      <c r="CL21" s="814"/>
      <c r="CM21" s="812"/>
      <c r="CN21" s="813"/>
      <c r="CO21" s="813"/>
      <c r="CP21" s="813"/>
      <c r="CQ21" s="814"/>
      <c r="CR21" s="812"/>
      <c r="CS21" s="813"/>
      <c r="CT21" s="813"/>
      <c r="CU21" s="813"/>
      <c r="CV21" s="814"/>
      <c r="CW21" s="812"/>
      <c r="CX21" s="813"/>
      <c r="CY21" s="813"/>
      <c r="CZ21" s="813"/>
      <c r="DA21" s="814"/>
      <c r="DB21" s="812"/>
      <c r="DC21" s="813"/>
      <c r="DD21" s="813"/>
      <c r="DE21" s="813"/>
      <c r="DF21" s="814"/>
      <c r="DG21" s="812"/>
      <c r="DH21" s="813"/>
      <c r="DI21" s="813"/>
      <c r="DJ21" s="813"/>
      <c r="DK21" s="814"/>
      <c r="DL21" s="812"/>
      <c r="DM21" s="813"/>
      <c r="DN21" s="813"/>
      <c r="DO21" s="813"/>
      <c r="DP21" s="814"/>
      <c r="DQ21" s="812"/>
      <c r="DR21" s="813"/>
      <c r="DS21" s="813"/>
      <c r="DT21" s="813"/>
      <c r="DU21" s="814"/>
      <c r="DV21" s="809"/>
      <c r="DW21" s="810"/>
      <c r="DX21" s="810"/>
      <c r="DY21" s="810"/>
      <c r="DZ21" s="815"/>
      <c r="EA21" s="234"/>
    </row>
    <row r="22" spans="1:131" s="235" customFormat="1" ht="26.25" customHeight="1" x14ac:dyDescent="0.2">
      <c r="A22" s="238">
        <v>16</v>
      </c>
      <c r="B22" s="816"/>
      <c r="C22" s="817"/>
      <c r="D22" s="817"/>
      <c r="E22" s="817"/>
      <c r="F22" s="817"/>
      <c r="G22" s="817"/>
      <c r="H22" s="817"/>
      <c r="I22" s="817"/>
      <c r="J22" s="817"/>
      <c r="K22" s="817"/>
      <c r="L22" s="817"/>
      <c r="M22" s="817"/>
      <c r="N22" s="817"/>
      <c r="O22" s="817"/>
      <c r="P22" s="818"/>
      <c r="Q22" s="835"/>
      <c r="R22" s="836"/>
      <c r="S22" s="836"/>
      <c r="T22" s="836"/>
      <c r="U22" s="836"/>
      <c r="V22" s="836"/>
      <c r="W22" s="836"/>
      <c r="X22" s="836"/>
      <c r="Y22" s="836"/>
      <c r="Z22" s="836"/>
      <c r="AA22" s="836"/>
      <c r="AB22" s="836"/>
      <c r="AC22" s="836"/>
      <c r="AD22" s="836"/>
      <c r="AE22" s="837"/>
      <c r="AF22" s="822"/>
      <c r="AG22" s="823"/>
      <c r="AH22" s="823"/>
      <c r="AI22" s="823"/>
      <c r="AJ22" s="824"/>
      <c r="AK22" s="838"/>
      <c r="AL22" s="839"/>
      <c r="AM22" s="839"/>
      <c r="AN22" s="839"/>
      <c r="AO22" s="839"/>
      <c r="AP22" s="839"/>
      <c r="AQ22" s="839"/>
      <c r="AR22" s="839"/>
      <c r="AS22" s="839"/>
      <c r="AT22" s="839"/>
      <c r="AU22" s="840"/>
      <c r="AV22" s="840"/>
      <c r="AW22" s="840"/>
      <c r="AX22" s="840"/>
      <c r="AY22" s="841"/>
      <c r="AZ22" s="842" t="s">
        <v>391</v>
      </c>
      <c r="BA22" s="842"/>
      <c r="BB22" s="842"/>
      <c r="BC22" s="842"/>
      <c r="BD22" s="843"/>
      <c r="BE22" s="233"/>
      <c r="BF22" s="233"/>
      <c r="BG22" s="233"/>
      <c r="BH22" s="233"/>
      <c r="BI22" s="233"/>
      <c r="BJ22" s="233"/>
      <c r="BK22" s="233"/>
      <c r="BL22" s="233"/>
      <c r="BM22" s="233"/>
      <c r="BN22" s="233"/>
      <c r="BO22" s="233"/>
      <c r="BP22" s="233"/>
      <c r="BQ22" s="238">
        <v>16</v>
      </c>
      <c r="BR22" s="239"/>
      <c r="BS22" s="809"/>
      <c r="BT22" s="810"/>
      <c r="BU22" s="810"/>
      <c r="BV22" s="810"/>
      <c r="BW22" s="810"/>
      <c r="BX22" s="810"/>
      <c r="BY22" s="810"/>
      <c r="BZ22" s="810"/>
      <c r="CA22" s="810"/>
      <c r="CB22" s="810"/>
      <c r="CC22" s="810"/>
      <c r="CD22" s="810"/>
      <c r="CE22" s="810"/>
      <c r="CF22" s="810"/>
      <c r="CG22" s="811"/>
      <c r="CH22" s="812"/>
      <c r="CI22" s="813"/>
      <c r="CJ22" s="813"/>
      <c r="CK22" s="813"/>
      <c r="CL22" s="814"/>
      <c r="CM22" s="812"/>
      <c r="CN22" s="813"/>
      <c r="CO22" s="813"/>
      <c r="CP22" s="813"/>
      <c r="CQ22" s="814"/>
      <c r="CR22" s="812"/>
      <c r="CS22" s="813"/>
      <c r="CT22" s="813"/>
      <c r="CU22" s="813"/>
      <c r="CV22" s="814"/>
      <c r="CW22" s="812"/>
      <c r="CX22" s="813"/>
      <c r="CY22" s="813"/>
      <c r="CZ22" s="813"/>
      <c r="DA22" s="814"/>
      <c r="DB22" s="812"/>
      <c r="DC22" s="813"/>
      <c r="DD22" s="813"/>
      <c r="DE22" s="813"/>
      <c r="DF22" s="814"/>
      <c r="DG22" s="812"/>
      <c r="DH22" s="813"/>
      <c r="DI22" s="813"/>
      <c r="DJ22" s="813"/>
      <c r="DK22" s="814"/>
      <c r="DL22" s="812"/>
      <c r="DM22" s="813"/>
      <c r="DN22" s="813"/>
      <c r="DO22" s="813"/>
      <c r="DP22" s="814"/>
      <c r="DQ22" s="812"/>
      <c r="DR22" s="813"/>
      <c r="DS22" s="813"/>
      <c r="DT22" s="813"/>
      <c r="DU22" s="814"/>
      <c r="DV22" s="809"/>
      <c r="DW22" s="810"/>
      <c r="DX22" s="810"/>
      <c r="DY22" s="810"/>
      <c r="DZ22" s="815"/>
      <c r="EA22" s="234"/>
    </row>
    <row r="23" spans="1:131" s="235" customFormat="1" ht="26.25" customHeight="1" thickBot="1" x14ac:dyDescent="0.25">
      <c r="A23" s="240" t="s">
        <v>392</v>
      </c>
      <c r="B23" s="825" t="s">
        <v>393</v>
      </c>
      <c r="C23" s="826"/>
      <c r="D23" s="826"/>
      <c r="E23" s="826"/>
      <c r="F23" s="826"/>
      <c r="G23" s="826"/>
      <c r="H23" s="826"/>
      <c r="I23" s="826"/>
      <c r="J23" s="826"/>
      <c r="K23" s="826"/>
      <c r="L23" s="826"/>
      <c r="M23" s="826"/>
      <c r="N23" s="826"/>
      <c r="O23" s="826"/>
      <c r="P23" s="827"/>
      <c r="Q23" s="828">
        <v>10543</v>
      </c>
      <c r="R23" s="829"/>
      <c r="S23" s="829"/>
      <c r="T23" s="829"/>
      <c r="U23" s="829"/>
      <c r="V23" s="829">
        <v>9909</v>
      </c>
      <c r="W23" s="829"/>
      <c r="X23" s="829"/>
      <c r="Y23" s="829"/>
      <c r="Z23" s="829"/>
      <c r="AA23" s="829">
        <v>634</v>
      </c>
      <c r="AB23" s="829"/>
      <c r="AC23" s="829"/>
      <c r="AD23" s="829"/>
      <c r="AE23" s="830"/>
      <c r="AF23" s="831">
        <v>533</v>
      </c>
      <c r="AG23" s="829"/>
      <c r="AH23" s="829"/>
      <c r="AI23" s="829"/>
      <c r="AJ23" s="832"/>
      <c r="AK23" s="833"/>
      <c r="AL23" s="834"/>
      <c r="AM23" s="834"/>
      <c r="AN23" s="834"/>
      <c r="AO23" s="834"/>
      <c r="AP23" s="829">
        <v>9537</v>
      </c>
      <c r="AQ23" s="829"/>
      <c r="AR23" s="829"/>
      <c r="AS23" s="829"/>
      <c r="AT23" s="829"/>
      <c r="AU23" s="845"/>
      <c r="AV23" s="845"/>
      <c r="AW23" s="845"/>
      <c r="AX23" s="845"/>
      <c r="AY23" s="846"/>
      <c r="AZ23" s="847" t="s">
        <v>394</v>
      </c>
      <c r="BA23" s="848"/>
      <c r="BB23" s="848"/>
      <c r="BC23" s="848"/>
      <c r="BD23" s="849"/>
      <c r="BE23" s="233"/>
      <c r="BF23" s="233"/>
      <c r="BG23" s="233"/>
      <c r="BH23" s="233"/>
      <c r="BI23" s="233"/>
      <c r="BJ23" s="233"/>
      <c r="BK23" s="233"/>
      <c r="BL23" s="233"/>
      <c r="BM23" s="233"/>
      <c r="BN23" s="233"/>
      <c r="BO23" s="233"/>
      <c r="BP23" s="233"/>
      <c r="BQ23" s="238">
        <v>17</v>
      </c>
      <c r="BR23" s="239"/>
      <c r="BS23" s="809"/>
      <c r="BT23" s="810"/>
      <c r="BU23" s="810"/>
      <c r="BV23" s="810"/>
      <c r="BW23" s="810"/>
      <c r="BX23" s="810"/>
      <c r="BY23" s="810"/>
      <c r="BZ23" s="810"/>
      <c r="CA23" s="810"/>
      <c r="CB23" s="810"/>
      <c r="CC23" s="810"/>
      <c r="CD23" s="810"/>
      <c r="CE23" s="810"/>
      <c r="CF23" s="810"/>
      <c r="CG23" s="811"/>
      <c r="CH23" s="812"/>
      <c r="CI23" s="813"/>
      <c r="CJ23" s="813"/>
      <c r="CK23" s="813"/>
      <c r="CL23" s="814"/>
      <c r="CM23" s="812"/>
      <c r="CN23" s="813"/>
      <c r="CO23" s="813"/>
      <c r="CP23" s="813"/>
      <c r="CQ23" s="814"/>
      <c r="CR23" s="812"/>
      <c r="CS23" s="813"/>
      <c r="CT23" s="813"/>
      <c r="CU23" s="813"/>
      <c r="CV23" s="814"/>
      <c r="CW23" s="812"/>
      <c r="CX23" s="813"/>
      <c r="CY23" s="813"/>
      <c r="CZ23" s="813"/>
      <c r="DA23" s="814"/>
      <c r="DB23" s="812"/>
      <c r="DC23" s="813"/>
      <c r="DD23" s="813"/>
      <c r="DE23" s="813"/>
      <c r="DF23" s="814"/>
      <c r="DG23" s="812"/>
      <c r="DH23" s="813"/>
      <c r="DI23" s="813"/>
      <c r="DJ23" s="813"/>
      <c r="DK23" s="814"/>
      <c r="DL23" s="812"/>
      <c r="DM23" s="813"/>
      <c r="DN23" s="813"/>
      <c r="DO23" s="813"/>
      <c r="DP23" s="814"/>
      <c r="DQ23" s="812"/>
      <c r="DR23" s="813"/>
      <c r="DS23" s="813"/>
      <c r="DT23" s="813"/>
      <c r="DU23" s="814"/>
      <c r="DV23" s="809"/>
      <c r="DW23" s="810"/>
      <c r="DX23" s="810"/>
      <c r="DY23" s="810"/>
      <c r="DZ23" s="815"/>
      <c r="EA23" s="234"/>
    </row>
    <row r="24" spans="1:131" s="235" customFormat="1" ht="26.25" customHeight="1" x14ac:dyDescent="0.2">
      <c r="A24" s="844" t="s">
        <v>395</v>
      </c>
      <c r="B24" s="844"/>
      <c r="C24" s="844"/>
      <c r="D24" s="844"/>
      <c r="E24" s="844"/>
      <c r="F24" s="844"/>
      <c r="G24" s="844"/>
      <c r="H24" s="844"/>
      <c r="I24" s="844"/>
      <c r="J24" s="844"/>
      <c r="K24" s="844"/>
      <c r="L24" s="844"/>
      <c r="M24" s="844"/>
      <c r="N24" s="844"/>
      <c r="O24" s="844"/>
      <c r="P24" s="844"/>
      <c r="Q24" s="844"/>
      <c r="R24" s="844"/>
      <c r="S24" s="844"/>
      <c r="T24" s="844"/>
      <c r="U24" s="844"/>
      <c r="V24" s="844"/>
      <c r="W24" s="844"/>
      <c r="X24" s="844"/>
      <c r="Y24" s="844"/>
      <c r="Z24" s="844"/>
      <c r="AA24" s="844"/>
      <c r="AB24" s="844"/>
      <c r="AC24" s="844"/>
      <c r="AD24" s="844"/>
      <c r="AE24" s="844"/>
      <c r="AF24" s="844"/>
      <c r="AG24" s="844"/>
      <c r="AH24" s="844"/>
      <c r="AI24" s="844"/>
      <c r="AJ24" s="844"/>
      <c r="AK24" s="844"/>
      <c r="AL24" s="844"/>
      <c r="AM24" s="844"/>
      <c r="AN24" s="844"/>
      <c r="AO24" s="844"/>
      <c r="AP24" s="844"/>
      <c r="AQ24" s="844"/>
      <c r="AR24" s="844"/>
      <c r="AS24" s="844"/>
      <c r="AT24" s="844"/>
      <c r="AU24" s="844"/>
      <c r="AV24" s="844"/>
      <c r="AW24" s="844"/>
      <c r="AX24" s="844"/>
      <c r="AY24" s="844"/>
      <c r="AZ24" s="232"/>
      <c r="BA24" s="232"/>
      <c r="BB24" s="232"/>
      <c r="BC24" s="232"/>
      <c r="BD24" s="232"/>
      <c r="BE24" s="233"/>
      <c r="BF24" s="233"/>
      <c r="BG24" s="233"/>
      <c r="BH24" s="233"/>
      <c r="BI24" s="233"/>
      <c r="BJ24" s="233"/>
      <c r="BK24" s="233"/>
      <c r="BL24" s="233"/>
      <c r="BM24" s="233"/>
      <c r="BN24" s="233"/>
      <c r="BO24" s="233"/>
      <c r="BP24" s="233"/>
      <c r="BQ24" s="238">
        <v>18</v>
      </c>
      <c r="BR24" s="239"/>
      <c r="BS24" s="809"/>
      <c r="BT24" s="810"/>
      <c r="BU24" s="810"/>
      <c r="BV24" s="810"/>
      <c r="BW24" s="810"/>
      <c r="BX24" s="810"/>
      <c r="BY24" s="810"/>
      <c r="BZ24" s="810"/>
      <c r="CA24" s="810"/>
      <c r="CB24" s="810"/>
      <c r="CC24" s="810"/>
      <c r="CD24" s="810"/>
      <c r="CE24" s="810"/>
      <c r="CF24" s="810"/>
      <c r="CG24" s="811"/>
      <c r="CH24" s="812"/>
      <c r="CI24" s="813"/>
      <c r="CJ24" s="813"/>
      <c r="CK24" s="813"/>
      <c r="CL24" s="814"/>
      <c r="CM24" s="812"/>
      <c r="CN24" s="813"/>
      <c r="CO24" s="813"/>
      <c r="CP24" s="813"/>
      <c r="CQ24" s="814"/>
      <c r="CR24" s="812"/>
      <c r="CS24" s="813"/>
      <c r="CT24" s="813"/>
      <c r="CU24" s="813"/>
      <c r="CV24" s="814"/>
      <c r="CW24" s="812"/>
      <c r="CX24" s="813"/>
      <c r="CY24" s="813"/>
      <c r="CZ24" s="813"/>
      <c r="DA24" s="814"/>
      <c r="DB24" s="812"/>
      <c r="DC24" s="813"/>
      <c r="DD24" s="813"/>
      <c r="DE24" s="813"/>
      <c r="DF24" s="814"/>
      <c r="DG24" s="812"/>
      <c r="DH24" s="813"/>
      <c r="DI24" s="813"/>
      <c r="DJ24" s="813"/>
      <c r="DK24" s="814"/>
      <c r="DL24" s="812"/>
      <c r="DM24" s="813"/>
      <c r="DN24" s="813"/>
      <c r="DO24" s="813"/>
      <c r="DP24" s="814"/>
      <c r="DQ24" s="812"/>
      <c r="DR24" s="813"/>
      <c r="DS24" s="813"/>
      <c r="DT24" s="813"/>
      <c r="DU24" s="814"/>
      <c r="DV24" s="809"/>
      <c r="DW24" s="810"/>
      <c r="DX24" s="810"/>
      <c r="DY24" s="810"/>
      <c r="DZ24" s="815"/>
      <c r="EA24" s="234"/>
    </row>
    <row r="25" spans="1:131" ht="26.25" customHeight="1" thickBot="1" x14ac:dyDescent="0.25">
      <c r="A25" s="761" t="s">
        <v>396</v>
      </c>
      <c r="B25" s="761"/>
      <c r="C25" s="761"/>
      <c r="D25" s="761"/>
      <c r="E25" s="761"/>
      <c r="F25" s="761"/>
      <c r="G25" s="761"/>
      <c r="H25" s="761"/>
      <c r="I25" s="761"/>
      <c r="J25" s="761"/>
      <c r="K25" s="761"/>
      <c r="L25" s="761"/>
      <c r="M25" s="761"/>
      <c r="N25" s="761"/>
      <c r="O25" s="761"/>
      <c r="P25" s="761"/>
      <c r="Q25" s="761"/>
      <c r="R25" s="761"/>
      <c r="S25" s="761"/>
      <c r="T25" s="761"/>
      <c r="U25" s="761"/>
      <c r="V25" s="761"/>
      <c r="W25" s="761"/>
      <c r="X25" s="761"/>
      <c r="Y25" s="761"/>
      <c r="Z25" s="761"/>
      <c r="AA25" s="761"/>
      <c r="AB25" s="761"/>
      <c r="AC25" s="761"/>
      <c r="AD25" s="761"/>
      <c r="AE25" s="761"/>
      <c r="AF25" s="761"/>
      <c r="AG25" s="761"/>
      <c r="AH25" s="761"/>
      <c r="AI25" s="761"/>
      <c r="AJ25" s="761"/>
      <c r="AK25" s="761"/>
      <c r="AL25" s="761"/>
      <c r="AM25" s="761"/>
      <c r="AN25" s="761"/>
      <c r="AO25" s="761"/>
      <c r="AP25" s="761"/>
      <c r="AQ25" s="761"/>
      <c r="AR25" s="761"/>
      <c r="AS25" s="761"/>
      <c r="AT25" s="761"/>
      <c r="AU25" s="761"/>
      <c r="AV25" s="761"/>
      <c r="AW25" s="761"/>
      <c r="AX25" s="761"/>
      <c r="AY25" s="761"/>
      <c r="AZ25" s="761"/>
      <c r="BA25" s="761"/>
      <c r="BB25" s="761"/>
      <c r="BC25" s="761"/>
      <c r="BD25" s="761"/>
      <c r="BE25" s="761"/>
      <c r="BF25" s="761"/>
      <c r="BG25" s="761"/>
      <c r="BH25" s="761"/>
      <c r="BI25" s="761"/>
      <c r="BJ25" s="232"/>
      <c r="BK25" s="232"/>
      <c r="BL25" s="232"/>
      <c r="BM25" s="232"/>
      <c r="BN25" s="232"/>
      <c r="BO25" s="241"/>
      <c r="BP25" s="241"/>
      <c r="BQ25" s="238">
        <v>19</v>
      </c>
      <c r="BR25" s="239"/>
      <c r="BS25" s="809"/>
      <c r="BT25" s="810"/>
      <c r="BU25" s="810"/>
      <c r="BV25" s="810"/>
      <c r="BW25" s="810"/>
      <c r="BX25" s="810"/>
      <c r="BY25" s="810"/>
      <c r="BZ25" s="810"/>
      <c r="CA25" s="810"/>
      <c r="CB25" s="810"/>
      <c r="CC25" s="810"/>
      <c r="CD25" s="810"/>
      <c r="CE25" s="810"/>
      <c r="CF25" s="810"/>
      <c r="CG25" s="811"/>
      <c r="CH25" s="812"/>
      <c r="CI25" s="813"/>
      <c r="CJ25" s="813"/>
      <c r="CK25" s="813"/>
      <c r="CL25" s="814"/>
      <c r="CM25" s="812"/>
      <c r="CN25" s="813"/>
      <c r="CO25" s="813"/>
      <c r="CP25" s="813"/>
      <c r="CQ25" s="814"/>
      <c r="CR25" s="812"/>
      <c r="CS25" s="813"/>
      <c r="CT25" s="813"/>
      <c r="CU25" s="813"/>
      <c r="CV25" s="814"/>
      <c r="CW25" s="812"/>
      <c r="CX25" s="813"/>
      <c r="CY25" s="813"/>
      <c r="CZ25" s="813"/>
      <c r="DA25" s="814"/>
      <c r="DB25" s="812"/>
      <c r="DC25" s="813"/>
      <c r="DD25" s="813"/>
      <c r="DE25" s="813"/>
      <c r="DF25" s="814"/>
      <c r="DG25" s="812"/>
      <c r="DH25" s="813"/>
      <c r="DI25" s="813"/>
      <c r="DJ25" s="813"/>
      <c r="DK25" s="814"/>
      <c r="DL25" s="812"/>
      <c r="DM25" s="813"/>
      <c r="DN25" s="813"/>
      <c r="DO25" s="813"/>
      <c r="DP25" s="814"/>
      <c r="DQ25" s="812"/>
      <c r="DR25" s="813"/>
      <c r="DS25" s="813"/>
      <c r="DT25" s="813"/>
      <c r="DU25" s="814"/>
      <c r="DV25" s="809"/>
      <c r="DW25" s="810"/>
      <c r="DX25" s="810"/>
      <c r="DY25" s="810"/>
      <c r="DZ25" s="815"/>
      <c r="EA25" s="230"/>
    </row>
    <row r="26" spans="1:131" ht="26.25" customHeight="1" x14ac:dyDescent="0.2">
      <c r="A26" s="763" t="s">
        <v>373</v>
      </c>
      <c r="B26" s="764"/>
      <c r="C26" s="764"/>
      <c r="D26" s="764"/>
      <c r="E26" s="764"/>
      <c r="F26" s="764"/>
      <c r="G26" s="764"/>
      <c r="H26" s="764"/>
      <c r="I26" s="764"/>
      <c r="J26" s="764"/>
      <c r="K26" s="764"/>
      <c r="L26" s="764"/>
      <c r="M26" s="764"/>
      <c r="N26" s="764"/>
      <c r="O26" s="764"/>
      <c r="P26" s="765"/>
      <c r="Q26" s="769" t="s">
        <v>397</v>
      </c>
      <c r="R26" s="770"/>
      <c r="S26" s="770"/>
      <c r="T26" s="770"/>
      <c r="U26" s="771"/>
      <c r="V26" s="769" t="s">
        <v>398</v>
      </c>
      <c r="W26" s="770"/>
      <c r="X26" s="770"/>
      <c r="Y26" s="770"/>
      <c r="Z26" s="771"/>
      <c r="AA26" s="769" t="s">
        <v>399</v>
      </c>
      <c r="AB26" s="770"/>
      <c r="AC26" s="770"/>
      <c r="AD26" s="770"/>
      <c r="AE26" s="770"/>
      <c r="AF26" s="850" t="s">
        <v>400</v>
      </c>
      <c r="AG26" s="851"/>
      <c r="AH26" s="851"/>
      <c r="AI26" s="851"/>
      <c r="AJ26" s="852"/>
      <c r="AK26" s="770" t="s">
        <v>401</v>
      </c>
      <c r="AL26" s="770"/>
      <c r="AM26" s="770"/>
      <c r="AN26" s="770"/>
      <c r="AO26" s="771"/>
      <c r="AP26" s="769" t="s">
        <v>402</v>
      </c>
      <c r="AQ26" s="770"/>
      <c r="AR26" s="770"/>
      <c r="AS26" s="770"/>
      <c r="AT26" s="771"/>
      <c r="AU26" s="769" t="s">
        <v>403</v>
      </c>
      <c r="AV26" s="770"/>
      <c r="AW26" s="770"/>
      <c r="AX26" s="770"/>
      <c r="AY26" s="771"/>
      <c r="AZ26" s="769" t="s">
        <v>404</v>
      </c>
      <c r="BA26" s="770"/>
      <c r="BB26" s="770"/>
      <c r="BC26" s="770"/>
      <c r="BD26" s="771"/>
      <c r="BE26" s="769" t="s">
        <v>380</v>
      </c>
      <c r="BF26" s="770"/>
      <c r="BG26" s="770"/>
      <c r="BH26" s="770"/>
      <c r="BI26" s="776"/>
      <c r="BJ26" s="232"/>
      <c r="BK26" s="232"/>
      <c r="BL26" s="232"/>
      <c r="BM26" s="232"/>
      <c r="BN26" s="232"/>
      <c r="BO26" s="241"/>
      <c r="BP26" s="241"/>
      <c r="BQ26" s="238">
        <v>20</v>
      </c>
      <c r="BR26" s="239"/>
      <c r="BS26" s="809"/>
      <c r="BT26" s="810"/>
      <c r="BU26" s="810"/>
      <c r="BV26" s="810"/>
      <c r="BW26" s="810"/>
      <c r="BX26" s="810"/>
      <c r="BY26" s="810"/>
      <c r="BZ26" s="810"/>
      <c r="CA26" s="810"/>
      <c r="CB26" s="810"/>
      <c r="CC26" s="810"/>
      <c r="CD26" s="810"/>
      <c r="CE26" s="810"/>
      <c r="CF26" s="810"/>
      <c r="CG26" s="811"/>
      <c r="CH26" s="812"/>
      <c r="CI26" s="813"/>
      <c r="CJ26" s="813"/>
      <c r="CK26" s="813"/>
      <c r="CL26" s="814"/>
      <c r="CM26" s="812"/>
      <c r="CN26" s="813"/>
      <c r="CO26" s="813"/>
      <c r="CP26" s="813"/>
      <c r="CQ26" s="814"/>
      <c r="CR26" s="812"/>
      <c r="CS26" s="813"/>
      <c r="CT26" s="813"/>
      <c r="CU26" s="813"/>
      <c r="CV26" s="814"/>
      <c r="CW26" s="812"/>
      <c r="CX26" s="813"/>
      <c r="CY26" s="813"/>
      <c r="CZ26" s="813"/>
      <c r="DA26" s="814"/>
      <c r="DB26" s="812"/>
      <c r="DC26" s="813"/>
      <c r="DD26" s="813"/>
      <c r="DE26" s="813"/>
      <c r="DF26" s="814"/>
      <c r="DG26" s="812"/>
      <c r="DH26" s="813"/>
      <c r="DI26" s="813"/>
      <c r="DJ26" s="813"/>
      <c r="DK26" s="814"/>
      <c r="DL26" s="812"/>
      <c r="DM26" s="813"/>
      <c r="DN26" s="813"/>
      <c r="DO26" s="813"/>
      <c r="DP26" s="814"/>
      <c r="DQ26" s="812"/>
      <c r="DR26" s="813"/>
      <c r="DS26" s="813"/>
      <c r="DT26" s="813"/>
      <c r="DU26" s="814"/>
      <c r="DV26" s="809"/>
      <c r="DW26" s="810"/>
      <c r="DX26" s="810"/>
      <c r="DY26" s="810"/>
      <c r="DZ26" s="815"/>
      <c r="EA26" s="230"/>
    </row>
    <row r="27" spans="1:131" ht="26.25" customHeight="1" thickBot="1" x14ac:dyDescent="0.25">
      <c r="A27" s="766"/>
      <c r="B27" s="767"/>
      <c r="C27" s="767"/>
      <c r="D27" s="767"/>
      <c r="E27" s="767"/>
      <c r="F27" s="767"/>
      <c r="G27" s="767"/>
      <c r="H27" s="767"/>
      <c r="I27" s="767"/>
      <c r="J27" s="767"/>
      <c r="K27" s="767"/>
      <c r="L27" s="767"/>
      <c r="M27" s="767"/>
      <c r="N27" s="767"/>
      <c r="O27" s="767"/>
      <c r="P27" s="768"/>
      <c r="Q27" s="772"/>
      <c r="R27" s="773"/>
      <c r="S27" s="773"/>
      <c r="T27" s="773"/>
      <c r="U27" s="774"/>
      <c r="V27" s="772"/>
      <c r="W27" s="773"/>
      <c r="X27" s="773"/>
      <c r="Y27" s="773"/>
      <c r="Z27" s="774"/>
      <c r="AA27" s="772"/>
      <c r="AB27" s="773"/>
      <c r="AC27" s="773"/>
      <c r="AD27" s="773"/>
      <c r="AE27" s="773"/>
      <c r="AF27" s="853"/>
      <c r="AG27" s="854"/>
      <c r="AH27" s="854"/>
      <c r="AI27" s="854"/>
      <c r="AJ27" s="855"/>
      <c r="AK27" s="773"/>
      <c r="AL27" s="773"/>
      <c r="AM27" s="773"/>
      <c r="AN27" s="773"/>
      <c r="AO27" s="774"/>
      <c r="AP27" s="772"/>
      <c r="AQ27" s="773"/>
      <c r="AR27" s="773"/>
      <c r="AS27" s="773"/>
      <c r="AT27" s="774"/>
      <c r="AU27" s="772"/>
      <c r="AV27" s="773"/>
      <c r="AW27" s="773"/>
      <c r="AX27" s="773"/>
      <c r="AY27" s="774"/>
      <c r="AZ27" s="772"/>
      <c r="BA27" s="773"/>
      <c r="BB27" s="773"/>
      <c r="BC27" s="773"/>
      <c r="BD27" s="774"/>
      <c r="BE27" s="772"/>
      <c r="BF27" s="773"/>
      <c r="BG27" s="773"/>
      <c r="BH27" s="773"/>
      <c r="BI27" s="778"/>
      <c r="BJ27" s="232"/>
      <c r="BK27" s="232"/>
      <c r="BL27" s="232"/>
      <c r="BM27" s="232"/>
      <c r="BN27" s="232"/>
      <c r="BO27" s="241"/>
      <c r="BP27" s="241"/>
      <c r="BQ27" s="238">
        <v>21</v>
      </c>
      <c r="BR27" s="239"/>
      <c r="BS27" s="809"/>
      <c r="BT27" s="810"/>
      <c r="BU27" s="810"/>
      <c r="BV27" s="810"/>
      <c r="BW27" s="810"/>
      <c r="BX27" s="810"/>
      <c r="BY27" s="810"/>
      <c r="BZ27" s="810"/>
      <c r="CA27" s="810"/>
      <c r="CB27" s="810"/>
      <c r="CC27" s="810"/>
      <c r="CD27" s="810"/>
      <c r="CE27" s="810"/>
      <c r="CF27" s="810"/>
      <c r="CG27" s="811"/>
      <c r="CH27" s="812"/>
      <c r="CI27" s="813"/>
      <c r="CJ27" s="813"/>
      <c r="CK27" s="813"/>
      <c r="CL27" s="814"/>
      <c r="CM27" s="812"/>
      <c r="CN27" s="813"/>
      <c r="CO27" s="813"/>
      <c r="CP27" s="813"/>
      <c r="CQ27" s="814"/>
      <c r="CR27" s="812"/>
      <c r="CS27" s="813"/>
      <c r="CT27" s="813"/>
      <c r="CU27" s="813"/>
      <c r="CV27" s="814"/>
      <c r="CW27" s="812"/>
      <c r="CX27" s="813"/>
      <c r="CY27" s="813"/>
      <c r="CZ27" s="813"/>
      <c r="DA27" s="814"/>
      <c r="DB27" s="812"/>
      <c r="DC27" s="813"/>
      <c r="DD27" s="813"/>
      <c r="DE27" s="813"/>
      <c r="DF27" s="814"/>
      <c r="DG27" s="812"/>
      <c r="DH27" s="813"/>
      <c r="DI27" s="813"/>
      <c r="DJ27" s="813"/>
      <c r="DK27" s="814"/>
      <c r="DL27" s="812"/>
      <c r="DM27" s="813"/>
      <c r="DN27" s="813"/>
      <c r="DO27" s="813"/>
      <c r="DP27" s="814"/>
      <c r="DQ27" s="812"/>
      <c r="DR27" s="813"/>
      <c r="DS27" s="813"/>
      <c r="DT27" s="813"/>
      <c r="DU27" s="814"/>
      <c r="DV27" s="809"/>
      <c r="DW27" s="810"/>
      <c r="DX27" s="810"/>
      <c r="DY27" s="810"/>
      <c r="DZ27" s="815"/>
      <c r="EA27" s="230"/>
    </row>
    <row r="28" spans="1:131" ht="26.25" customHeight="1" thickTop="1" x14ac:dyDescent="0.2">
      <c r="A28" s="242">
        <v>1</v>
      </c>
      <c r="B28" s="785" t="s">
        <v>405</v>
      </c>
      <c r="C28" s="786"/>
      <c r="D28" s="786"/>
      <c r="E28" s="786"/>
      <c r="F28" s="786"/>
      <c r="G28" s="786"/>
      <c r="H28" s="786"/>
      <c r="I28" s="786"/>
      <c r="J28" s="786"/>
      <c r="K28" s="786"/>
      <c r="L28" s="786"/>
      <c r="M28" s="786"/>
      <c r="N28" s="786"/>
      <c r="O28" s="786"/>
      <c r="P28" s="787"/>
      <c r="Q28" s="858">
        <v>1586</v>
      </c>
      <c r="R28" s="859"/>
      <c r="S28" s="859"/>
      <c r="T28" s="859"/>
      <c r="U28" s="859"/>
      <c r="V28" s="859">
        <v>1540</v>
      </c>
      <c r="W28" s="859"/>
      <c r="X28" s="859"/>
      <c r="Y28" s="859"/>
      <c r="Z28" s="859"/>
      <c r="AA28" s="859">
        <v>46</v>
      </c>
      <c r="AB28" s="859"/>
      <c r="AC28" s="859"/>
      <c r="AD28" s="859"/>
      <c r="AE28" s="860"/>
      <c r="AF28" s="861">
        <v>46</v>
      </c>
      <c r="AG28" s="859"/>
      <c r="AH28" s="859"/>
      <c r="AI28" s="859"/>
      <c r="AJ28" s="862"/>
      <c r="AK28" s="863">
        <v>132</v>
      </c>
      <c r="AL28" s="864"/>
      <c r="AM28" s="864"/>
      <c r="AN28" s="864"/>
      <c r="AO28" s="864"/>
      <c r="AP28" s="864" t="s">
        <v>577</v>
      </c>
      <c r="AQ28" s="864"/>
      <c r="AR28" s="864"/>
      <c r="AS28" s="864"/>
      <c r="AT28" s="864"/>
      <c r="AU28" s="864" t="s">
        <v>577</v>
      </c>
      <c r="AV28" s="864"/>
      <c r="AW28" s="864"/>
      <c r="AX28" s="864"/>
      <c r="AY28" s="864"/>
      <c r="AZ28" s="865" t="s">
        <v>577</v>
      </c>
      <c r="BA28" s="865"/>
      <c r="BB28" s="865"/>
      <c r="BC28" s="865"/>
      <c r="BD28" s="865"/>
      <c r="BE28" s="856"/>
      <c r="BF28" s="856"/>
      <c r="BG28" s="856"/>
      <c r="BH28" s="856"/>
      <c r="BI28" s="857"/>
      <c r="BJ28" s="232"/>
      <c r="BK28" s="232"/>
      <c r="BL28" s="232"/>
      <c r="BM28" s="232"/>
      <c r="BN28" s="232"/>
      <c r="BO28" s="241"/>
      <c r="BP28" s="241"/>
      <c r="BQ28" s="238">
        <v>22</v>
      </c>
      <c r="BR28" s="239"/>
      <c r="BS28" s="809"/>
      <c r="BT28" s="810"/>
      <c r="BU28" s="810"/>
      <c r="BV28" s="810"/>
      <c r="BW28" s="810"/>
      <c r="BX28" s="810"/>
      <c r="BY28" s="810"/>
      <c r="BZ28" s="810"/>
      <c r="CA28" s="810"/>
      <c r="CB28" s="810"/>
      <c r="CC28" s="810"/>
      <c r="CD28" s="810"/>
      <c r="CE28" s="810"/>
      <c r="CF28" s="810"/>
      <c r="CG28" s="811"/>
      <c r="CH28" s="812"/>
      <c r="CI28" s="813"/>
      <c r="CJ28" s="813"/>
      <c r="CK28" s="813"/>
      <c r="CL28" s="814"/>
      <c r="CM28" s="812"/>
      <c r="CN28" s="813"/>
      <c r="CO28" s="813"/>
      <c r="CP28" s="813"/>
      <c r="CQ28" s="814"/>
      <c r="CR28" s="812"/>
      <c r="CS28" s="813"/>
      <c r="CT28" s="813"/>
      <c r="CU28" s="813"/>
      <c r="CV28" s="814"/>
      <c r="CW28" s="812"/>
      <c r="CX28" s="813"/>
      <c r="CY28" s="813"/>
      <c r="CZ28" s="813"/>
      <c r="DA28" s="814"/>
      <c r="DB28" s="812"/>
      <c r="DC28" s="813"/>
      <c r="DD28" s="813"/>
      <c r="DE28" s="813"/>
      <c r="DF28" s="814"/>
      <c r="DG28" s="812"/>
      <c r="DH28" s="813"/>
      <c r="DI28" s="813"/>
      <c r="DJ28" s="813"/>
      <c r="DK28" s="814"/>
      <c r="DL28" s="812"/>
      <c r="DM28" s="813"/>
      <c r="DN28" s="813"/>
      <c r="DO28" s="813"/>
      <c r="DP28" s="814"/>
      <c r="DQ28" s="812"/>
      <c r="DR28" s="813"/>
      <c r="DS28" s="813"/>
      <c r="DT28" s="813"/>
      <c r="DU28" s="814"/>
      <c r="DV28" s="809"/>
      <c r="DW28" s="810"/>
      <c r="DX28" s="810"/>
      <c r="DY28" s="810"/>
      <c r="DZ28" s="815"/>
      <c r="EA28" s="230"/>
    </row>
    <row r="29" spans="1:131" ht="26.25" customHeight="1" x14ac:dyDescent="0.2">
      <c r="A29" s="242">
        <v>2</v>
      </c>
      <c r="B29" s="816" t="s">
        <v>406</v>
      </c>
      <c r="C29" s="817"/>
      <c r="D29" s="817"/>
      <c r="E29" s="817"/>
      <c r="F29" s="817"/>
      <c r="G29" s="817"/>
      <c r="H29" s="817"/>
      <c r="I29" s="817"/>
      <c r="J29" s="817"/>
      <c r="K29" s="817"/>
      <c r="L29" s="817"/>
      <c r="M29" s="817"/>
      <c r="N29" s="817"/>
      <c r="O29" s="817"/>
      <c r="P29" s="818"/>
      <c r="Q29" s="819">
        <v>1978</v>
      </c>
      <c r="R29" s="820"/>
      <c r="S29" s="820"/>
      <c r="T29" s="820"/>
      <c r="U29" s="820"/>
      <c r="V29" s="820">
        <v>1908</v>
      </c>
      <c r="W29" s="820"/>
      <c r="X29" s="820"/>
      <c r="Y29" s="820"/>
      <c r="Z29" s="820"/>
      <c r="AA29" s="820">
        <v>70</v>
      </c>
      <c r="AB29" s="820"/>
      <c r="AC29" s="820"/>
      <c r="AD29" s="820"/>
      <c r="AE29" s="821"/>
      <c r="AF29" s="822">
        <v>70</v>
      </c>
      <c r="AG29" s="823"/>
      <c r="AH29" s="823"/>
      <c r="AI29" s="823"/>
      <c r="AJ29" s="824"/>
      <c r="AK29" s="870">
        <v>306</v>
      </c>
      <c r="AL29" s="866"/>
      <c r="AM29" s="866"/>
      <c r="AN29" s="866"/>
      <c r="AO29" s="866"/>
      <c r="AP29" s="866" t="s">
        <v>577</v>
      </c>
      <c r="AQ29" s="866"/>
      <c r="AR29" s="866"/>
      <c r="AS29" s="866"/>
      <c r="AT29" s="866"/>
      <c r="AU29" s="866" t="s">
        <v>577</v>
      </c>
      <c r="AV29" s="866"/>
      <c r="AW29" s="866"/>
      <c r="AX29" s="866"/>
      <c r="AY29" s="866"/>
      <c r="AZ29" s="867" t="s">
        <v>577</v>
      </c>
      <c r="BA29" s="867"/>
      <c r="BB29" s="867"/>
      <c r="BC29" s="867"/>
      <c r="BD29" s="867"/>
      <c r="BE29" s="868"/>
      <c r="BF29" s="868"/>
      <c r="BG29" s="868"/>
      <c r="BH29" s="868"/>
      <c r="BI29" s="869"/>
      <c r="BJ29" s="232"/>
      <c r="BK29" s="232"/>
      <c r="BL29" s="232"/>
      <c r="BM29" s="232"/>
      <c r="BN29" s="232"/>
      <c r="BO29" s="241"/>
      <c r="BP29" s="241"/>
      <c r="BQ29" s="238">
        <v>23</v>
      </c>
      <c r="BR29" s="239"/>
      <c r="BS29" s="809"/>
      <c r="BT29" s="810"/>
      <c r="BU29" s="810"/>
      <c r="BV29" s="810"/>
      <c r="BW29" s="810"/>
      <c r="BX29" s="810"/>
      <c r="BY29" s="810"/>
      <c r="BZ29" s="810"/>
      <c r="CA29" s="810"/>
      <c r="CB29" s="810"/>
      <c r="CC29" s="810"/>
      <c r="CD29" s="810"/>
      <c r="CE29" s="810"/>
      <c r="CF29" s="810"/>
      <c r="CG29" s="811"/>
      <c r="CH29" s="812"/>
      <c r="CI29" s="813"/>
      <c r="CJ29" s="813"/>
      <c r="CK29" s="813"/>
      <c r="CL29" s="814"/>
      <c r="CM29" s="812"/>
      <c r="CN29" s="813"/>
      <c r="CO29" s="813"/>
      <c r="CP29" s="813"/>
      <c r="CQ29" s="814"/>
      <c r="CR29" s="812"/>
      <c r="CS29" s="813"/>
      <c r="CT29" s="813"/>
      <c r="CU29" s="813"/>
      <c r="CV29" s="814"/>
      <c r="CW29" s="812"/>
      <c r="CX29" s="813"/>
      <c r="CY29" s="813"/>
      <c r="CZ29" s="813"/>
      <c r="DA29" s="814"/>
      <c r="DB29" s="812"/>
      <c r="DC29" s="813"/>
      <c r="DD29" s="813"/>
      <c r="DE29" s="813"/>
      <c r="DF29" s="814"/>
      <c r="DG29" s="812"/>
      <c r="DH29" s="813"/>
      <c r="DI29" s="813"/>
      <c r="DJ29" s="813"/>
      <c r="DK29" s="814"/>
      <c r="DL29" s="812"/>
      <c r="DM29" s="813"/>
      <c r="DN29" s="813"/>
      <c r="DO29" s="813"/>
      <c r="DP29" s="814"/>
      <c r="DQ29" s="812"/>
      <c r="DR29" s="813"/>
      <c r="DS29" s="813"/>
      <c r="DT29" s="813"/>
      <c r="DU29" s="814"/>
      <c r="DV29" s="809"/>
      <c r="DW29" s="810"/>
      <c r="DX29" s="810"/>
      <c r="DY29" s="810"/>
      <c r="DZ29" s="815"/>
      <c r="EA29" s="230"/>
    </row>
    <row r="30" spans="1:131" ht="26.25" customHeight="1" x14ac:dyDescent="0.2">
      <c r="A30" s="242">
        <v>3</v>
      </c>
      <c r="B30" s="816" t="s">
        <v>407</v>
      </c>
      <c r="C30" s="817"/>
      <c r="D30" s="817"/>
      <c r="E30" s="817"/>
      <c r="F30" s="817"/>
      <c r="G30" s="817"/>
      <c r="H30" s="817"/>
      <c r="I30" s="817"/>
      <c r="J30" s="817"/>
      <c r="K30" s="817"/>
      <c r="L30" s="817"/>
      <c r="M30" s="817"/>
      <c r="N30" s="817"/>
      <c r="O30" s="817"/>
      <c r="P30" s="818"/>
      <c r="Q30" s="819">
        <v>197</v>
      </c>
      <c r="R30" s="820"/>
      <c r="S30" s="820"/>
      <c r="T30" s="820"/>
      <c r="U30" s="820"/>
      <c r="V30" s="820">
        <v>196</v>
      </c>
      <c r="W30" s="820"/>
      <c r="X30" s="820"/>
      <c r="Y30" s="820"/>
      <c r="Z30" s="820"/>
      <c r="AA30" s="820">
        <v>1</v>
      </c>
      <c r="AB30" s="820"/>
      <c r="AC30" s="820"/>
      <c r="AD30" s="820"/>
      <c r="AE30" s="821"/>
      <c r="AF30" s="822">
        <v>1</v>
      </c>
      <c r="AG30" s="823"/>
      <c r="AH30" s="823"/>
      <c r="AI30" s="823"/>
      <c r="AJ30" s="824"/>
      <c r="AK30" s="870">
        <v>66</v>
      </c>
      <c r="AL30" s="866"/>
      <c r="AM30" s="866"/>
      <c r="AN30" s="866"/>
      <c r="AO30" s="866"/>
      <c r="AP30" s="866" t="s">
        <v>577</v>
      </c>
      <c r="AQ30" s="866"/>
      <c r="AR30" s="866"/>
      <c r="AS30" s="866"/>
      <c r="AT30" s="866"/>
      <c r="AU30" s="866" t="s">
        <v>577</v>
      </c>
      <c r="AV30" s="866"/>
      <c r="AW30" s="866"/>
      <c r="AX30" s="866"/>
      <c r="AY30" s="866"/>
      <c r="AZ30" s="867" t="s">
        <v>577</v>
      </c>
      <c r="BA30" s="867"/>
      <c r="BB30" s="867"/>
      <c r="BC30" s="867"/>
      <c r="BD30" s="867"/>
      <c r="BE30" s="868"/>
      <c r="BF30" s="868"/>
      <c r="BG30" s="868"/>
      <c r="BH30" s="868"/>
      <c r="BI30" s="869"/>
      <c r="BJ30" s="232"/>
      <c r="BK30" s="232"/>
      <c r="BL30" s="232"/>
      <c r="BM30" s="232"/>
      <c r="BN30" s="232"/>
      <c r="BO30" s="241"/>
      <c r="BP30" s="241"/>
      <c r="BQ30" s="238">
        <v>24</v>
      </c>
      <c r="BR30" s="239"/>
      <c r="BS30" s="809"/>
      <c r="BT30" s="810"/>
      <c r="BU30" s="810"/>
      <c r="BV30" s="810"/>
      <c r="BW30" s="810"/>
      <c r="BX30" s="810"/>
      <c r="BY30" s="810"/>
      <c r="BZ30" s="810"/>
      <c r="CA30" s="810"/>
      <c r="CB30" s="810"/>
      <c r="CC30" s="810"/>
      <c r="CD30" s="810"/>
      <c r="CE30" s="810"/>
      <c r="CF30" s="810"/>
      <c r="CG30" s="811"/>
      <c r="CH30" s="812"/>
      <c r="CI30" s="813"/>
      <c r="CJ30" s="813"/>
      <c r="CK30" s="813"/>
      <c r="CL30" s="814"/>
      <c r="CM30" s="812"/>
      <c r="CN30" s="813"/>
      <c r="CO30" s="813"/>
      <c r="CP30" s="813"/>
      <c r="CQ30" s="814"/>
      <c r="CR30" s="812"/>
      <c r="CS30" s="813"/>
      <c r="CT30" s="813"/>
      <c r="CU30" s="813"/>
      <c r="CV30" s="814"/>
      <c r="CW30" s="812"/>
      <c r="CX30" s="813"/>
      <c r="CY30" s="813"/>
      <c r="CZ30" s="813"/>
      <c r="DA30" s="814"/>
      <c r="DB30" s="812"/>
      <c r="DC30" s="813"/>
      <c r="DD30" s="813"/>
      <c r="DE30" s="813"/>
      <c r="DF30" s="814"/>
      <c r="DG30" s="812"/>
      <c r="DH30" s="813"/>
      <c r="DI30" s="813"/>
      <c r="DJ30" s="813"/>
      <c r="DK30" s="814"/>
      <c r="DL30" s="812"/>
      <c r="DM30" s="813"/>
      <c r="DN30" s="813"/>
      <c r="DO30" s="813"/>
      <c r="DP30" s="814"/>
      <c r="DQ30" s="812"/>
      <c r="DR30" s="813"/>
      <c r="DS30" s="813"/>
      <c r="DT30" s="813"/>
      <c r="DU30" s="814"/>
      <c r="DV30" s="809"/>
      <c r="DW30" s="810"/>
      <c r="DX30" s="810"/>
      <c r="DY30" s="810"/>
      <c r="DZ30" s="815"/>
      <c r="EA30" s="230"/>
    </row>
    <row r="31" spans="1:131" ht="26.25" customHeight="1" x14ac:dyDescent="0.2">
      <c r="A31" s="242">
        <v>4</v>
      </c>
      <c r="B31" s="816" t="s">
        <v>408</v>
      </c>
      <c r="C31" s="817"/>
      <c r="D31" s="817"/>
      <c r="E31" s="817"/>
      <c r="F31" s="817"/>
      <c r="G31" s="817"/>
      <c r="H31" s="817"/>
      <c r="I31" s="817"/>
      <c r="J31" s="817"/>
      <c r="K31" s="817"/>
      <c r="L31" s="817"/>
      <c r="M31" s="817"/>
      <c r="N31" s="817"/>
      <c r="O31" s="817"/>
      <c r="P31" s="818"/>
      <c r="Q31" s="819">
        <v>360</v>
      </c>
      <c r="R31" s="820"/>
      <c r="S31" s="820"/>
      <c r="T31" s="820"/>
      <c r="U31" s="820"/>
      <c r="V31" s="820">
        <v>346</v>
      </c>
      <c r="W31" s="820"/>
      <c r="X31" s="820"/>
      <c r="Y31" s="820"/>
      <c r="Z31" s="820"/>
      <c r="AA31" s="820">
        <v>14</v>
      </c>
      <c r="AB31" s="820"/>
      <c r="AC31" s="820"/>
      <c r="AD31" s="820"/>
      <c r="AE31" s="821"/>
      <c r="AF31" s="822">
        <v>592</v>
      </c>
      <c r="AG31" s="823"/>
      <c r="AH31" s="823"/>
      <c r="AI31" s="823"/>
      <c r="AJ31" s="824"/>
      <c r="AK31" s="870">
        <v>21</v>
      </c>
      <c r="AL31" s="866"/>
      <c r="AM31" s="866"/>
      <c r="AN31" s="866"/>
      <c r="AO31" s="866"/>
      <c r="AP31" s="866">
        <v>1072</v>
      </c>
      <c r="AQ31" s="866"/>
      <c r="AR31" s="866"/>
      <c r="AS31" s="866"/>
      <c r="AT31" s="866"/>
      <c r="AU31" s="866">
        <v>187</v>
      </c>
      <c r="AV31" s="866"/>
      <c r="AW31" s="866"/>
      <c r="AX31" s="866"/>
      <c r="AY31" s="866"/>
      <c r="AZ31" s="867" t="s">
        <v>577</v>
      </c>
      <c r="BA31" s="867"/>
      <c r="BB31" s="867"/>
      <c r="BC31" s="867"/>
      <c r="BD31" s="867"/>
      <c r="BE31" s="868" t="s">
        <v>409</v>
      </c>
      <c r="BF31" s="868"/>
      <c r="BG31" s="868"/>
      <c r="BH31" s="868"/>
      <c r="BI31" s="869"/>
      <c r="BJ31" s="232"/>
      <c r="BK31" s="232"/>
      <c r="BL31" s="232"/>
      <c r="BM31" s="232"/>
      <c r="BN31" s="232"/>
      <c r="BO31" s="241"/>
      <c r="BP31" s="241"/>
      <c r="BQ31" s="238">
        <v>25</v>
      </c>
      <c r="BR31" s="239"/>
      <c r="BS31" s="809"/>
      <c r="BT31" s="810"/>
      <c r="BU31" s="810"/>
      <c r="BV31" s="810"/>
      <c r="BW31" s="810"/>
      <c r="BX31" s="810"/>
      <c r="BY31" s="810"/>
      <c r="BZ31" s="810"/>
      <c r="CA31" s="810"/>
      <c r="CB31" s="810"/>
      <c r="CC31" s="810"/>
      <c r="CD31" s="810"/>
      <c r="CE31" s="810"/>
      <c r="CF31" s="810"/>
      <c r="CG31" s="811"/>
      <c r="CH31" s="812"/>
      <c r="CI31" s="813"/>
      <c r="CJ31" s="813"/>
      <c r="CK31" s="813"/>
      <c r="CL31" s="814"/>
      <c r="CM31" s="812"/>
      <c r="CN31" s="813"/>
      <c r="CO31" s="813"/>
      <c r="CP31" s="813"/>
      <c r="CQ31" s="814"/>
      <c r="CR31" s="812"/>
      <c r="CS31" s="813"/>
      <c r="CT31" s="813"/>
      <c r="CU31" s="813"/>
      <c r="CV31" s="814"/>
      <c r="CW31" s="812"/>
      <c r="CX31" s="813"/>
      <c r="CY31" s="813"/>
      <c r="CZ31" s="813"/>
      <c r="DA31" s="814"/>
      <c r="DB31" s="812"/>
      <c r="DC31" s="813"/>
      <c r="DD31" s="813"/>
      <c r="DE31" s="813"/>
      <c r="DF31" s="814"/>
      <c r="DG31" s="812"/>
      <c r="DH31" s="813"/>
      <c r="DI31" s="813"/>
      <c r="DJ31" s="813"/>
      <c r="DK31" s="814"/>
      <c r="DL31" s="812"/>
      <c r="DM31" s="813"/>
      <c r="DN31" s="813"/>
      <c r="DO31" s="813"/>
      <c r="DP31" s="814"/>
      <c r="DQ31" s="812"/>
      <c r="DR31" s="813"/>
      <c r="DS31" s="813"/>
      <c r="DT31" s="813"/>
      <c r="DU31" s="814"/>
      <c r="DV31" s="809"/>
      <c r="DW31" s="810"/>
      <c r="DX31" s="810"/>
      <c r="DY31" s="810"/>
      <c r="DZ31" s="815"/>
      <c r="EA31" s="230"/>
    </row>
    <row r="32" spans="1:131" ht="26.25" customHeight="1" x14ac:dyDescent="0.2">
      <c r="A32" s="242">
        <v>5</v>
      </c>
      <c r="B32" s="816" t="s">
        <v>410</v>
      </c>
      <c r="C32" s="817"/>
      <c r="D32" s="817"/>
      <c r="E32" s="817"/>
      <c r="F32" s="817"/>
      <c r="G32" s="817"/>
      <c r="H32" s="817"/>
      <c r="I32" s="817"/>
      <c r="J32" s="817"/>
      <c r="K32" s="817"/>
      <c r="L32" s="817"/>
      <c r="M32" s="817"/>
      <c r="N32" s="817"/>
      <c r="O32" s="817"/>
      <c r="P32" s="818"/>
      <c r="Q32" s="819">
        <v>755</v>
      </c>
      <c r="R32" s="820"/>
      <c r="S32" s="820"/>
      <c r="T32" s="820"/>
      <c r="U32" s="820"/>
      <c r="V32" s="820">
        <v>701</v>
      </c>
      <c r="W32" s="820"/>
      <c r="X32" s="820"/>
      <c r="Y32" s="820"/>
      <c r="Z32" s="820"/>
      <c r="AA32" s="820">
        <v>54</v>
      </c>
      <c r="AB32" s="820"/>
      <c r="AC32" s="820"/>
      <c r="AD32" s="820"/>
      <c r="AE32" s="821"/>
      <c r="AF32" s="822">
        <v>54</v>
      </c>
      <c r="AG32" s="823"/>
      <c r="AH32" s="823"/>
      <c r="AI32" s="823"/>
      <c r="AJ32" s="824"/>
      <c r="AK32" s="870">
        <v>480</v>
      </c>
      <c r="AL32" s="866"/>
      <c r="AM32" s="866"/>
      <c r="AN32" s="866"/>
      <c r="AO32" s="866"/>
      <c r="AP32" s="866">
        <v>3377</v>
      </c>
      <c r="AQ32" s="866"/>
      <c r="AR32" s="866"/>
      <c r="AS32" s="866"/>
      <c r="AT32" s="866"/>
      <c r="AU32" s="866">
        <v>3303</v>
      </c>
      <c r="AV32" s="866"/>
      <c r="AW32" s="866"/>
      <c r="AX32" s="866"/>
      <c r="AY32" s="866"/>
      <c r="AZ32" s="867" t="s">
        <v>577</v>
      </c>
      <c r="BA32" s="867"/>
      <c r="BB32" s="867"/>
      <c r="BC32" s="867"/>
      <c r="BD32" s="867"/>
      <c r="BE32" s="868" t="s">
        <v>411</v>
      </c>
      <c r="BF32" s="868"/>
      <c r="BG32" s="868"/>
      <c r="BH32" s="868"/>
      <c r="BI32" s="869"/>
      <c r="BJ32" s="232"/>
      <c r="BK32" s="232"/>
      <c r="BL32" s="232"/>
      <c r="BM32" s="232"/>
      <c r="BN32" s="232"/>
      <c r="BO32" s="241"/>
      <c r="BP32" s="241"/>
      <c r="BQ32" s="238">
        <v>26</v>
      </c>
      <c r="BR32" s="239"/>
      <c r="BS32" s="809"/>
      <c r="BT32" s="810"/>
      <c r="BU32" s="810"/>
      <c r="BV32" s="810"/>
      <c r="BW32" s="810"/>
      <c r="BX32" s="810"/>
      <c r="BY32" s="810"/>
      <c r="BZ32" s="810"/>
      <c r="CA32" s="810"/>
      <c r="CB32" s="810"/>
      <c r="CC32" s="810"/>
      <c r="CD32" s="810"/>
      <c r="CE32" s="810"/>
      <c r="CF32" s="810"/>
      <c r="CG32" s="811"/>
      <c r="CH32" s="812"/>
      <c r="CI32" s="813"/>
      <c r="CJ32" s="813"/>
      <c r="CK32" s="813"/>
      <c r="CL32" s="814"/>
      <c r="CM32" s="812"/>
      <c r="CN32" s="813"/>
      <c r="CO32" s="813"/>
      <c r="CP32" s="813"/>
      <c r="CQ32" s="814"/>
      <c r="CR32" s="812"/>
      <c r="CS32" s="813"/>
      <c r="CT32" s="813"/>
      <c r="CU32" s="813"/>
      <c r="CV32" s="814"/>
      <c r="CW32" s="812"/>
      <c r="CX32" s="813"/>
      <c r="CY32" s="813"/>
      <c r="CZ32" s="813"/>
      <c r="DA32" s="814"/>
      <c r="DB32" s="812"/>
      <c r="DC32" s="813"/>
      <c r="DD32" s="813"/>
      <c r="DE32" s="813"/>
      <c r="DF32" s="814"/>
      <c r="DG32" s="812"/>
      <c r="DH32" s="813"/>
      <c r="DI32" s="813"/>
      <c r="DJ32" s="813"/>
      <c r="DK32" s="814"/>
      <c r="DL32" s="812"/>
      <c r="DM32" s="813"/>
      <c r="DN32" s="813"/>
      <c r="DO32" s="813"/>
      <c r="DP32" s="814"/>
      <c r="DQ32" s="812"/>
      <c r="DR32" s="813"/>
      <c r="DS32" s="813"/>
      <c r="DT32" s="813"/>
      <c r="DU32" s="814"/>
      <c r="DV32" s="809"/>
      <c r="DW32" s="810"/>
      <c r="DX32" s="810"/>
      <c r="DY32" s="810"/>
      <c r="DZ32" s="815"/>
      <c r="EA32" s="230"/>
    </row>
    <row r="33" spans="1:131" ht="26.25" customHeight="1" x14ac:dyDescent="0.2">
      <c r="A33" s="242">
        <v>6</v>
      </c>
      <c r="B33" s="816" t="s">
        <v>412</v>
      </c>
      <c r="C33" s="817"/>
      <c r="D33" s="817"/>
      <c r="E33" s="817"/>
      <c r="F33" s="817"/>
      <c r="G33" s="817"/>
      <c r="H33" s="817"/>
      <c r="I33" s="817"/>
      <c r="J33" s="817"/>
      <c r="K33" s="817"/>
      <c r="L33" s="817"/>
      <c r="M33" s="817"/>
      <c r="N33" s="817"/>
      <c r="O33" s="817"/>
      <c r="P33" s="818"/>
      <c r="Q33" s="819">
        <v>103</v>
      </c>
      <c r="R33" s="820"/>
      <c r="S33" s="820"/>
      <c r="T33" s="820"/>
      <c r="U33" s="820"/>
      <c r="V33" s="820">
        <v>88</v>
      </c>
      <c r="W33" s="820"/>
      <c r="X33" s="820"/>
      <c r="Y33" s="820"/>
      <c r="Z33" s="820"/>
      <c r="AA33" s="820">
        <v>15</v>
      </c>
      <c r="AB33" s="820"/>
      <c r="AC33" s="820"/>
      <c r="AD33" s="820"/>
      <c r="AE33" s="821"/>
      <c r="AF33" s="822">
        <v>15</v>
      </c>
      <c r="AG33" s="823"/>
      <c r="AH33" s="823"/>
      <c r="AI33" s="823"/>
      <c r="AJ33" s="824"/>
      <c r="AK33" s="870">
        <v>68</v>
      </c>
      <c r="AL33" s="866"/>
      <c r="AM33" s="866"/>
      <c r="AN33" s="866"/>
      <c r="AO33" s="866"/>
      <c r="AP33" s="866">
        <v>252</v>
      </c>
      <c r="AQ33" s="866"/>
      <c r="AR33" s="866"/>
      <c r="AS33" s="866"/>
      <c r="AT33" s="866"/>
      <c r="AU33" s="866">
        <v>252</v>
      </c>
      <c r="AV33" s="866"/>
      <c r="AW33" s="866"/>
      <c r="AX33" s="866"/>
      <c r="AY33" s="866"/>
      <c r="AZ33" s="867" t="s">
        <v>577</v>
      </c>
      <c r="BA33" s="867"/>
      <c r="BB33" s="867"/>
      <c r="BC33" s="867"/>
      <c r="BD33" s="867"/>
      <c r="BE33" s="868" t="s">
        <v>413</v>
      </c>
      <c r="BF33" s="868"/>
      <c r="BG33" s="868"/>
      <c r="BH33" s="868"/>
      <c r="BI33" s="869"/>
      <c r="BJ33" s="232"/>
      <c r="BK33" s="232"/>
      <c r="BL33" s="232"/>
      <c r="BM33" s="232"/>
      <c r="BN33" s="232"/>
      <c r="BO33" s="241"/>
      <c r="BP33" s="241"/>
      <c r="BQ33" s="238">
        <v>27</v>
      </c>
      <c r="BR33" s="239"/>
      <c r="BS33" s="809"/>
      <c r="BT33" s="810"/>
      <c r="BU33" s="810"/>
      <c r="BV33" s="810"/>
      <c r="BW33" s="810"/>
      <c r="BX33" s="810"/>
      <c r="BY33" s="810"/>
      <c r="BZ33" s="810"/>
      <c r="CA33" s="810"/>
      <c r="CB33" s="810"/>
      <c r="CC33" s="810"/>
      <c r="CD33" s="810"/>
      <c r="CE33" s="810"/>
      <c r="CF33" s="810"/>
      <c r="CG33" s="811"/>
      <c r="CH33" s="812"/>
      <c r="CI33" s="813"/>
      <c r="CJ33" s="813"/>
      <c r="CK33" s="813"/>
      <c r="CL33" s="814"/>
      <c r="CM33" s="812"/>
      <c r="CN33" s="813"/>
      <c r="CO33" s="813"/>
      <c r="CP33" s="813"/>
      <c r="CQ33" s="814"/>
      <c r="CR33" s="812"/>
      <c r="CS33" s="813"/>
      <c r="CT33" s="813"/>
      <c r="CU33" s="813"/>
      <c r="CV33" s="814"/>
      <c r="CW33" s="812"/>
      <c r="CX33" s="813"/>
      <c r="CY33" s="813"/>
      <c r="CZ33" s="813"/>
      <c r="DA33" s="814"/>
      <c r="DB33" s="812"/>
      <c r="DC33" s="813"/>
      <c r="DD33" s="813"/>
      <c r="DE33" s="813"/>
      <c r="DF33" s="814"/>
      <c r="DG33" s="812"/>
      <c r="DH33" s="813"/>
      <c r="DI33" s="813"/>
      <c r="DJ33" s="813"/>
      <c r="DK33" s="814"/>
      <c r="DL33" s="812"/>
      <c r="DM33" s="813"/>
      <c r="DN33" s="813"/>
      <c r="DO33" s="813"/>
      <c r="DP33" s="814"/>
      <c r="DQ33" s="812"/>
      <c r="DR33" s="813"/>
      <c r="DS33" s="813"/>
      <c r="DT33" s="813"/>
      <c r="DU33" s="814"/>
      <c r="DV33" s="809"/>
      <c r="DW33" s="810"/>
      <c r="DX33" s="810"/>
      <c r="DY33" s="810"/>
      <c r="DZ33" s="815"/>
      <c r="EA33" s="230"/>
    </row>
    <row r="34" spans="1:131" ht="26.25" customHeight="1" x14ac:dyDescent="0.2">
      <c r="A34" s="242">
        <v>7</v>
      </c>
      <c r="B34" s="816"/>
      <c r="C34" s="817"/>
      <c r="D34" s="817"/>
      <c r="E34" s="817"/>
      <c r="F34" s="817"/>
      <c r="G34" s="817"/>
      <c r="H34" s="817"/>
      <c r="I34" s="817"/>
      <c r="J34" s="817"/>
      <c r="K34" s="817"/>
      <c r="L34" s="817"/>
      <c r="M34" s="817"/>
      <c r="N34" s="817"/>
      <c r="O34" s="817"/>
      <c r="P34" s="818"/>
      <c r="Q34" s="819"/>
      <c r="R34" s="820"/>
      <c r="S34" s="820"/>
      <c r="T34" s="820"/>
      <c r="U34" s="820"/>
      <c r="V34" s="820"/>
      <c r="W34" s="820"/>
      <c r="X34" s="820"/>
      <c r="Y34" s="820"/>
      <c r="Z34" s="820"/>
      <c r="AA34" s="820"/>
      <c r="AB34" s="820"/>
      <c r="AC34" s="820"/>
      <c r="AD34" s="820"/>
      <c r="AE34" s="821"/>
      <c r="AF34" s="822"/>
      <c r="AG34" s="823"/>
      <c r="AH34" s="823"/>
      <c r="AI34" s="823"/>
      <c r="AJ34" s="824"/>
      <c r="AK34" s="870"/>
      <c r="AL34" s="866"/>
      <c r="AM34" s="866"/>
      <c r="AN34" s="866"/>
      <c r="AO34" s="866"/>
      <c r="AP34" s="866"/>
      <c r="AQ34" s="866"/>
      <c r="AR34" s="866"/>
      <c r="AS34" s="866"/>
      <c r="AT34" s="866"/>
      <c r="AU34" s="866"/>
      <c r="AV34" s="866"/>
      <c r="AW34" s="866"/>
      <c r="AX34" s="866"/>
      <c r="AY34" s="866"/>
      <c r="AZ34" s="867"/>
      <c r="BA34" s="867"/>
      <c r="BB34" s="867"/>
      <c r="BC34" s="867"/>
      <c r="BD34" s="867"/>
      <c r="BE34" s="868"/>
      <c r="BF34" s="868"/>
      <c r="BG34" s="868"/>
      <c r="BH34" s="868"/>
      <c r="BI34" s="869"/>
      <c r="BJ34" s="232"/>
      <c r="BK34" s="232"/>
      <c r="BL34" s="232"/>
      <c r="BM34" s="232"/>
      <c r="BN34" s="232"/>
      <c r="BO34" s="241"/>
      <c r="BP34" s="241"/>
      <c r="BQ34" s="238">
        <v>28</v>
      </c>
      <c r="BR34" s="239"/>
      <c r="BS34" s="809"/>
      <c r="BT34" s="810"/>
      <c r="BU34" s="810"/>
      <c r="BV34" s="810"/>
      <c r="BW34" s="810"/>
      <c r="BX34" s="810"/>
      <c r="BY34" s="810"/>
      <c r="BZ34" s="810"/>
      <c r="CA34" s="810"/>
      <c r="CB34" s="810"/>
      <c r="CC34" s="810"/>
      <c r="CD34" s="810"/>
      <c r="CE34" s="810"/>
      <c r="CF34" s="810"/>
      <c r="CG34" s="811"/>
      <c r="CH34" s="812"/>
      <c r="CI34" s="813"/>
      <c r="CJ34" s="813"/>
      <c r="CK34" s="813"/>
      <c r="CL34" s="814"/>
      <c r="CM34" s="812"/>
      <c r="CN34" s="813"/>
      <c r="CO34" s="813"/>
      <c r="CP34" s="813"/>
      <c r="CQ34" s="814"/>
      <c r="CR34" s="812"/>
      <c r="CS34" s="813"/>
      <c r="CT34" s="813"/>
      <c r="CU34" s="813"/>
      <c r="CV34" s="814"/>
      <c r="CW34" s="812"/>
      <c r="CX34" s="813"/>
      <c r="CY34" s="813"/>
      <c r="CZ34" s="813"/>
      <c r="DA34" s="814"/>
      <c r="DB34" s="812"/>
      <c r="DC34" s="813"/>
      <c r="DD34" s="813"/>
      <c r="DE34" s="813"/>
      <c r="DF34" s="814"/>
      <c r="DG34" s="812"/>
      <c r="DH34" s="813"/>
      <c r="DI34" s="813"/>
      <c r="DJ34" s="813"/>
      <c r="DK34" s="814"/>
      <c r="DL34" s="812"/>
      <c r="DM34" s="813"/>
      <c r="DN34" s="813"/>
      <c r="DO34" s="813"/>
      <c r="DP34" s="814"/>
      <c r="DQ34" s="812"/>
      <c r="DR34" s="813"/>
      <c r="DS34" s="813"/>
      <c r="DT34" s="813"/>
      <c r="DU34" s="814"/>
      <c r="DV34" s="809"/>
      <c r="DW34" s="810"/>
      <c r="DX34" s="810"/>
      <c r="DY34" s="810"/>
      <c r="DZ34" s="815"/>
      <c r="EA34" s="230"/>
    </row>
    <row r="35" spans="1:131" ht="26.25" customHeight="1" x14ac:dyDescent="0.2">
      <c r="A35" s="242">
        <v>8</v>
      </c>
      <c r="B35" s="816"/>
      <c r="C35" s="817"/>
      <c r="D35" s="817"/>
      <c r="E35" s="817"/>
      <c r="F35" s="817"/>
      <c r="G35" s="817"/>
      <c r="H35" s="817"/>
      <c r="I35" s="817"/>
      <c r="J35" s="817"/>
      <c r="K35" s="817"/>
      <c r="L35" s="817"/>
      <c r="M35" s="817"/>
      <c r="N35" s="817"/>
      <c r="O35" s="817"/>
      <c r="P35" s="818"/>
      <c r="Q35" s="819"/>
      <c r="R35" s="820"/>
      <c r="S35" s="820"/>
      <c r="T35" s="820"/>
      <c r="U35" s="820"/>
      <c r="V35" s="820"/>
      <c r="W35" s="820"/>
      <c r="X35" s="820"/>
      <c r="Y35" s="820"/>
      <c r="Z35" s="820"/>
      <c r="AA35" s="820"/>
      <c r="AB35" s="820"/>
      <c r="AC35" s="820"/>
      <c r="AD35" s="820"/>
      <c r="AE35" s="821"/>
      <c r="AF35" s="822"/>
      <c r="AG35" s="823"/>
      <c r="AH35" s="823"/>
      <c r="AI35" s="823"/>
      <c r="AJ35" s="824"/>
      <c r="AK35" s="870"/>
      <c r="AL35" s="866"/>
      <c r="AM35" s="866"/>
      <c r="AN35" s="866"/>
      <c r="AO35" s="866"/>
      <c r="AP35" s="866"/>
      <c r="AQ35" s="866"/>
      <c r="AR35" s="866"/>
      <c r="AS35" s="866"/>
      <c r="AT35" s="866"/>
      <c r="AU35" s="866"/>
      <c r="AV35" s="866"/>
      <c r="AW35" s="866"/>
      <c r="AX35" s="866"/>
      <c r="AY35" s="866"/>
      <c r="AZ35" s="867"/>
      <c r="BA35" s="867"/>
      <c r="BB35" s="867"/>
      <c r="BC35" s="867"/>
      <c r="BD35" s="867"/>
      <c r="BE35" s="868"/>
      <c r="BF35" s="868"/>
      <c r="BG35" s="868"/>
      <c r="BH35" s="868"/>
      <c r="BI35" s="869"/>
      <c r="BJ35" s="232"/>
      <c r="BK35" s="232"/>
      <c r="BL35" s="232"/>
      <c r="BM35" s="232"/>
      <c r="BN35" s="232"/>
      <c r="BO35" s="241"/>
      <c r="BP35" s="241"/>
      <c r="BQ35" s="238">
        <v>29</v>
      </c>
      <c r="BR35" s="239"/>
      <c r="BS35" s="809"/>
      <c r="BT35" s="810"/>
      <c r="BU35" s="810"/>
      <c r="BV35" s="810"/>
      <c r="BW35" s="810"/>
      <c r="BX35" s="810"/>
      <c r="BY35" s="810"/>
      <c r="BZ35" s="810"/>
      <c r="CA35" s="810"/>
      <c r="CB35" s="810"/>
      <c r="CC35" s="810"/>
      <c r="CD35" s="810"/>
      <c r="CE35" s="810"/>
      <c r="CF35" s="810"/>
      <c r="CG35" s="811"/>
      <c r="CH35" s="812"/>
      <c r="CI35" s="813"/>
      <c r="CJ35" s="813"/>
      <c r="CK35" s="813"/>
      <c r="CL35" s="814"/>
      <c r="CM35" s="812"/>
      <c r="CN35" s="813"/>
      <c r="CO35" s="813"/>
      <c r="CP35" s="813"/>
      <c r="CQ35" s="814"/>
      <c r="CR35" s="812"/>
      <c r="CS35" s="813"/>
      <c r="CT35" s="813"/>
      <c r="CU35" s="813"/>
      <c r="CV35" s="814"/>
      <c r="CW35" s="812"/>
      <c r="CX35" s="813"/>
      <c r="CY35" s="813"/>
      <c r="CZ35" s="813"/>
      <c r="DA35" s="814"/>
      <c r="DB35" s="812"/>
      <c r="DC35" s="813"/>
      <c r="DD35" s="813"/>
      <c r="DE35" s="813"/>
      <c r="DF35" s="814"/>
      <c r="DG35" s="812"/>
      <c r="DH35" s="813"/>
      <c r="DI35" s="813"/>
      <c r="DJ35" s="813"/>
      <c r="DK35" s="814"/>
      <c r="DL35" s="812"/>
      <c r="DM35" s="813"/>
      <c r="DN35" s="813"/>
      <c r="DO35" s="813"/>
      <c r="DP35" s="814"/>
      <c r="DQ35" s="812"/>
      <c r="DR35" s="813"/>
      <c r="DS35" s="813"/>
      <c r="DT35" s="813"/>
      <c r="DU35" s="814"/>
      <c r="DV35" s="809"/>
      <c r="DW35" s="810"/>
      <c r="DX35" s="810"/>
      <c r="DY35" s="810"/>
      <c r="DZ35" s="815"/>
      <c r="EA35" s="230"/>
    </row>
    <row r="36" spans="1:131" ht="26.25" customHeight="1" x14ac:dyDescent="0.2">
      <c r="A36" s="242">
        <v>9</v>
      </c>
      <c r="B36" s="816"/>
      <c r="C36" s="817"/>
      <c r="D36" s="817"/>
      <c r="E36" s="817"/>
      <c r="F36" s="817"/>
      <c r="G36" s="817"/>
      <c r="H36" s="817"/>
      <c r="I36" s="817"/>
      <c r="J36" s="817"/>
      <c r="K36" s="817"/>
      <c r="L36" s="817"/>
      <c r="M36" s="817"/>
      <c r="N36" s="817"/>
      <c r="O36" s="817"/>
      <c r="P36" s="818"/>
      <c r="Q36" s="819"/>
      <c r="R36" s="820"/>
      <c r="S36" s="820"/>
      <c r="T36" s="820"/>
      <c r="U36" s="820"/>
      <c r="V36" s="820"/>
      <c r="W36" s="820"/>
      <c r="X36" s="820"/>
      <c r="Y36" s="820"/>
      <c r="Z36" s="820"/>
      <c r="AA36" s="820"/>
      <c r="AB36" s="820"/>
      <c r="AC36" s="820"/>
      <c r="AD36" s="820"/>
      <c r="AE36" s="821"/>
      <c r="AF36" s="822"/>
      <c r="AG36" s="823"/>
      <c r="AH36" s="823"/>
      <c r="AI36" s="823"/>
      <c r="AJ36" s="824"/>
      <c r="AK36" s="870"/>
      <c r="AL36" s="866"/>
      <c r="AM36" s="866"/>
      <c r="AN36" s="866"/>
      <c r="AO36" s="866"/>
      <c r="AP36" s="866"/>
      <c r="AQ36" s="866"/>
      <c r="AR36" s="866"/>
      <c r="AS36" s="866"/>
      <c r="AT36" s="866"/>
      <c r="AU36" s="866"/>
      <c r="AV36" s="866"/>
      <c r="AW36" s="866"/>
      <c r="AX36" s="866"/>
      <c r="AY36" s="866"/>
      <c r="AZ36" s="867"/>
      <c r="BA36" s="867"/>
      <c r="BB36" s="867"/>
      <c r="BC36" s="867"/>
      <c r="BD36" s="867"/>
      <c r="BE36" s="868"/>
      <c r="BF36" s="868"/>
      <c r="BG36" s="868"/>
      <c r="BH36" s="868"/>
      <c r="BI36" s="869"/>
      <c r="BJ36" s="232"/>
      <c r="BK36" s="232"/>
      <c r="BL36" s="232"/>
      <c r="BM36" s="232"/>
      <c r="BN36" s="232"/>
      <c r="BO36" s="241"/>
      <c r="BP36" s="241"/>
      <c r="BQ36" s="238">
        <v>30</v>
      </c>
      <c r="BR36" s="239"/>
      <c r="BS36" s="809"/>
      <c r="BT36" s="810"/>
      <c r="BU36" s="810"/>
      <c r="BV36" s="810"/>
      <c r="BW36" s="810"/>
      <c r="BX36" s="810"/>
      <c r="BY36" s="810"/>
      <c r="BZ36" s="810"/>
      <c r="CA36" s="810"/>
      <c r="CB36" s="810"/>
      <c r="CC36" s="810"/>
      <c r="CD36" s="810"/>
      <c r="CE36" s="810"/>
      <c r="CF36" s="810"/>
      <c r="CG36" s="811"/>
      <c r="CH36" s="812"/>
      <c r="CI36" s="813"/>
      <c r="CJ36" s="813"/>
      <c r="CK36" s="813"/>
      <c r="CL36" s="814"/>
      <c r="CM36" s="812"/>
      <c r="CN36" s="813"/>
      <c r="CO36" s="813"/>
      <c r="CP36" s="813"/>
      <c r="CQ36" s="814"/>
      <c r="CR36" s="812"/>
      <c r="CS36" s="813"/>
      <c r="CT36" s="813"/>
      <c r="CU36" s="813"/>
      <c r="CV36" s="814"/>
      <c r="CW36" s="812"/>
      <c r="CX36" s="813"/>
      <c r="CY36" s="813"/>
      <c r="CZ36" s="813"/>
      <c r="DA36" s="814"/>
      <c r="DB36" s="812"/>
      <c r="DC36" s="813"/>
      <c r="DD36" s="813"/>
      <c r="DE36" s="813"/>
      <c r="DF36" s="814"/>
      <c r="DG36" s="812"/>
      <c r="DH36" s="813"/>
      <c r="DI36" s="813"/>
      <c r="DJ36" s="813"/>
      <c r="DK36" s="814"/>
      <c r="DL36" s="812"/>
      <c r="DM36" s="813"/>
      <c r="DN36" s="813"/>
      <c r="DO36" s="813"/>
      <c r="DP36" s="814"/>
      <c r="DQ36" s="812"/>
      <c r="DR36" s="813"/>
      <c r="DS36" s="813"/>
      <c r="DT36" s="813"/>
      <c r="DU36" s="814"/>
      <c r="DV36" s="809"/>
      <c r="DW36" s="810"/>
      <c r="DX36" s="810"/>
      <c r="DY36" s="810"/>
      <c r="DZ36" s="815"/>
      <c r="EA36" s="230"/>
    </row>
    <row r="37" spans="1:131" ht="26.25" customHeight="1" x14ac:dyDescent="0.2">
      <c r="A37" s="242">
        <v>10</v>
      </c>
      <c r="B37" s="816"/>
      <c r="C37" s="817"/>
      <c r="D37" s="817"/>
      <c r="E37" s="817"/>
      <c r="F37" s="817"/>
      <c r="G37" s="817"/>
      <c r="H37" s="817"/>
      <c r="I37" s="817"/>
      <c r="J37" s="817"/>
      <c r="K37" s="817"/>
      <c r="L37" s="817"/>
      <c r="M37" s="817"/>
      <c r="N37" s="817"/>
      <c r="O37" s="817"/>
      <c r="P37" s="818"/>
      <c r="Q37" s="819"/>
      <c r="R37" s="820"/>
      <c r="S37" s="820"/>
      <c r="T37" s="820"/>
      <c r="U37" s="820"/>
      <c r="V37" s="820"/>
      <c r="W37" s="820"/>
      <c r="X37" s="820"/>
      <c r="Y37" s="820"/>
      <c r="Z37" s="820"/>
      <c r="AA37" s="820"/>
      <c r="AB37" s="820"/>
      <c r="AC37" s="820"/>
      <c r="AD37" s="820"/>
      <c r="AE37" s="821"/>
      <c r="AF37" s="822"/>
      <c r="AG37" s="823"/>
      <c r="AH37" s="823"/>
      <c r="AI37" s="823"/>
      <c r="AJ37" s="824"/>
      <c r="AK37" s="870"/>
      <c r="AL37" s="866"/>
      <c r="AM37" s="866"/>
      <c r="AN37" s="866"/>
      <c r="AO37" s="866"/>
      <c r="AP37" s="866"/>
      <c r="AQ37" s="866"/>
      <c r="AR37" s="866"/>
      <c r="AS37" s="866"/>
      <c r="AT37" s="866"/>
      <c r="AU37" s="866"/>
      <c r="AV37" s="866"/>
      <c r="AW37" s="866"/>
      <c r="AX37" s="866"/>
      <c r="AY37" s="866"/>
      <c r="AZ37" s="867"/>
      <c r="BA37" s="867"/>
      <c r="BB37" s="867"/>
      <c r="BC37" s="867"/>
      <c r="BD37" s="867"/>
      <c r="BE37" s="868"/>
      <c r="BF37" s="868"/>
      <c r="BG37" s="868"/>
      <c r="BH37" s="868"/>
      <c r="BI37" s="869"/>
      <c r="BJ37" s="232"/>
      <c r="BK37" s="232"/>
      <c r="BL37" s="232"/>
      <c r="BM37" s="232"/>
      <c r="BN37" s="232"/>
      <c r="BO37" s="241"/>
      <c r="BP37" s="241"/>
      <c r="BQ37" s="238">
        <v>31</v>
      </c>
      <c r="BR37" s="239"/>
      <c r="BS37" s="809"/>
      <c r="BT37" s="810"/>
      <c r="BU37" s="810"/>
      <c r="BV37" s="810"/>
      <c r="BW37" s="810"/>
      <c r="BX37" s="810"/>
      <c r="BY37" s="810"/>
      <c r="BZ37" s="810"/>
      <c r="CA37" s="810"/>
      <c r="CB37" s="810"/>
      <c r="CC37" s="810"/>
      <c r="CD37" s="810"/>
      <c r="CE37" s="810"/>
      <c r="CF37" s="810"/>
      <c r="CG37" s="811"/>
      <c r="CH37" s="812"/>
      <c r="CI37" s="813"/>
      <c r="CJ37" s="813"/>
      <c r="CK37" s="813"/>
      <c r="CL37" s="814"/>
      <c r="CM37" s="812"/>
      <c r="CN37" s="813"/>
      <c r="CO37" s="813"/>
      <c r="CP37" s="813"/>
      <c r="CQ37" s="814"/>
      <c r="CR37" s="812"/>
      <c r="CS37" s="813"/>
      <c r="CT37" s="813"/>
      <c r="CU37" s="813"/>
      <c r="CV37" s="814"/>
      <c r="CW37" s="812"/>
      <c r="CX37" s="813"/>
      <c r="CY37" s="813"/>
      <c r="CZ37" s="813"/>
      <c r="DA37" s="814"/>
      <c r="DB37" s="812"/>
      <c r="DC37" s="813"/>
      <c r="DD37" s="813"/>
      <c r="DE37" s="813"/>
      <c r="DF37" s="814"/>
      <c r="DG37" s="812"/>
      <c r="DH37" s="813"/>
      <c r="DI37" s="813"/>
      <c r="DJ37" s="813"/>
      <c r="DK37" s="814"/>
      <c r="DL37" s="812"/>
      <c r="DM37" s="813"/>
      <c r="DN37" s="813"/>
      <c r="DO37" s="813"/>
      <c r="DP37" s="814"/>
      <c r="DQ37" s="812"/>
      <c r="DR37" s="813"/>
      <c r="DS37" s="813"/>
      <c r="DT37" s="813"/>
      <c r="DU37" s="814"/>
      <c r="DV37" s="809"/>
      <c r="DW37" s="810"/>
      <c r="DX37" s="810"/>
      <c r="DY37" s="810"/>
      <c r="DZ37" s="815"/>
      <c r="EA37" s="230"/>
    </row>
    <row r="38" spans="1:131" ht="26.25" customHeight="1" x14ac:dyDescent="0.2">
      <c r="A38" s="242">
        <v>11</v>
      </c>
      <c r="B38" s="816"/>
      <c r="C38" s="817"/>
      <c r="D38" s="817"/>
      <c r="E38" s="817"/>
      <c r="F38" s="817"/>
      <c r="G38" s="817"/>
      <c r="H38" s="817"/>
      <c r="I38" s="817"/>
      <c r="J38" s="817"/>
      <c r="K38" s="817"/>
      <c r="L38" s="817"/>
      <c r="M38" s="817"/>
      <c r="N38" s="817"/>
      <c r="O38" s="817"/>
      <c r="P38" s="818"/>
      <c r="Q38" s="819"/>
      <c r="R38" s="820"/>
      <c r="S38" s="820"/>
      <c r="T38" s="820"/>
      <c r="U38" s="820"/>
      <c r="V38" s="820"/>
      <c r="W38" s="820"/>
      <c r="X38" s="820"/>
      <c r="Y38" s="820"/>
      <c r="Z38" s="820"/>
      <c r="AA38" s="820"/>
      <c r="AB38" s="820"/>
      <c r="AC38" s="820"/>
      <c r="AD38" s="820"/>
      <c r="AE38" s="821"/>
      <c r="AF38" s="822"/>
      <c r="AG38" s="823"/>
      <c r="AH38" s="823"/>
      <c r="AI38" s="823"/>
      <c r="AJ38" s="824"/>
      <c r="AK38" s="870"/>
      <c r="AL38" s="866"/>
      <c r="AM38" s="866"/>
      <c r="AN38" s="866"/>
      <c r="AO38" s="866"/>
      <c r="AP38" s="866"/>
      <c r="AQ38" s="866"/>
      <c r="AR38" s="866"/>
      <c r="AS38" s="866"/>
      <c r="AT38" s="866"/>
      <c r="AU38" s="866"/>
      <c r="AV38" s="866"/>
      <c r="AW38" s="866"/>
      <c r="AX38" s="866"/>
      <c r="AY38" s="866"/>
      <c r="AZ38" s="867"/>
      <c r="BA38" s="867"/>
      <c r="BB38" s="867"/>
      <c r="BC38" s="867"/>
      <c r="BD38" s="867"/>
      <c r="BE38" s="868"/>
      <c r="BF38" s="868"/>
      <c r="BG38" s="868"/>
      <c r="BH38" s="868"/>
      <c r="BI38" s="869"/>
      <c r="BJ38" s="232"/>
      <c r="BK38" s="232"/>
      <c r="BL38" s="232"/>
      <c r="BM38" s="232"/>
      <c r="BN38" s="232"/>
      <c r="BO38" s="241"/>
      <c r="BP38" s="241"/>
      <c r="BQ38" s="238">
        <v>32</v>
      </c>
      <c r="BR38" s="239"/>
      <c r="BS38" s="809"/>
      <c r="BT38" s="810"/>
      <c r="BU38" s="810"/>
      <c r="BV38" s="810"/>
      <c r="BW38" s="810"/>
      <c r="BX38" s="810"/>
      <c r="BY38" s="810"/>
      <c r="BZ38" s="810"/>
      <c r="CA38" s="810"/>
      <c r="CB38" s="810"/>
      <c r="CC38" s="810"/>
      <c r="CD38" s="810"/>
      <c r="CE38" s="810"/>
      <c r="CF38" s="810"/>
      <c r="CG38" s="811"/>
      <c r="CH38" s="812"/>
      <c r="CI38" s="813"/>
      <c r="CJ38" s="813"/>
      <c r="CK38" s="813"/>
      <c r="CL38" s="814"/>
      <c r="CM38" s="812"/>
      <c r="CN38" s="813"/>
      <c r="CO38" s="813"/>
      <c r="CP38" s="813"/>
      <c r="CQ38" s="814"/>
      <c r="CR38" s="812"/>
      <c r="CS38" s="813"/>
      <c r="CT38" s="813"/>
      <c r="CU38" s="813"/>
      <c r="CV38" s="814"/>
      <c r="CW38" s="812"/>
      <c r="CX38" s="813"/>
      <c r="CY38" s="813"/>
      <c r="CZ38" s="813"/>
      <c r="DA38" s="814"/>
      <c r="DB38" s="812"/>
      <c r="DC38" s="813"/>
      <c r="DD38" s="813"/>
      <c r="DE38" s="813"/>
      <c r="DF38" s="814"/>
      <c r="DG38" s="812"/>
      <c r="DH38" s="813"/>
      <c r="DI38" s="813"/>
      <c r="DJ38" s="813"/>
      <c r="DK38" s="814"/>
      <c r="DL38" s="812"/>
      <c r="DM38" s="813"/>
      <c r="DN38" s="813"/>
      <c r="DO38" s="813"/>
      <c r="DP38" s="814"/>
      <c r="DQ38" s="812"/>
      <c r="DR38" s="813"/>
      <c r="DS38" s="813"/>
      <c r="DT38" s="813"/>
      <c r="DU38" s="814"/>
      <c r="DV38" s="809"/>
      <c r="DW38" s="810"/>
      <c r="DX38" s="810"/>
      <c r="DY38" s="810"/>
      <c r="DZ38" s="815"/>
      <c r="EA38" s="230"/>
    </row>
    <row r="39" spans="1:131" ht="26.25" customHeight="1" x14ac:dyDescent="0.2">
      <c r="A39" s="242">
        <v>12</v>
      </c>
      <c r="B39" s="816"/>
      <c r="C39" s="817"/>
      <c r="D39" s="817"/>
      <c r="E39" s="817"/>
      <c r="F39" s="817"/>
      <c r="G39" s="817"/>
      <c r="H39" s="817"/>
      <c r="I39" s="817"/>
      <c r="J39" s="817"/>
      <c r="K39" s="817"/>
      <c r="L39" s="817"/>
      <c r="M39" s="817"/>
      <c r="N39" s="817"/>
      <c r="O39" s="817"/>
      <c r="P39" s="818"/>
      <c r="Q39" s="819"/>
      <c r="R39" s="820"/>
      <c r="S39" s="820"/>
      <c r="T39" s="820"/>
      <c r="U39" s="820"/>
      <c r="V39" s="820"/>
      <c r="W39" s="820"/>
      <c r="X39" s="820"/>
      <c r="Y39" s="820"/>
      <c r="Z39" s="820"/>
      <c r="AA39" s="820"/>
      <c r="AB39" s="820"/>
      <c r="AC39" s="820"/>
      <c r="AD39" s="820"/>
      <c r="AE39" s="821"/>
      <c r="AF39" s="822"/>
      <c r="AG39" s="823"/>
      <c r="AH39" s="823"/>
      <c r="AI39" s="823"/>
      <c r="AJ39" s="824"/>
      <c r="AK39" s="870"/>
      <c r="AL39" s="866"/>
      <c r="AM39" s="866"/>
      <c r="AN39" s="866"/>
      <c r="AO39" s="866"/>
      <c r="AP39" s="866"/>
      <c r="AQ39" s="866"/>
      <c r="AR39" s="866"/>
      <c r="AS39" s="866"/>
      <c r="AT39" s="866"/>
      <c r="AU39" s="866"/>
      <c r="AV39" s="866"/>
      <c r="AW39" s="866"/>
      <c r="AX39" s="866"/>
      <c r="AY39" s="866"/>
      <c r="AZ39" s="867"/>
      <c r="BA39" s="867"/>
      <c r="BB39" s="867"/>
      <c r="BC39" s="867"/>
      <c r="BD39" s="867"/>
      <c r="BE39" s="868"/>
      <c r="BF39" s="868"/>
      <c r="BG39" s="868"/>
      <c r="BH39" s="868"/>
      <c r="BI39" s="869"/>
      <c r="BJ39" s="232"/>
      <c r="BK39" s="232"/>
      <c r="BL39" s="232"/>
      <c r="BM39" s="232"/>
      <c r="BN39" s="232"/>
      <c r="BO39" s="241"/>
      <c r="BP39" s="241"/>
      <c r="BQ39" s="238">
        <v>33</v>
      </c>
      <c r="BR39" s="239"/>
      <c r="BS39" s="809"/>
      <c r="BT39" s="810"/>
      <c r="BU39" s="810"/>
      <c r="BV39" s="810"/>
      <c r="BW39" s="810"/>
      <c r="BX39" s="810"/>
      <c r="BY39" s="810"/>
      <c r="BZ39" s="810"/>
      <c r="CA39" s="810"/>
      <c r="CB39" s="810"/>
      <c r="CC39" s="810"/>
      <c r="CD39" s="810"/>
      <c r="CE39" s="810"/>
      <c r="CF39" s="810"/>
      <c r="CG39" s="811"/>
      <c r="CH39" s="812"/>
      <c r="CI39" s="813"/>
      <c r="CJ39" s="813"/>
      <c r="CK39" s="813"/>
      <c r="CL39" s="814"/>
      <c r="CM39" s="812"/>
      <c r="CN39" s="813"/>
      <c r="CO39" s="813"/>
      <c r="CP39" s="813"/>
      <c r="CQ39" s="814"/>
      <c r="CR39" s="812"/>
      <c r="CS39" s="813"/>
      <c r="CT39" s="813"/>
      <c r="CU39" s="813"/>
      <c r="CV39" s="814"/>
      <c r="CW39" s="812"/>
      <c r="CX39" s="813"/>
      <c r="CY39" s="813"/>
      <c r="CZ39" s="813"/>
      <c r="DA39" s="814"/>
      <c r="DB39" s="812"/>
      <c r="DC39" s="813"/>
      <c r="DD39" s="813"/>
      <c r="DE39" s="813"/>
      <c r="DF39" s="814"/>
      <c r="DG39" s="812"/>
      <c r="DH39" s="813"/>
      <c r="DI39" s="813"/>
      <c r="DJ39" s="813"/>
      <c r="DK39" s="814"/>
      <c r="DL39" s="812"/>
      <c r="DM39" s="813"/>
      <c r="DN39" s="813"/>
      <c r="DO39" s="813"/>
      <c r="DP39" s="814"/>
      <c r="DQ39" s="812"/>
      <c r="DR39" s="813"/>
      <c r="DS39" s="813"/>
      <c r="DT39" s="813"/>
      <c r="DU39" s="814"/>
      <c r="DV39" s="809"/>
      <c r="DW39" s="810"/>
      <c r="DX39" s="810"/>
      <c r="DY39" s="810"/>
      <c r="DZ39" s="815"/>
      <c r="EA39" s="230"/>
    </row>
    <row r="40" spans="1:131" ht="26.25" customHeight="1" x14ac:dyDescent="0.2">
      <c r="A40" s="238">
        <v>13</v>
      </c>
      <c r="B40" s="816"/>
      <c r="C40" s="817"/>
      <c r="D40" s="817"/>
      <c r="E40" s="817"/>
      <c r="F40" s="817"/>
      <c r="G40" s="817"/>
      <c r="H40" s="817"/>
      <c r="I40" s="817"/>
      <c r="J40" s="817"/>
      <c r="K40" s="817"/>
      <c r="L40" s="817"/>
      <c r="M40" s="817"/>
      <c r="N40" s="817"/>
      <c r="O40" s="817"/>
      <c r="P40" s="818"/>
      <c r="Q40" s="819"/>
      <c r="R40" s="820"/>
      <c r="S40" s="820"/>
      <c r="T40" s="820"/>
      <c r="U40" s="820"/>
      <c r="V40" s="820"/>
      <c r="W40" s="820"/>
      <c r="X40" s="820"/>
      <c r="Y40" s="820"/>
      <c r="Z40" s="820"/>
      <c r="AA40" s="820"/>
      <c r="AB40" s="820"/>
      <c r="AC40" s="820"/>
      <c r="AD40" s="820"/>
      <c r="AE40" s="821"/>
      <c r="AF40" s="822"/>
      <c r="AG40" s="823"/>
      <c r="AH40" s="823"/>
      <c r="AI40" s="823"/>
      <c r="AJ40" s="824"/>
      <c r="AK40" s="870"/>
      <c r="AL40" s="866"/>
      <c r="AM40" s="866"/>
      <c r="AN40" s="866"/>
      <c r="AO40" s="866"/>
      <c r="AP40" s="866"/>
      <c r="AQ40" s="866"/>
      <c r="AR40" s="866"/>
      <c r="AS40" s="866"/>
      <c r="AT40" s="866"/>
      <c r="AU40" s="866"/>
      <c r="AV40" s="866"/>
      <c r="AW40" s="866"/>
      <c r="AX40" s="866"/>
      <c r="AY40" s="866"/>
      <c r="AZ40" s="867"/>
      <c r="BA40" s="867"/>
      <c r="BB40" s="867"/>
      <c r="BC40" s="867"/>
      <c r="BD40" s="867"/>
      <c r="BE40" s="868"/>
      <c r="BF40" s="868"/>
      <c r="BG40" s="868"/>
      <c r="BH40" s="868"/>
      <c r="BI40" s="869"/>
      <c r="BJ40" s="232"/>
      <c r="BK40" s="232"/>
      <c r="BL40" s="232"/>
      <c r="BM40" s="232"/>
      <c r="BN40" s="232"/>
      <c r="BO40" s="241"/>
      <c r="BP40" s="241"/>
      <c r="BQ40" s="238">
        <v>34</v>
      </c>
      <c r="BR40" s="239"/>
      <c r="BS40" s="809"/>
      <c r="BT40" s="810"/>
      <c r="BU40" s="810"/>
      <c r="BV40" s="810"/>
      <c r="BW40" s="810"/>
      <c r="BX40" s="810"/>
      <c r="BY40" s="810"/>
      <c r="BZ40" s="810"/>
      <c r="CA40" s="810"/>
      <c r="CB40" s="810"/>
      <c r="CC40" s="810"/>
      <c r="CD40" s="810"/>
      <c r="CE40" s="810"/>
      <c r="CF40" s="810"/>
      <c r="CG40" s="811"/>
      <c r="CH40" s="812"/>
      <c r="CI40" s="813"/>
      <c r="CJ40" s="813"/>
      <c r="CK40" s="813"/>
      <c r="CL40" s="814"/>
      <c r="CM40" s="812"/>
      <c r="CN40" s="813"/>
      <c r="CO40" s="813"/>
      <c r="CP40" s="813"/>
      <c r="CQ40" s="814"/>
      <c r="CR40" s="812"/>
      <c r="CS40" s="813"/>
      <c r="CT40" s="813"/>
      <c r="CU40" s="813"/>
      <c r="CV40" s="814"/>
      <c r="CW40" s="812"/>
      <c r="CX40" s="813"/>
      <c r="CY40" s="813"/>
      <c r="CZ40" s="813"/>
      <c r="DA40" s="814"/>
      <c r="DB40" s="812"/>
      <c r="DC40" s="813"/>
      <c r="DD40" s="813"/>
      <c r="DE40" s="813"/>
      <c r="DF40" s="814"/>
      <c r="DG40" s="812"/>
      <c r="DH40" s="813"/>
      <c r="DI40" s="813"/>
      <c r="DJ40" s="813"/>
      <c r="DK40" s="814"/>
      <c r="DL40" s="812"/>
      <c r="DM40" s="813"/>
      <c r="DN40" s="813"/>
      <c r="DO40" s="813"/>
      <c r="DP40" s="814"/>
      <c r="DQ40" s="812"/>
      <c r="DR40" s="813"/>
      <c r="DS40" s="813"/>
      <c r="DT40" s="813"/>
      <c r="DU40" s="814"/>
      <c r="DV40" s="809"/>
      <c r="DW40" s="810"/>
      <c r="DX40" s="810"/>
      <c r="DY40" s="810"/>
      <c r="DZ40" s="815"/>
      <c r="EA40" s="230"/>
    </row>
    <row r="41" spans="1:131" ht="26.25" customHeight="1" x14ac:dyDescent="0.2">
      <c r="A41" s="238">
        <v>14</v>
      </c>
      <c r="B41" s="816"/>
      <c r="C41" s="817"/>
      <c r="D41" s="817"/>
      <c r="E41" s="817"/>
      <c r="F41" s="817"/>
      <c r="G41" s="817"/>
      <c r="H41" s="817"/>
      <c r="I41" s="817"/>
      <c r="J41" s="817"/>
      <c r="K41" s="817"/>
      <c r="L41" s="817"/>
      <c r="M41" s="817"/>
      <c r="N41" s="817"/>
      <c r="O41" s="817"/>
      <c r="P41" s="818"/>
      <c r="Q41" s="819"/>
      <c r="R41" s="820"/>
      <c r="S41" s="820"/>
      <c r="T41" s="820"/>
      <c r="U41" s="820"/>
      <c r="V41" s="820"/>
      <c r="W41" s="820"/>
      <c r="X41" s="820"/>
      <c r="Y41" s="820"/>
      <c r="Z41" s="820"/>
      <c r="AA41" s="820"/>
      <c r="AB41" s="820"/>
      <c r="AC41" s="820"/>
      <c r="AD41" s="820"/>
      <c r="AE41" s="821"/>
      <c r="AF41" s="822"/>
      <c r="AG41" s="823"/>
      <c r="AH41" s="823"/>
      <c r="AI41" s="823"/>
      <c r="AJ41" s="824"/>
      <c r="AK41" s="870"/>
      <c r="AL41" s="866"/>
      <c r="AM41" s="866"/>
      <c r="AN41" s="866"/>
      <c r="AO41" s="866"/>
      <c r="AP41" s="866"/>
      <c r="AQ41" s="866"/>
      <c r="AR41" s="866"/>
      <c r="AS41" s="866"/>
      <c r="AT41" s="866"/>
      <c r="AU41" s="866"/>
      <c r="AV41" s="866"/>
      <c r="AW41" s="866"/>
      <c r="AX41" s="866"/>
      <c r="AY41" s="866"/>
      <c r="AZ41" s="867"/>
      <c r="BA41" s="867"/>
      <c r="BB41" s="867"/>
      <c r="BC41" s="867"/>
      <c r="BD41" s="867"/>
      <c r="BE41" s="868"/>
      <c r="BF41" s="868"/>
      <c r="BG41" s="868"/>
      <c r="BH41" s="868"/>
      <c r="BI41" s="869"/>
      <c r="BJ41" s="232"/>
      <c r="BK41" s="232"/>
      <c r="BL41" s="232"/>
      <c r="BM41" s="232"/>
      <c r="BN41" s="232"/>
      <c r="BO41" s="241"/>
      <c r="BP41" s="241"/>
      <c r="BQ41" s="238">
        <v>35</v>
      </c>
      <c r="BR41" s="239"/>
      <c r="BS41" s="809"/>
      <c r="BT41" s="810"/>
      <c r="BU41" s="810"/>
      <c r="BV41" s="810"/>
      <c r="BW41" s="810"/>
      <c r="BX41" s="810"/>
      <c r="BY41" s="810"/>
      <c r="BZ41" s="810"/>
      <c r="CA41" s="810"/>
      <c r="CB41" s="810"/>
      <c r="CC41" s="810"/>
      <c r="CD41" s="810"/>
      <c r="CE41" s="810"/>
      <c r="CF41" s="810"/>
      <c r="CG41" s="811"/>
      <c r="CH41" s="812"/>
      <c r="CI41" s="813"/>
      <c r="CJ41" s="813"/>
      <c r="CK41" s="813"/>
      <c r="CL41" s="814"/>
      <c r="CM41" s="812"/>
      <c r="CN41" s="813"/>
      <c r="CO41" s="813"/>
      <c r="CP41" s="813"/>
      <c r="CQ41" s="814"/>
      <c r="CR41" s="812"/>
      <c r="CS41" s="813"/>
      <c r="CT41" s="813"/>
      <c r="CU41" s="813"/>
      <c r="CV41" s="814"/>
      <c r="CW41" s="812"/>
      <c r="CX41" s="813"/>
      <c r="CY41" s="813"/>
      <c r="CZ41" s="813"/>
      <c r="DA41" s="814"/>
      <c r="DB41" s="812"/>
      <c r="DC41" s="813"/>
      <c r="DD41" s="813"/>
      <c r="DE41" s="813"/>
      <c r="DF41" s="814"/>
      <c r="DG41" s="812"/>
      <c r="DH41" s="813"/>
      <c r="DI41" s="813"/>
      <c r="DJ41" s="813"/>
      <c r="DK41" s="814"/>
      <c r="DL41" s="812"/>
      <c r="DM41" s="813"/>
      <c r="DN41" s="813"/>
      <c r="DO41" s="813"/>
      <c r="DP41" s="814"/>
      <c r="DQ41" s="812"/>
      <c r="DR41" s="813"/>
      <c r="DS41" s="813"/>
      <c r="DT41" s="813"/>
      <c r="DU41" s="814"/>
      <c r="DV41" s="809"/>
      <c r="DW41" s="810"/>
      <c r="DX41" s="810"/>
      <c r="DY41" s="810"/>
      <c r="DZ41" s="815"/>
      <c r="EA41" s="230"/>
    </row>
    <row r="42" spans="1:131" ht="26.25" customHeight="1" x14ac:dyDescent="0.2">
      <c r="A42" s="238">
        <v>15</v>
      </c>
      <c r="B42" s="816"/>
      <c r="C42" s="817"/>
      <c r="D42" s="817"/>
      <c r="E42" s="817"/>
      <c r="F42" s="817"/>
      <c r="G42" s="817"/>
      <c r="H42" s="817"/>
      <c r="I42" s="817"/>
      <c r="J42" s="817"/>
      <c r="K42" s="817"/>
      <c r="L42" s="817"/>
      <c r="M42" s="817"/>
      <c r="N42" s="817"/>
      <c r="O42" s="817"/>
      <c r="P42" s="818"/>
      <c r="Q42" s="819"/>
      <c r="R42" s="820"/>
      <c r="S42" s="820"/>
      <c r="T42" s="820"/>
      <c r="U42" s="820"/>
      <c r="V42" s="820"/>
      <c r="W42" s="820"/>
      <c r="X42" s="820"/>
      <c r="Y42" s="820"/>
      <c r="Z42" s="820"/>
      <c r="AA42" s="820"/>
      <c r="AB42" s="820"/>
      <c r="AC42" s="820"/>
      <c r="AD42" s="820"/>
      <c r="AE42" s="821"/>
      <c r="AF42" s="822"/>
      <c r="AG42" s="823"/>
      <c r="AH42" s="823"/>
      <c r="AI42" s="823"/>
      <c r="AJ42" s="824"/>
      <c r="AK42" s="870"/>
      <c r="AL42" s="866"/>
      <c r="AM42" s="866"/>
      <c r="AN42" s="866"/>
      <c r="AO42" s="866"/>
      <c r="AP42" s="866"/>
      <c r="AQ42" s="866"/>
      <c r="AR42" s="866"/>
      <c r="AS42" s="866"/>
      <c r="AT42" s="866"/>
      <c r="AU42" s="866"/>
      <c r="AV42" s="866"/>
      <c r="AW42" s="866"/>
      <c r="AX42" s="866"/>
      <c r="AY42" s="866"/>
      <c r="AZ42" s="867"/>
      <c r="BA42" s="867"/>
      <c r="BB42" s="867"/>
      <c r="BC42" s="867"/>
      <c r="BD42" s="867"/>
      <c r="BE42" s="868"/>
      <c r="BF42" s="868"/>
      <c r="BG42" s="868"/>
      <c r="BH42" s="868"/>
      <c r="BI42" s="869"/>
      <c r="BJ42" s="232"/>
      <c r="BK42" s="232"/>
      <c r="BL42" s="232"/>
      <c r="BM42" s="232"/>
      <c r="BN42" s="232"/>
      <c r="BO42" s="241"/>
      <c r="BP42" s="241"/>
      <c r="BQ42" s="238">
        <v>36</v>
      </c>
      <c r="BR42" s="239"/>
      <c r="BS42" s="809"/>
      <c r="BT42" s="810"/>
      <c r="BU42" s="810"/>
      <c r="BV42" s="810"/>
      <c r="BW42" s="810"/>
      <c r="BX42" s="810"/>
      <c r="BY42" s="810"/>
      <c r="BZ42" s="810"/>
      <c r="CA42" s="810"/>
      <c r="CB42" s="810"/>
      <c r="CC42" s="810"/>
      <c r="CD42" s="810"/>
      <c r="CE42" s="810"/>
      <c r="CF42" s="810"/>
      <c r="CG42" s="811"/>
      <c r="CH42" s="812"/>
      <c r="CI42" s="813"/>
      <c r="CJ42" s="813"/>
      <c r="CK42" s="813"/>
      <c r="CL42" s="814"/>
      <c r="CM42" s="812"/>
      <c r="CN42" s="813"/>
      <c r="CO42" s="813"/>
      <c r="CP42" s="813"/>
      <c r="CQ42" s="814"/>
      <c r="CR42" s="812"/>
      <c r="CS42" s="813"/>
      <c r="CT42" s="813"/>
      <c r="CU42" s="813"/>
      <c r="CV42" s="814"/>
      <c r="CW42" s="812"/>
      <c r="CX42" s="813"/>
      <c r="CY42" s="813"/>
      <c r="CZ42" s="813"/>
      <c r="DA42" s="814"/>
      <c r="DB42" s="812"/>
      <c r="DC42" s="813"/>
      <c r="DD42" s="813"/>
      <c r="DE42" s="813"/>
      <c r="DF42" s="814"/>
      <c r="DG42" s="812"/>
      <c r="DH42" s="813"/>
      <c r="DI42" s="813"/>
      <c r="DJ42" s="813"/>
      <c r="DK42" s="814"/>
      <c r="DL42" s="812"/>
      <c r="DM42" s="813"/>
      <c r="DN42" s="813"/>
      <c r="DO42" s="813"/>
      <c r="DP42" s="814"/>
      <c r="DQ42" s="812"/>
      <c r="DR42" s="813"/>
      <c r="DS42" s="813"/>
      <c r="DT42" s="813"/>
      <c r="DU42" s="814"/>
      <c r="DV42" s="809"/>
      <c r="DW42" s="810"/>
      <c r="DX42" s="810"/>
      <c r="DY42" s="810"/>
      <c r="DZ42" s="815"/>
      <c r="EA42" s="230"/>
    </row>
    <row r="43" spans="1:131" ht="26.25" customHeight="1" x14ac:dyDescent="0.2">
      <c r="A43" s="238">
        <v>16</v>
      </c>
      <c r="B43" s="816"/>
      <c r="C43" s="817"/>
      <c r="D43" s="817"/>
      <c r="E43" s="817"/>
      <c r="F43" s="817"/>
      <c r="G43" s="817"/>
      <c r="H43" s="817"/>
      <c r="I43" s="817"/>
      <c r="J43" s="817"/>
      <c r="K43" s="817"/>
      <c r="L43" s="817"/>
      <c r="M43" s="817"/>
      <c r="N43" s="817"/>
      <c r="O43" s="817"/>
      <c r="P43" s="818"/>
      <c r="Q43" s="819"/>
      <c r="R43" s="820"/>
      <c r="S43" s="820"/>
      <c r="T43" s="820"/>
      <c r="U43" s="820"/>
      <c r="V43" s="820"/>
      <c r="W43" s="820"/>
      <c r="X43" s="820"/>
      <c r="Y43" s="820"/>
      <c r="Z43" s="820"/>
      <c r="AA43" s="820"/>
      <c r="AB43" s="820"/>
      <c r="AC43" s="820"/>
      <c r="AD43" s="820"/>
      <c r="AE43" s="821"/>
      <c r="AF43" s="822"/>
      <c r="AG43" s="823"/>
      <c r="AH43" s="823"/>
      <c r="AI43" s="823"/>
      <c r="AJ43" s="824"/>
      <c r="AK43" s="870"/>
      <c r="AL43" s="866"/>
      <c r="AM43" s="866"/>
      <c r="AN43" s="866"/>
      <c r="AO43" s="866"/>
      <c r="AP43" s="866"/>
      <c r="AQ43" s="866"/>
      <c r="AR43" s="866"/>
      <c r="AS43" s="866"/>
      <c r="AT43" s="866"/>
      <c r="AU43" s="866"/>
      <c r="AV43" s="866"/>
      <c r="AW43" s="866"/>
      <c r="AX43" s="866"/>
      <c r="AY43" s="866"/>
      <c r="AZ43" s="867"/>
      <c r="BA43" s="867"/>
      <c r="BB43" s="867"/>
      <c r="BC43" s="867"/>
      <c r="BD43" s="867"/>
      <c r="BE43" s="868"/>
      <c r="BF43" s="868"/>
      <c r="BG43" s="868"/>
      <c r="BH43" s="868"/>
      <c r="BI43" s="869"/>
      <c r="BJ43" s="232"/>
      <c r="BK43" s="232"/>
      <c r="BL43" s="232"/>
      <c r="BM43" s="232"/>
      <c r="BN43" s="232"/>
      <c r="BO43" s="241"/>
      <c r="BP43" s="241"/>
      <c r="BQ43" s="238">
        <v>37</v>
      </c>
      <c r="BR43" s="239"/>
      <c r="BS43" s="809"/>
      <c r="BT43" s="810"/>
      <c r="BU43" s="810"/>
      <c r="BV43" s="810"/>
      <c r="BW43" s="810"/>
      <c r="BX43" s="810"/>
      <c r="BY43" s="810"/>
      <c r="BZ43" s="810"/>
      <c r="CA43" s="810"/>
      <c r="CB43" s="810"/>
      <c r="CC43" s="810"/>
      <c r="CD43" s="810"/>
      <c r="CE43" s="810"/>
      <c r="CF43" s="810"/>
      <c r="CG43" s="811"/>
      <c r="CH43" s="812"/>
      <c r="CI43" s="813"/>
      <c r="CJ43" s="813"/>
      <c r="CK43" s="813"/>
      <c r="CL43" s="814"/>
      <c r="CM43" s="812"/>
      <c r="CN43" s="813"/>
      <c r="CO43" s="813"/>
      <c r="CP43" s="813"/>
      <c r="CQ43" s="814"/>
      <c r="CR43" s="812"/>
      <c r="CS43" s="813"/>
      <c r="CT43" s="813"/>
      <c r="CU43" s="813"/>
      <c r="CV43" s="814"/>
      <c r="CW43" s="812"/>
      <c r="CX43" s="813"/>
      <c r="CY43" s="813"/>
      <c r="CZ43" s="813"/>
      <c r="DA43" s="814"/>
      <c r="DB43" s="812"/>
      <c r="DC43" s="813"/>
      <c r="DD43" s="813"/>
      <c r="DE43" s="813"/>
      <c r="DF43" s="814"/>
      <c r="DG43" s="812"/>
      <c r="DH43" s="813"/>
      <c r="DI43" s="813"/>
      <c r="DJ43" s="813"/>
      <c r="DK43" s="814"/>
      <c r="DL43" s="812"/>
      <c r="DM43" s="813"/>
      <c r="DN43" s="813"/>
      <c r="DO43" s="813"/>
      <c r="DP43" s="814"/>
      <c r="DQ43" s="812"/>
      <c r="DR43" s="813"/>
      <c r="DS43" s="813"/>
      <c r="DT43" s="813"/>
      <c r="DU43" s="814"/>
      <c r="DV43" s="809"/>
      <c r="DW43" s="810"/>
      <c r="DX43" s="810"/>
      <c r="DY43" s="810"/>
      <c r="DZ43" s="815"/>
      <c r="EA43" s="230"/>
    </row>
    <row r="44" spans="1:131" ht="26.25" customHeight="1" x14ac:dyDescent="0.2">
      <c r="A44" s="238">
        <v>17</v>
      </c>
      <c r="B44" s="816"/>
      <c r="C44" s="817"/>
      <c r="D44" s="817"/>
      <c r="E44" s="817"/>
      <c r="F44" s="817"/>
      <c r="G44" s="817"/>
      <c r="H44" s="817"/>
      <c r="I44" s="817"/>
      <c r="J44" s="817"/>
      <c r="K44" s="817"/>
      <c r="L44" s="817"/>
      <c r="M44" s="817"/>
      <c r="N44" s="817"/>
      <c r="O44" s="817"/>
      <c r="P44" s="818"/>
      <c r="Q44" s="819"/>
      <c r="R44" s="820"/>
      <c r="S44" s="820"/>
      <c r="T44" s="820"/>
      <c r="U44" s="820"/>
      <c r="V44" s="820"/>
      <c r="W44" s="820"/>
      <c r="X44" s="820"/>
      <c r="Y44" s="820"/>
      <c r="Z44" s="820"/>
      <c r="AA44" s="820"/>
      <c r="AB44" s="820"/>
      <c r="AC44" s="820"/>
      <c r="AD44" s="820"/>
      <c r="AE44" s="821"/>
      <c r="AF44" s="822"/>
      <c r="AG44" s="823"/>
      <c r="AH44" s="823"/>
      <c r="AI44" s="823"/>
      <c r="AJ44" s="824"/>
      <c r="AK44" s="870"/>
      <c r="AL44" s="866"/>
      <c r="AM44" s="866"/>
      <c r="AN44" s="866"/>
      <c r="AO44" s="866"/>
      <c r="AP44" s="866"/>
      <c r="AQ44" s="866"/>
      <c r="AR44" s="866"/>
      <c r="AS44" s="866"/>
      <c r="AT44" s="866"/>
      <c r="AU44" s="866"/>
      <c r="AV44" s="866"/>
      <c r="AW44" s="866"/>
      <c r="AX44" s="866"/>
      <c r="AY44" s="866"/>
      <c r="AZ44" s="867"/>
      <c r="BA44" s="867"/>
      <c r="BB44" s="867"/>
      <c r="BC44" s="867"/>
      <c r="BD44" s="867"/>
      <c r="BE44" s="868"/>
      <c r="BF44" s="868"/>
      <c r="BG44" s="868"/>
      <c r="BH44" s="868"/>
      <c r="BI44" s="869"/>
      <c r="BJ44" s="232"/>
      <c r="BK44" s="232"/>
      <c r="BL44" s="232"/>
      <c r="BM44" s="232"/>
      <c r="BN44" s="232"/>
      <c r="BO44" s="241"/>
      <c r="BP44" s="241"/>
      <c r="BQ44" s="238">
        <v>38</v>
      </c>
      <c r="BR44" s="239"/>
      <c r="BS44" s="809"/>
      <c r="BT44" s="810"/>
      <c r="BU44" s="810"/>
      <c r="BV44" s="810"/>
      <c r="BW44" s="810"/>
      <c r="BX44" s="810"/>
      <c r="BY44" s="810"/>
      <c r="BZ44" s="810"/>
      <c r="CA44" s="810"/>
      <c r="CB44" s="810"/>
      <c r="CC44" s="810"/>
      <c r="CD44" s="810"/>
      <c r="CE44" s="810"/>
      <c r="CF44" s="810"/>
      <c r="CG44" s="811"/>
      <c r="CH44" s="812"/>
      <c r="CI44" s="813"/>
      <c r="CJ44" s="813"/>
      <c r="CK44" s="813"/>
      <c r="CL44" s="814"/>
      <c r="CM44" s="812"/>
      <c r="CN44" s="813"/>
      <c r="CO44" s="813"/>
      <c r="CP44" s="813"/>
      <c r="CQ44" s="814"/>
      <c r="CR44" s="812"/>
      <c r="CS44" s="813"/>
      <c r="CT44" s="813"/>
      <c r="CU44" s="813"/>
      <c r="CV44" s="814"/>
      <c r="CW44" s="812"/>
      <c r="CX44" s="813"/>
      <c r="CY44" s="813"/>
      <c r="CZ44" s="813"/>
      <c r="DA44" s="814"/>
      <c r="DB44" s="812"/>
      <c r="DC44" s="813"/>
      <c r="DD44" s="813"/>
      <c r="DE44" s="813"/>
      <c r="DF44" s="814"/>
      <c r="DG44" s="812"/>
      <c r="DH44" s="813"/>
      <c r="DI44" s="813"/>
      <c r="DJ44" s="813"/>
      <c r="DK44" s="814"/>
      <c r="DL44" s="812"/>
      <c r="DM44" s="813"/>
      <c r="DN44" s="813"/>
      <c r="DO44" s="813"/>
      <c r="DP44" s="814"/>
      <c r="DQ44" s="812"/>
      <c r="DR44" s="813"/>
      <c r="DS44" s="813"/>
      <c r="DT44" s="813"/>
      <c r="DU44" s="814"/>
      <c r="DV44" s="809"/>
      <c r="DW44" s="810"/>
      <c r="DX44" s="810"/>
      <c r="DY44" s="810"/>
      <c r="DZ44" s="815"/>
      <c r="EA44" s="230"/>
    </row>
    <row r="45" spans="1:131" ht="26.25" customHeight="1" x14ac:dyDescent="0.2">
      <c r="A45" s="238">
        <v>18</v>
      </c>
      <c r="B45" s="816"/>
      <c r="C45" s="817"/>
      <c r="D45" s="817"/>
      <c r="E45" s="817"/>
      <c r="F45" s="817"/>
      <c r="G45" s="817"/>
      <c r="H45" s="817"/>
      <c r="I45" s="817"/>
      <c r="J45" s="817"/>
      <c r="K45" s="817"/>
      <c r="L45" s="817"/>
      <c r="M45" s="817"/>
      <c r="N45" s="817"/>
      <c r="O45" s="817"/>
      <c r="P45" s="818"/>
      <c r="Q45" s="819"/>
      <c r="R45" s="820"/>
      <c r="S45" s="820"/>
      <c r="T45" s="820"/>
      <c r="U45" s="820"/>
      <c r="V45" s="820"/>
      <c r="W45" s="820"/>
      <c r="X45" s="820"/>
      <c r="Y45" s="820"/>
      <c r="Z45" s="820"/>
      <c r="AA45" s="820"/>
      <c r="AB45" s="820"/>
      <c r="AC45" s="820"/>
      <c r="AD45" s="820"/>
      <c r="AE45" s="821"/>
      <c r="AF45" s="822"/>
      <c r="AG45" s="823"/>
      <c r="AH45" s="823"/>
      <c r="AI45" s="823"/>
      <c r="AJ45" s="824"/>
      <c r="AK45" s="870"/>
      <c r="AL45" s="866"/>
      <c r="AM45" s="866"/>
      <c r="AN45" s="866"/>
      <c r="AO45" s="866"/>
      <c r="AP45" s="866"/>
      <c r="AQ45" s="866"/>
      <c r="AR45" s="866"/>
      <c r="AS45" s="866"/>
      <c r="AT45" s="866"/>
      <c r="AU45" s="866"/>
      <c r="AV45" s="866"/>
      <c r="AW45" s="866"/>
      <c r="AX45" s="866"/>
      <c r="AY45" s="866"/>
      <c r="AZ45" s="867"/>
      <c r="BA45" s="867"/>
      <c r="BB45" s="867"/>
      <c r="BC45" s="867"/>
      <c r="BD45" s="867"/>
      <c r="BE45" s="868"/>
      <c r="BF45" s="868"/>
      <c r="BG45" s="868"/>
      <c r="BH45" s="868"/>
      <c r="BI45" s="869"/>
      <c r="BJ45" s="232"/>
      <c r="BK45" s="232"/>
      <c r="BL45" s="232"/>
      <c r="BM45" s="232"/>
      <c r="BN45" s="232"/>
      <c r="BO45" s="241"/>
      <c r="BP45" s="241"/>
      <c r="BQ45" s="238">
        <v>39</v>
      </c>
      <c r="BR45" s="239"/>
      <c r="BS45" s="809"/>
      <c r="BT45" s="810"/>
      <c r="BU45" s="810"/>
      <c r="BV45" s="810"/>
      <c r="BW45" s="810"/>
      <c r="BX45" s="810"/>
      <c r="BY45" s="810"/>
      <c r="BZ45" s="810"/>
      <c r="CA45" s="810"/>
      <c r="CB45" s="810"/>
      <c r="CC45" s="810"/>
      <c r="CD45" s="810"/>
      <c r="CE45" s="810"/>
      <c r="CF45" s="810"/>
      <c r="CG45" s="811"/>
      <c r="CH45" s="812"/>
      <c r="CI45" s="813"/>
      <c r="CJ45" s="813"/>
      <c r="CK45" s="813"/>
      <c r="CL45" s="814"/>
      <c r="CM45" s="812"/>
      <c r="CN45" s="813"/>
      <c r="CO45" s="813"/>
      <c r="CP45" s="813"/>
      <c r="CQ45" s="814"/>
      <c r="CR45" s="812"/>
      <c r="CS45" s="813"/>
      <c r="CT45" s="813"/>
      <c r="CU45" s="813"/>
      <c r="CV45" s="814"/>
      <c r="CW45" s="812"/>
      <c r="CX45" s="813"/>
      <c r="CY45" s="813"/>
      <c r="CZ45" s="813"/>
      <c r="DA45" s="814"/>
      <c r="DB45" s="812"/>
      <c r="DC45" s="813"/>
      <c r="DD45" s="813"/>
      <c r="DE45" s="813"/>
      <c r="DF45" s="814"/>
      <c r="DG45" s="812"/>
      <c r="DH45" s="813"/>
      <c r="DI45" s="813"/>
      <c r="DJ45" s="813"/>
      <c r="DK45" s="814"/>
      <c r="DL45" s="812"/>
      <c r="DM45" s="813"/>
      <c r="DN45" s="813"/>
      <c r="DO45" s="813"/>
      <c r="DP45" s="814"/>
      <c r="DQ45" s="812"/>
      <c r="DR45" s="813"/>
      <c r="DS45" s="813"/>
      <c r="DT45" s="813"/>
      <c r="DU45" s="814"/>
      <c r="DV45" s="809"/>
      <c r="DW45" s="810"/>
      <c r="DX45" s="810"/>
      <c r="DY45" s="810"/>
      <c r="DZ45" s="815"/>
      <c r="EA45" s="230"/>
    </row>
    <row r="46" spans="1:131" ht="26.25" customHeight="1" x14ac:dyDescent="0.2">
      <c r="A46" s="238">
        <v>19</v>
      </c>
      <c r="B46" s="816"/>
      <c r="C46" s="817"/>
      <c r="D46" s="817"/>
      <c r="E46" s="817"/>
      <c r="F46" s="817"/>
      <c r="G46" s="817"/>
      <c r="H46" s="817"/>
      <c r="I46" s="817"/>
      <c r="J46" s="817"/>
      <c r="K46" s="817"/>
      <c r="L46" s="817"/>
      <c r="M46" s="817"/>
      <c r="N46" s="817"/>
      <c r="O46" s="817"/>
      <c r="P46" s="818"/>
      <c r="Q46" s="819"/>
      <c r="R46" s="820"/>
      <c r="S46" s="820"/>
      <c r="T46" s="820"/>
      <c r="U46" s="820"/>
      <c r="V46" s="820"/>
      <c r="W46" s="820"/>
      <c r="X46" s="820"/>
      <c r="Y46" s="820"/>
      <c r="Z46" s="820"/>
      <c r="AA46" s="820"/>
      <c r="AB46" s="820"/>
      <c r="AC46" s="820"/>
      <c r="AD46" s="820"/>
      <c r="AE46" s="821"/>
      <c r="AF46" s="822"/>
      <c r="AG46" s="823"/>
      <c r="AH46" s="823"/>
      <c r="AI46" s="823"/>
      <c r="AJ46" s="824"/>
      <c r="AK46" s="870"/>
      <c r="AL46" s="866"/>
      <c r="AM46" s="866"/>
      <c r="AN46" s="866"/>
      <c r="AO46" s="866"/>
      <c r="AP46" s="866"/>
      <c r="AQ46" s="866"/>
      <c r="AR46" s="866"/>
      <c r="AS46" s="866"/>
      <c r="AT46" s="866"/>
      <c r="AU46" s="866"/>
      <c r="AV46" s="866"/>
      <c r="AW46" s="866"/>
      <c r="AX46" s="866"/>
      <c r="AY46" s="866"/>
      <c r="AZ46" s="867"/>
      <c r="BA46" s="867"/>
      <c r="BB46" s="867"/>
      <c r="BC46" s="867"/>
      <c r="BD46" s="867"/>
      <c r="BE46" s="868"/>
      <c r="BF46" s="868"/>
      <c r="BG46" s="868"/>
      <c r="BH46" s="868"/>
      <c r="BI46" s="869"/>
      <c r="BJ46" s="232"/>
      <c r="BK46" s="232"/>
      <c r="BL46" s="232"/>
      <c r="BM46" s="232"/>
      <c r="BN46" s="232"/>
      <c r="BO46" s="241"/>
      <c r="BP46" s="241"/>
      <c r="BQ46" s="238">
        <v>40</v>
      </c>
      <c r="BR46" s="239"/>
      <c r="BS46" s="809"/>
      <c r="BT46" s="810"/>
      <c r="BU46" s="810"/>
      <c r="BV46" s="810"/>
      <c r="BW46" s="810"/>
      <c r="BX46" s="810"/>
      <c r="BY46" s="810"/>
      <c r="BZ46" s="810"/>
      <c r="CA46" s="810"/>
      <c r="CB46" s="810"/>
      <c r="CC46" s="810"/>
      <c r="CD46" s="810"/>
      <c r="CE46" s="810"/>
      <c r="CF46" s="810"/>
      <c r="CG46" s="811"/>
      <c r="CH46" s="812"/>
      <c r="CI46" s="813"/>
      <c r="CJ46" s="813"/>
      <c r="CK46" s="813"/>
      <c r="CL46" s="814"/>
      <c r="CM46" s="812"/>
      <c r="CN46" s="813"/>
      <c r="CO46" s="813"/>
      <c r="CP46" s="813"/>
      <c r="CQ46" s="814"/>
      <c r="CR46" s="812"/>
      <c r="CS46" s="813"/>
      <c r="CT46" s="813"/>
      <c r="CU46" s="813"/>
      <c r="CV46" s="814"/>
      <c r="CW46" s="812"/>
      <c r="CX46" s="813"/>
      <c r="CY46" s="813"/>
      <c r="CZ46" s="813"/>
      <c r="DA46" s="814"/>
      <c r="DB46" s="812"/>
      <c r="DC46" s="813"/>
      <c r="DD46" s="813"/>
      <c r="DE46" s="813"/>
      <c r="DF46" s="814"/>
      <c r="DG46" s="812"/>
      <c r="DH46" s="813"/>
      <c r="DI46" s="813"/>
      <c r="DJ46" s="813"/>
      <c r="DK46" s="814"/>
      <c r="DL46" s="812"/>
      <c r="DM46" s="813"/>
      <c r="DN46" s="813"/>
      <c r="DO46" s="813"/>
      <c r="DP46" s="814"/>
      <c r="DQ46" s="812"/>
      <c r="DR46" s="813"/>
      <c r="DS46" s="813"/>
      <c r="DT46" s="813"/>
      <c r="DU46" s="814"/>
      <c r="DV46" s="809"/>
      <c r="DW46" s="810"/>
      <c r="DX46" s="810"/>
      <c r="DY46" s="810"/>
      <c r="DZ46" s="815"/>
      <c r="EA46" s="230"/>
    </row>
    <row r="47" spans="1:131" ht="26.25" customHeight="1" x14ac:dyDescent="0.2">
      <c r="A47" s="238">
        <v>20</v>
      </c>
      <c r="B47" s="816"/>
      <c r="C47" s="817"/>
      <c r="D47" s="817"/>
      <c r="E47" s="817"/>
      <c r="F47" s="817"/>
      <c r="G47" s="817"/>
      <c r="H47" s="817"/>
      <c r="I47" s="817"/>
      <c r="J47" s="817"/>
      <c r="K47" s="817"/>
      <c r="L47" s="817"/>
      <c r="M47" s="817"/>
      <c r="N47" s="817"/>
      <c r="O47" s="817"/>
      <c r="P47" s="818"/>
      <c r="Q47" s="819"/>
      <c r="R47" s="820"/>
      <c r="S47" s="820"/>
      <c r="T47" s="820"/>
      <c r="U47" s="820"/>
      <c r="V47" s="820"/>
      <c r="W47" s="820"/>
      <c r="X47" s="820"/>
      <c r="Y47" s="820"/>
      <c r="Z47" s="820"/>
      <c r="AA47" s="820"/>
      <c r="AB47" s="820"/>
      <c r="AC47" s="820"/>
      <c r="AD47" s="820"/>
      <c r="AE47" s="821"/>
      <c r="AF47" s="822"/>
      <c r="AG47" s="823"/>
      <c r="AH47" s="823"/>
      <c r="AI47" s="823"/>
      <c r="AJ47" s="824"/>
      <c r="AK47" s="870"/>
      <c r="AL47" s="866"/>
      <c r="AM47" s="866"/>
      <c r="AN47" s="866"/>
      <c r="AO47" s="866"/>
      <c r="AP47" s="866"/>
      <c r="AQ47" s="866"/>
      <c r="AR47" s="866"/>
      <c r="AS47" s="866"/>
      <c r="AT47" s="866"/>
      <c r="AU47" s="866"/>
      <c r="AV47" s="866"/>
      <c r="AW47" s="866"/>
      <c r="AX47" s="866"/>
      <c r="AY47" s="866"/>
      <c r="AZ47" s="867"/>
      <c r="BA47" s="867"/>
      <c r="BB47" s="867"/>
      <c r="BC47" s="867"/>
      <c r="BD47" s="867"/>
      <c r="BE47" s="868"/>
      <c r="BF47" s="868"/>
      <c r="BG47" s="868"/>
      <c r="BH47" s="868"/>
      <c r="BI47" s="869"/>
      <c r="BJ47" s="232"/>
      <c r="BK47" s="232"/>
      <c r="BL47" s="232"/>
      <c r="BM47" s="232"/>
      <c r="BN47" s="232"/>
      <c r="BO47" s="241"/>
      <c r="BP47" s="241"/>
      <c r="BQ47" s="238">
        <v>41</v>
      </c>
      <c r="BR47" s="239"/>
      <c r="BS47" s="809"/>
      <c r="BT47" s="810"/>
      <c r="BU47" s="810"/>
      <c r="BV47" s="810"/>
      <c r="BW47" s="810"/>
      <c r="BX47" s="810"/>
      <c r="BY47" s="810"/>
      <c r="BZ47" s="810"/>
      <c r="CA47" s="810"/>
      <c r="CB47" s="810"/>
      <c r="CC47" s="810"/>
      <c r="CD47" s="810"/>
      <c r="CE47" s="810"/>
      <c r="CF47" s="810"/>
      <c r="CG47" s="811"/>
      <c r="CH47" s="812"/>
      <c r="CI47" s="813"/>
      <c r="CJ47" s="813"/>
      <c r="CK47" s="813"/>
      <c r="CL47" s="814"/>
      <c r="CM47" s="812"/>
      <c r="CN47" s="813"/>
      <c r="CO47" s="813"/>
      <c r="CP47" s="813"/>
      <c r="CQ47" s="814"/>
      <c r="CR47" s="812"/>
      <c r="CS47" s="813"/>
      <c r="CT47" s="813"/>
      <c r="CU47" s="813"/>
      <c r="CV47" s="814"/>
      <c r="CW47" s="812"/>
      <c r="CX47" s="813"/>
      <c r="CY47" s="813"/>
      <c r="CZ47" s="813"/>
      <c r="DA47" s="814"/>
      <c r="DB47" s="812"/>
      <c r="DC47" s="813"/>
      <c r="DD47" s="813"/>
      <c r="DE47" s="813"/>
      <c r="DF47" s="814"/>
      <c r="DG47" s="812"/>
      <c r="DH47" s="813"/>
      <c r="DI47" s="813"/>
      <c r="DJ47" s="813"/>
      <c r="DK47" s="814"/>
      <c r="DL47" s="812"/>
      <c r="DM47" s="813"/>
      <c r="DN47" s="813"/>
      <c r="DO47" s="813"/>
      <c r="DP47" s="814"/>
      <c r="DQ47" s="812"/>
      <c r="DR47" s="813"/>
      <c r="DS47" s="813"/>
      <c r="DT47" s="813"/>
      <c r="DU47" s="814"/>
      <c r="DV47" s="809"/>
      <c r="DW47" s="810"/>
      <c r="DX47" s="810"/>
      <c r="DY47" s="810"/>
      <c r="DZ47" s="815"/>
      <c r="EA47" s="230"/>
    </row>
    <row r="48" spans="1:131" ht="26.25" customHeight="1" x14ac:dyDescent="0.2">
      <c r="A48" s="238">
        <v>21</v>
      </c>
      <c r="B48" s="816"/>
      <c r="C48" s="817"/>
      <c r="D48" s="817"/>
      <c r="E48" s="817"/>
      <c r="F48" s="817"/>
      <c r="G48" s="817"/>
      <c r="H48" s="817"/>
      <c r="I48" s="817"/>
      <c r="J48" s="817"/>
      <c r="K48" s="817"/>
      <c r="L48" s="817"/>
      <c r="M48" s="817"/>
      <c r="N48" s="817"/>
      <c r="O48" s="817"/>
      <c r="P48" s="818"/>
      <c r="Q48" s="819"/>
      <c r="R48" s="820"/>
      <c r="S48" s="820"/>
      <c r="T48" s="820"/>
      <c r="U48" s="820"/>
      <c r="V48" s="820"/>
      <c r="W48" s="820"/>
      <c r="X48" s="820"/>
      <c r="Y48" s="820"/>
      <c r="Z48" s="820"/>
      <c r="AA48" s="820"/>
      <c r="AB48" s="820"/>
      <c r="AC48" s="820"/>
      <c r="AD48" s="820"/>
      <c r="AE48" s="821"/>
      <c r="AF48" s="822"/>
      <c r="AG48" s="823"/>
      <c r="AH48" s="823"/>
      <c r="AI48" s="823"/>
      <c r="AJ48" s="824"/>
      <c r="AK48" s="870"/>
      <c r="AL48" s="866"/>
      <c r="AM48" s="866"/>
      <c r="AN48" s="866"/>
      <c r="AO48" s="866"/>
      <c r="AP48" s="866"/>
      <c r="AQ48" s="866"/>
      <c r="AR48" s="866"/>
      <c r="AS48" s="866"/>
      <c r="AT48" s="866"/>
      <c r="AU48" s="866"/>
      <c r="AV48" s="866"/>
      <c r="AW48" s="866"/>
      <c r="AX48" s="866"/>
      <c r="AY48" s="866"/>
      <c r="AZ48" s="867"/>
      <c r="BA48" s="867"/>
      <c r="BB48" s="867"/>
      <c r="BC48" s="867"/>
      <c r="BD48" s="867"/>
      <c r="BE48" s="868"/>
      <c r="BF48" s="868"/>
      <c r="BG48" s="868"/>
      <c r="BH48" s="868"/>
      <c r="BI48" s="869"/>
      <c r="BJ48" s="232"/>
      <c r="BK48" s="232"/>
      <c r="BL48" s="232"/>
      <c r="BM48" s="232"/>
      <c r="BN48" s="232"/>
      <c r="BO48" s="241"/>
      <c r="BP48" s="241"/>
      <c r="BQ48" s="238">
        <v>42</v>
      </c>
      <c r="BR48" s="239"/>
      <c r="BS48" s="809"/>
      <c r="BT48" s="810"/>
      <c r="BU48" s="810"/>
      <c r="BV48" s="810"/>
      <c r="BW48" s="810"/>
      <c r="BX48" s="810"/>
      <c r="BY48" s="810"/>
      <c r="BZ48" s="810"/>
      <c r="CA48" s="810"/>
      <c r="CB48" s="810"/>
      <c r="CC48" s="810"/>
      <c r="CD48" s="810"/>
      <c r="CE48" s="810"/>
      <c r="CF48" s="810"/>
      <c r="CG48" s="811"/>
      <c r="CH48" s="812"/>
      <c r="CI48" s="813"/>
      <c r="CJ48" s="813"/>
      <c r="CK48" s="813"/>
      <c r="CL48" s="814"/>
      <c r="CM48" s="812"/>
      <c r="CN48" s="813"/>
      <c r="CO48" s="813"/>
      <c r="CP48" s="813"/>
      <c r="CQ48" s="814"/>
      <c r="CR48" s="812"/>
      <c r="CS48" s="813"/>
      <c r="CT48" s="813"/>
      <c r="CU48" s="813"/>
      <c r="CV48" s="814"/>
      <c r="CW48" s="812"/>
      <c r="CX48" s="813"/>
      <c r="CY48" s="813"/>
      <c r="CZ48" s="813"/>
      <c r="DA48" s="814"/>
      <c r="DB48" s="812"/>
      <c r="DC48" s="813"/>
      <c r="DD48" s="813"/>
      <c r="DE48" s="813"/>
      <c r="DF48" s="814"/>
      <c r="DG48" s="812"/>
      <c r="DH48" s="813"/>
      <c r="DI48" s="813"/>
      <c r="DJ48" s="813"/>
      <c r="DK48" s="814"/>
      <c r="DL48" s="812"/>
      <c r="DM48" s="813"/>
      <c r="DN48" s="813"/>
      <c r="DO48" s="813"/>
      <c r="DP48" s="814"/>
      <c r="DQ48" s="812"/>
      <c r="DR48" s="813"/>
      <c r="DS48" s="813"/>
      <c r="DT48" s="813"/>
      <c r="DU48" s="814"/>
      <c r="DV48" s="809"/>
      <c r="DW48" s="810"/>
      <c r="DX48" s="810"/>
      <c r="DY48" s="810"/>
      <c r="DZ48" s="815"/>
      <c r="EA48" s="230"/>
    </row>
    <row r="49" spans="1:131" ht="26.25" customHeight="1" x14ac:dyDescent="0.2">
      <c r="A49" s="238">
        <v>22</v>
      </c>
      <c r="B49" s="816"/>
      <c r="C49" s="817"/>
      <c r="D49" s="817"/>
      <c r="E49" s="817"/>
      <c r="F49" s="817"/>
      <c r="G49" s="817"/>
      <c r="H49" s="817"/>
      <c r="I49" s="817"/>
      <c r="J49" s="817"/>
      <c r="K49" s="817"/>
      <c r="L49" s="817"/>
      <c r="M49" s="817"/>
      <c r="N49" s="817"/>
      <c r="O49" s="817"/>
      <c r="P49" s="818"/>
      <c r="Q49" s="819"/>
      <c r="R49" s="820"/>
      <c r="S49" s="820"/>
      <c r="T49" s="820"/>
      <c r="U49" s="820"/>
      <c r="V49" s="820"/>
      <c r="W49" s="820"/>
      <c r="X49" s="820"/>
      <c r="Y49" s="820"/>
      <c r="Z49" s="820"/>
      <c r="AA49" s="820"/>
      <c r="AB49" s="820"/>
      <c r="AC49" s="820"/>
      <c r="AD49" s="820"/>
      <c r="AE49" s="821"/>
      <c r="AF49" s="822"/>
      <c r="AG49" s="823"/>
      <c r="AH49" s="823"/>
      <c r="AI49" s="823"/>
      <c r="AJ49" s="824"/>
      <c r="AK49" s="870"/>
      <c r="AL49" s="866"/>
      <c r="AM49" s="866"/>
      <c r="AN49" s="866"/>
      <c r="AO49" s="866"/>
      <c r="AP49" s="866"/>
      <c r="AQ49" s="866"/>
      <c r="AR49" s="866"/>
      <c r="AS49" s="866"/>
      <c r="AT49" s="866"/>
      <c r="AU49" s="866"/>
      <c r="AV49" s="866"/>
      <c r="AW49" s="866"/>
      <c r="AX49" s="866"/>
      <c r="AY49" s="866"/>
      <c r="AZ49" s="867"/>
      <c r="BA49" s="867"/>
      <c r="BB49" s="867"/>
      <c r="BC49" s="867"/>
      <c r="BD49" s="867"/>
      <c r="BE49" s="868"/>
      <c r="BF49" s="868"/>
      <c r="BG49" s="868"/>
      <c r="BH49" s="868"/>
      <c r="BI49" s="869"/>
      <c r="BJ49" s="232"/>
      <c r="BK49" s="232"/>
      <c r="BL49" s="232"/>
      <c r="BM49" s="232"/>
      <c r="BN49" s="232"/>
      <c r="BO49" s="241"/>
      <c r="BP49" s="241"/>
      <c r="BQ49" s="238">
        <v>43</v>
      </c>
      <c r="BR49" s="239"/>
      <c r="BS49" s="809"/>
      <c r="BT49" s="810"/>
      <c r="BU49" s="810"/>
      <c r="BV49" s="810"/>
      <c r="BW49" s="810"/>
      <c r="BX49" s="810"/>
      <c r="BY49" s="810"/>
      <c r="BZ49" s="810"/>
      <c r="CA49" s="810"/>
      <c r="CB49" s="810"/>
      <c r="CC49" s="810"/>
      <c r="CD49" s="810"/>
      <c r="CE49" s="810"/>
      <c r="CF49" s="810"/>
      <c r="CG49" s="811"/>
      <c r="CH49" s="812"/>
      <c r="CI49" s="813"/>
      <c r="CJ49" s="813"/>
      <c r="CK49" s="813"/>
      <c r="CL49" s="814"/>
      <c r="CM49" s="812"/>
      <c r="CN49" s="813"/>
      <c r="CO49" s="813"/>
      <c r="CP49" s="813"/>
      <c r="CQ49" s="814"/>
      <c r="CR49" s="812"/>
      <c r="CS49" s="813"/>
      <c r="CT49" s="813"/>
      <c r="CU49" s="813"/>
      <c r="CV49" s="814"/>
      <c r="CW49" s="812"/>
      <c r="CX49" s="813"/>
      <c r="CY49" s="813"/>
      <c r="CZ49" s="813"/>
      <c r="DA49" s="814"/>
      <c r="DB49" s="812"/>
      <c r="DC49" s="813"/>
      <c r="DD49" s="813"/>
      <c r="DE49" s="813"/>
      <c r="DF49" s="814"/>
      <c r="DG49" s="812"/>
      <c r="DH49" s="813"/>
      <c r="DI49" s="813"/>
      <c r="DJ49" s="813"/>
      <c r="DK49" s="814"/>
      <c r="DL49" s="812"/>
      <c r="DM49" s="813"/>
      <c r="DN49" s="813"/>
      <c r="DO49" s="813"/>
      <c r="DP49" s="814"/>
      <c r="DQ49" s="812"/>
      <c r="DR49" s="813"/>
      <c r="DS49" s="813"/>
      <c r="DT49" s="813"/>
      <c r="DU49" s="814"/>
      <c r="DV49" s="809"/>
      <c r="DW49" s="810"/>
      <c r="DX49" s="810"/>
      <c r="DY49" s="810"/>
      <c r="DZ49" s="815"/>
      <c r="EA49" s="230"/>
    </row>
    <row r="50" spans="1:131" ht="26.25" customHeight="1" x14ac:dyDescent="0.2">
      <c r="A50" s="238">
        <v>23</v>
      </c>
      <c r="B50" s="816"/>
      <c r="C50" s="817"/>
      <c r="D50" s="817"/>
      <c r="E50" s="817"/>
      <c r="F50" s="817"/>
      <c r="G50" s="817"/>
      <c r="H50" s="817"/>
      <c r="I50" s="817"/>
      <c r="J50" s="817"/>
      <c r="K50" s="817"/>
      <c r="L50" s="817"/>
      <c r="M50" s="817"/>
      <c r="N50" s="817"/>
      <c r="O50" s="817"/>
      <c r="P50" s="818"/>
      <c r="Q50" s="871"/>
      <c r="R50" s="872"/>
      <c r="S50" s="872"/>
      <c r="T50" s="872"/>
      <c r="U50" s="872"/>
      <c r="V50" s="872"/>
      <c r="W50" s="872"/>
      <c r="X50" s="872"/>
      <c r="Y50" s="872"/>
      <c r="Z50" s="872"/>
      <c r="AA50" s="872"/>
      <c r="AB50" s="872"/>
      <c r="AC50" s="872"/>
      <c r="AD50" s="872"/>
      <c r="AE50" s="873"/>
      <c r="AF50" s="822"/>
      <c r="AG50" s="823"/>
      <c r="AH50" s="823"/>
      <c r="AI50" s="823"/>
      <c r="AJ50" s="824"/>
      <c r="AK50" s="875"/>
      <c r="AL50" s="872"/>
      <c r="AM50" s="872"/>
      <c r="AN50" s="872"/>
      <c r="AO50" s="872"/>
      <c r="AP50" s="872"/>
      <c r="AQ50" s="872"/>
      <c r="AR50" s="872"/>
      <c r="AS50" s="872"/>
      <c r="AT50" s="872"/>
      <c r="AU50" s="872"/>
      <c r="AV50" s="872"/>
      <c r="AW50" s="872"/>
      <c r="AX50" s="872"/>
      <c r="AY50" s="872"/>
      <c r="AZ50" s="874"/>
      <c r="BA50" s="874"/>
      <c r="BB50" s="874"/>
      <c r="BC50" s="874"/>
      <c r="BD50" s="874"/>
      <c r="BE50" s="868"/>
      <c r="BF50" s="868"/>
      <c r="BG50" s="868"/>
      <c r="BH50" s="868"/>
      <c r="BI50" s="869"/>
      <c r="BJ50" s="232"/>
      <c r="BK50" s="232"/>
      <c r="BL50" s="232"/>
      <c r="BM50" s="232"/>
      <c r="BN50" s="232"/>
      <c r="BO50" s="241"/>
      <c r="BP50" s="241"/>
      <c r="BQ50" s="238">
        <v>44</v>
      </c>
      <c r="BR50" s="239"/>
      <c r="BS50" s="809"/>
      <c r="BT50" s="810"/>
      <c r="BU50" s="810"/>
      <c r="BV50" s="810"/>
      <c r="BW50" s="810"/>
      <c r="BX50" s="810"/>
      <c r="BY50" s="810"/>
      <c r="BZ50" s="810"/>
      <c r="CA50" s="810"/>
      <c r="CB50" s="810"/>
      <c r="CC50" s="810"/>
      <c r="CD50" s="810"/>
      <c r="CE50" s="810"/>
      <c r="CF50" s="810"/>
      <c r="CG50" s="811"/>
      <c r="CH50" s="812"/>
      <c r="CI50" s="813"/>
      <c r="CJ50" s="813"/>
      <c r="CK50" s="813"/>
      <c r="CL50" s="814"/>
      <c r="CM50" s="812"/>
      <c r="CN50" s="813"/>
      <c r="CO50" s="813"/>
      <c r="CP50" s="813"/>
      <c r="CQ50" s="814"/>
      <c r="CR50" s="812"/>
      <c r="CS50" s="813"/>
      <c r="CT50" s="813"/>
      <c r="CU50" s="813"/>
      <c r="CV50" s="814"/>
      <c r="CW50" s="812"/>
      <c r="CX50" s="813"/>
      <c r="CY50" s="813"/>
      <c r="CZ50" s="813"/>
      <c r="DA50" s="814"/>
      <c r="DB50" s="812"/>
      <c r="DC50" s="813"/>
      <c r="DD50" s="813"/>
      <c r="DE50" s="813"/>
      <c r="DF50" s="814"/>
      <c r="DG50" s="812"/>
      <c r="DH50" s="813"/>
      <c r="DI50" s="813"/>
      <c r="DJ50" s="813"/>
      <c r="DK50" s="814"/>
      <c r="DL50" s="812"/>
      <c r="DM50" s="813"/>
      <c r="DN50" s="813"/>
      <c r="DO50" s="813"/>
      <c r="DP50" s="814"/>
      <c r="DQ50" s="812"/>
      <c r="DR50" s="813"/>
      <c r="DS50" s="813"/>
      <c r="DT50" s="813"/>
      <c r="DU50" s="814"/>
      <c r="DV50" s="809"/>
      <c r="DW50" s="810"/>
      <c r="DX50" s="810"/>
      <c r="DY50" s="810"/>
      <c r="DZ50" s="815"/>
      <c r="EA50" s="230"/>
    </row>
    <row r="51" spans="1:131" ht="26.25" customHeight="1" x14ac:dyDescent="0.2">
      <c r="A51" s="238">
        <v>24</v>
      </c>
      <c r="B51" s="816"/>
      <c r="C51" s="817"/>
      <c r="D51" s="817"/>
      <c r="E51" s="817"/>
      <c r="F51" s="817"/>
      <c r="G51" s="817"/>
      <c r="H51" s="817"/>
      <c r="I51" s="817"/>
      <c r="J51" s="817"/>
      <c r="K51" s="817"/>
      <c r="L51" s="817"/>
      <c r="M51" s="817"/>
      <c r="N51" s="817"/>
      <c r="O51" s="817"/>
      <c r="P51" s="818"/>
      <c r="Q51" s="871"/>
      <c r="R51" s="872"/>
      <c r="S51" s="872"/>
      <c r="T51" s="872"/>
      <c r="U51" s="872"/>
      <c r="V51" s="872"/>
      <c r="W51" s="872"/>
      <c r="X51" s="872"/>
      <c r="Y51" s="872"/>
      <c r="Z51" s="872"/>
      <c r="AA51" s="872"/>
      <c r="AB51" s="872"/>
      <c r="AC51" s="872"/>
      <c r="AD51" s="872"/>
      <c r="AE51" s="873"/>
      <c r="AF51" s="822"/>
      <c r="AG51" s="823"/>
      <c r="AH51" s="823"/>
      <c r="AI51" s="823"/>
      <c r="AJ51" s="824"/>
      <c r="AK51" s="875"/>
      <c r="AL51" s="872"/>
      <c r="AM51" s="872"/>
      <c r="AN51" s="872"/>
      <c r="AO51" s="872"/>
      <c r="AP51" s="872"/>
      <c r="AQ51" s="872"/>
      <c r="AR51" s="872"/>
      <c r="AS51" s="872"/>
      <c r="AT51" s="872"/>
      <c r="AU51" s="872"/>
      <c r="AV51" s="872"/>
      <c r="AW51" s="872"/>
      <c r="AX51" s="872"/>
      <c r="AY51" s="872"/>
      <c r="AZ51" s="874"/>
      <c r="BA51" s="874"/>
      <c r="BB51" s="874"/>
      <c r="BC51" s="874"/>
      <c r="BD51" s="874"/>
      <c r="BE51" s="868"/>
      <c r="BF51" s="868"/>
      <c r="BG51" s="868"/>
      <c r="BH51" s="868"/>
      <c r="BI51" s="869"/>
      <c r="BJ51" s="232"/>
      <c r="BK51" s="232"/>
      <c r="BL51" s="232"/>
      <c r="BM51" s="232"/>
      <c r="BN51" s="232"/>
      <c r="BO51" s="241"/>
      <c r="BP51" s="241"/>
      <c r="BQ51" s="238">
        <v>45</v>
      </c>
      <c r="BR51" s="239"/>
      <c r="BS51" s="809"/>
      <c r="BT51" s="810"/>
      <c r="BU51" s="810"/>
      <c r="BV51" s="810"/>
      <c r="BW51" s="810"/>
      <c r="BX51" s="810"/>
      <c r="BY51" s="810"/>
      <c r="BZ51" s="810"/>
      <c r="CA51" s="810"/>
      <c r="CB51" s="810"/>
      <c r="CC51" s="810"/>
      <c r="CD51" s="810"/>
      <c r="CE51" s="810"/>
      <c r="CF51" s="810"/>
      <c r="CG51" s="811"/>
      <c r="CH51" s="812"/>
      <c r="CI51" s="813"/>
      <c r="CJ51" s="813"/>
      <c r="CK51" s="813"/>
      <c r="CL51" s="814"/>
      <c r="CM51" s="812"/>
      <c r="CN51" s="813"/>
      <c r="CO51" s="813"/>
      <c r="CP51" s="813"/>
      <c r="CQ51" s="814"/>
      <c r="CR51" s="812"/>
      <c r="CS51" s="813"/>
      <c r="CT51" s="813"/>
      <c r="CU51" s="813"/>
      <c r="CV51" s="814"/>
      <c r="CW51" s="812"/>
      <c r="CX51" s="813"/>
      <c r="CY51" s="813"/>
      <c r="CZ51" s="813"/>
      <c r="DA51" s="814"/>
      <c r="DB51" s="812"/>
      <c r="DC51" s="813"/>
      <c r="DD51" s="813"/>
      <c r="DE51" s="813"/>
      <c r="DF51" s="814"/>
      <c r="DG51" s="812"/>
      <c r="DH51" s="813"/>
      <c r="DI51" s="813"/>
      <c r="DJ51" s="813"/>
      <c r="DK51" s="814"/>
      <c r="DL51" s="812"/>
      <c r="DM51" s="813"/>
      <c r="DN51" s="813"/>
      <c r="DO51" s="813"/>
      <c r="DP51" s="814"/>
      <c r="DQ51" s="812"/>
      <c r="DR51" s="813"/>
      <c r="DS51" s="813"/>
      <c r="DT51" s="813"/>
      <c r="DU51" s="814"/>
      <c r="DV51" s="809"/>
      <c r="DW51" s="810"/>
      <c r="DX51" s="810"/>
      <c r="DY51" s="810"/>
      <c r="DZ51" s="815"/>
      <c r="EA51" s="230"/>
    </row>
    <row r="52" spans="1:131" ht="26.25" customHeight="1" x14ac:dyDescent="0.2">
      <c r="A52" s="238">
        <v>25</v>
      </c>
      <c r="B52" s="816"/>
      <c r="C52" s="817"/>
      <c r="D52" s="817"/>
      <c r="E52" s="817"/>
      <c r="F52" s="817"/>
      <c r="G52" s="817"/>
      <c r="H52" s="817"/>
      <c r="I52" s="817"/>
      <c r="J52" s="817"/>
      <c r="K52" s="817"/>
      <c r="L52" s="817"/>
      <c r="M52" s="817"/>
      <c r="N52" s="817"/>
      <c r="O52" s="817"/>
      <c r="P52" s="818"/>
      <c r="Q52" s="871"/>
      <c r="R52" s="872"/>
      <c r="S52" s="872"/>
      <c r="T52" s="872"/>
      <c r="U52" s="872"/>
      <c r="V52" s="872"/>
      <c r="W52" s="872"/>
      <c r="X52" s="872"/>
      <c r="Y52" s="872"/>
      <c r="Z52" s="872"/>
      <c r="AA52" s="872"/>
      <c r="AB52" s="872"/>
      <c r="AC52" s="872"/>
      <c r="AD52" s="872"/>
      <c r="AE52" s="873"/>
      <c r="AF52" s="822"/>
      <c r="AG52" s="823"/>
      <c r="AH52" s="823"/>
      <c r="AI52" s="823"/>
      <c r="AJ52" s="824"/>
      <c r="AK52" s="875"/>
      <c r="AL52" s="872"/>
      <c r="AM52" s="872"/>
      <c r="AN52" s="872"/>
      <c r="AO52" s="872"/>
      <c r="AP52" s="872"/>
      <c r="AQ52" s="872"/>
      <c r="AR52" s="872"/>
      <c r="AS52" s="872"/>
      <c r="AT52" s="872"/>
      <c r="AU52" s="872"/>
      <c r="AV52" s="872"/>
      <c r="AW52" s="872"/>
      <c r="AX52" s="872"/>
      <c r="AY52" s="872"/>
      <c r="AZ52" s="874"/>
      <c r="BA52" s="874"/>
      <c r="BB52" s="874"/>
      <c r="BC52" s="874"/>
      <c r="BD52" s="874"/>
      <c r="BE52" s="868"/>
      <c r="BF52" s="868"/>
      <c r="BG52" s="868"/>
      <c r="BH52" s="868"/>
      <c r="BI52" s="869"/>
      <c r="BJ52" s="232"/>
      <c r="BK52" s="232"/>
      <c r="BL52" s="232"/>
      <c r="BM52" s="232"/>
      <c r="BN52" s="232"/>
      <c r="BO52" s="241"/>
      <c r="BP52" s="241"/>
      <c r="BQ52" s="238">
        <v>46</v>
      </c>
      <c r="BR52" s="239"/>
      <c r="BS52" s="809"/>
      <c r="BT52" s="810"/>
      <c r="BU52" s="810"/>
      <c r="BV52" s="810"/>
      <c r="BW52" s="810"/>
      <c r="BX52" s="810"/>
      <c r="BY52" s="810"/>
      <c r="BZ52" s="810"/>
      <c r="CA52" s="810"/>
      <c r="CB52" s="810"/>
      <c r="CC52" s="810"/>
      <c r="CD52" s="810"/>
      <c r="CE52" s="810"/>
      <c r="CF52" s="810"/>
      <c r="CG52" s="811"/>
      <c r="CH52" s="812"/>
      <c r="CI52" s="813"/>
      <c r="CJ52" s="813"/>
      <c r="CK52" s="813"/>
      <c r="CL52" s="814"/>
      <c r="CM52" s="812"/>
      <c r="CN52" s="813"/>
      <c r="CO52" s="813"/>
      <c r="CP52" s="813"/>
      <c r="CQ52" s="814"/>
      <c r="CR52" s="812"/>
      <c r="CS52" s="813"/>
      <c r="CT52" s="813"/>
      <c r="CU52" s="813"/>
      <c r="CV52" s="814"/>
      <c r="CW52" s="812"/>
      <c r="CX52" s="813"/>
      <c r="CY52" s="813"/>
      <c r="CZ52" s="813"/>
      <c r="DA52" s="814"/>
      <c r="DB52" s="812"/>
      <c r="DC52" s="813"/>
      <c r="DD52" s="813"/>
      <c r="DE52" s="813"/>
      <c r="DF52" s="814"/>
      <c r="DG52" s="812"/>
      <c r="DH52" s="813"/>
      <c r="DI52" s="813"/>
      <c r="DJ52" s="813"/>
      <c r="DK52" s="814"/>
      <c r="DL52" s="812"/>
      <c r="DM52" s="813"/>
      <c r="DN52" s="813"/>
      <c r="DO52" s="813"/>
      <c r="DP52" s="814"/>
      <c r="DQ52" s="812"/>
      <c r="DR52" s="813"/>
      <c r="DS52" s="813"/>
      <c r="DT52" s="813"/>
      <c r="DU52" s="814"/>
      <c r="DV52" s="809"/>
      <c r="DW52" s="810"/>
      <c r="DX52" s="810"/>
      <c r="DY52" s="810"/>
      <c r="DZ52" s="815"/>
      <c r="EA52" s="230"/>
    </row>
    <row r="53" spans="1:131" ht="26.25" customHeight="1" x14ac:dyDescent="0.2">
      <c r="A53" s="238">
        <v>26</v>
      </c>
      <c r="B53" s="816"/>
      <c r="C53" s="817"/>
      <c r="D53" s="817"/>
      <c r="E53" s="817"/>
      <c r="F53" s="817"/>
      <c r="G53" s="817"/>
      <c r="H53" s="817"/>
      <c r="I53" s="817"/>
      <c r="J53" s="817"/>
      <c r="K53" s="817"/>
      <c r="L53" s="817"/>
      <c r="M53" s="817"/>
      <c r="N53" s="817"/>
      <c r="O53" s="817"/>
      <c r="P53" s="818"/>
      <c r="Q53" s="871"/>
      <c r="R53" s="872"/>
      <c r="S53" s="872"/>
      <c r="T53" s="872"/>
      <c r="U53" s="872"/>
      <c r="V53" s="872"/>
      <c r="W53" s="872"/>
      <c r="X53" s="872"/>
      <c r="Y53" s="872"/>
      <c r="Z53" s="872"/>
      <c r="AA53" s="872"/>
      <c r="AB53" s="872"/>
      <c r="AC53" s="872"/>
      <c r="AD53" s="872"/>
      <c r="AE53" s="873"/>
      <c r="AF53" s="822"/>
      <c r="AG53" s="823"/>
      <c r="AH53" s="823"/>
      <c r="AI53" s="823"/>
      <c r="AJ53" s="824"/>
      <c r="AK53" s="875"/>
      <c r="AL53" s="872"/>
      <c r="AM53" s="872"/>
      <c r="AN53" s="872"/>
      <c r="AO53" s="872"/>
      <c r="AP53" s="872"/>
      <c r="AQ53" s="872"/>
      <c r="AR53" s="872"/>
      <c r="AS53" s="872"/>
      <c r="AT53" s="872"/>
      <c r="AU53" s="872"/>
      <c r="AV53" s="872"/>
      <c r="AW53" s="872"/>
      <c r="AX53" s="872"/>
      <c r="AY53" s="872"/>
      <c r="AZ53" s="874"/>
      <c r="BA53" s="874"/>
      <c r="BB53" s="874"/>
      <c r="BC53" s="874"/>
      <c r="BD53" s="874"/>
      <c r="BE53" s="868"/>
      <c r="BF53" s="868"/>
      <c r="BG53" s="868"/>
      <c r="BH53" s="868"/>
      <c r="BI53" s="869"/>
      <c r="BJ53" s="232"/>
      <c r="BK53" s="232"/>
      <c r="BL53" s="232"/>
      <c r="BM53" s="232"/>
      <c r="BN53" s="232"/>
      <c r="BO53" s="241"/>
      <c r="BP53" s="241"/>
      <c r="BQ53" s="238">
        <v>47</v>
      </c>
      <c r="BR53" s="239"/>
      <c r="BS53" s="809"/>
      <c r="BT53" s="810"/>
      <c r="BU53" s="810"/>
      <c r="BV53" s="810"/>
      <c r="BW53" s="810"/>
      <c r="BX53" s="810"/>
      <c r="BY53" s="810"/>
      <c r="BZ53" s="810"/>
      <c r="CA53" s="810"/>
      <c r="CB53" s="810"/>
      <c r="CC53" s="810"/>
      <c r="CD53" s="810"/>
      <c r="CE53" s="810"/>
      <c r="CF53" s="810"/>
      <c r="CG53" s="811"/>
      <c r="CH53" s="812"/>
      <c r="CI53" s="813"/>
      <c r="CJ53" s="813"/>
      <c r="CK53" s="813"/>
      <c r="CL53" s="814"/>
      <c r="CM53" s="812"/>
      <c r="CN53" s="813"/>
      <c r="CO53" s="813"/>
      <c r="CP53" s="813"/>
      <c r="CQ53" s="814"/>
      <c r="CR53" s="812"/>
      <c r="CS53" s="813"/>
      <c r="CT53" s="813"/>
      <c r="CU53" s="813"/>
      <c r="CV53" s="814"/>
      <c r="CW53" s="812"/>
      <c r="CX53" s="813"/>
      <c r="CY53" s="813"/>
      <c r="CZ53" s="813"/>
      <c r="DA53" s="814"/>
      <c r="DB53" s="812"/>
      <c r="DC53" s="813"/>
      <c r="DD53" s="813"/>
      <c r="DE53" s="813"/>
      <c r="DF53" s="814"/>
      <c r="DG53" s="812"/>
      <c r="DH53" s="813"/>
      <c r="DI53" s="813"/>
      <c r="DJ53" s="813"/>
      <c r="DK53" s="814"/>
      <c r="DL53" s="812"/>
      <c r="DM53" s="813"/>
      <c r="DN53" s="813"/>
      <c r="DO53" s="813"/>
      <c r="DP53" s="814"/>
      <c r="DQ53" s="812"/>
      <c r="DR53" s="813"/>
      <c r="DS53" s="813"/>
      <c r="DT53" s="813"/>
      <c r="DU53" s="814"/>
      <c r="DV53" s="809"/>
      <c r="DW53" s="810"/>
      <c r="DX53" s="810"/>
      <c r="DY53" s="810"/>
      <c r="DZ53" s="815"/>
      <c r="EA53" s="230"/>
    </row>
    <row r="54" spans="1:131" ht="26.25" customHeight="1" x14ac:dyDescent="0.2">
      <c r="A54" s="238">
        <v>27</v>
      </c>
      <c r="B54" s="816"/>
      <c r="C54" s="817"/>
      <c r="D54" s="817"/>
      <c r="E54" s="817"/>
      <c r="F54" s="817"/>
      <c r="G54" s="817"/>
      <c r="H54" s="817"/>
      <c r="I54" s="817"/>
      <c r="J54" s="817"/>
      <c r="K54" s="817"/>
      <c r="L54" s="817"/>
      <c r="M54" s="817"/>
      <c r="N54" s="817"/>
      <c r="O54" s="817"/>
      <c r="P54" s="818"/>
      <c r="Q54" s="871"/>
      <c r="R54" s="872"/>
      <c r="S54" s="872"/>
      <c r="T54" s="872"/>
      <c r="U54" s="872"/>
      <c r="V54" s="872"/>
      <c r="W54" s="872"/>
      <c r="X54" s="872"/>
      <c r="Y54" s="872"/>
      <c r="Z54" s="872"/>
      <c r="AA54" s="872"/>
      <c r="AB54" s="872"/>
      <c r="AC54" s="872"/>
      <c r="AD54" s="872"/>
      <c r="AE54" s="873"/>
      <c r="AF54" s="822"/>
      <c r="AG54" s="823"/>
      <c r="AH54" s="823"/>
      <c r="AI54" s="823"/>
      <c r="AJ54" s="824"/>
      <c r="AK54" s="875"/>
      <c r="AL54" s="872"/>
      <c r="AM54" s="872"/>
      <c r="AN54" s="872"/>
      <c r="AO54" s="872"/>
      <c r="AP54" s="872"/>
      <c r="AQ54" s="872"/>
      <c r="AR54" s="872"/>
      <c r="AS54" s="872"/>
      <c r="AT54" s="872"/>
      <c r="AU54" s="872"/>
      <c r="AV54" s="872"/>
      <c r="AW54" s="872"/>
      <c r="AX54" s="872"/>
      <c r="AY54" s="872"/>
      <c r="AZ54" s="874"/>
      <c r="BA54" s="874"/>
      <c r="BB54" s="874"/>
      <c r="BC54" s="874"/>
      <c r="BD54" s="874"/>
      <c r="BE54" s="868"/>
      <c r="BF54" s="868"/>
      <c r="BG54" s="868"/>
      <c r="BH54" s="868"/>
      <c r="BI54" s="869"/>
      <c r="BJ54" s="232"/>
      <c r="BK54" s="232"/>
      <c r="BL54" s="232"/>
      <c r="BM54" s="232"/>
      <c r="BN54" s="232"/>
      <c r="BO54" s="241"/>
      <c r="BP54" s="241"/>
      <c r="BQ54" s="238">
        <v>48</v>
      </c>
      <c r="BR54" s="239"/>
      <c r="BS54" s="809"/>
      <c r="BT54" s="810"/>
      <c r="BU54" s="810"/>
      <c r="BV54" s="810"/>
      <c r="BW54" s="810"/>
      <c r="BX54" s="810"/>
      <c r="BY54" s="810"/>
      <c r="BZ54" s="810"/>
      <c r="CA54" s="810"/>
      <c r="CB54" s="810"/>
      <c r="CC54" s="810"/>
      <c r="CD54" s="810"/>
      <c r="CE54" s="810"/>
      <c r="CF54" s="810"/>
      <c r="CG54" s="811"/>
      <c r="CH54" s="812"/>
      <c r="CI54" s="813"/>
      <c r="CJ54" s="813"/>
      <c r="CK54" s="813"/>
      <c r="CL54" s="814"/>
      <c r="CM54" s="812"/>
      <c r="CN54" s="813"/>
      <c r="CO54" s="813"/>
      <c r="CP54" s="813"/>
      <c r="CQ54" s="814"/>
      <c r="CR54" s="812"/>
      <c r="CS54" s="813"/>
      <c r="CT54" s="813"/>
      <c r="CU54" s="813"/>
      <c r="CV54" s="814"/>
      <c r="CW54" s="812"/>
      <c r="CX54" s="813"/>
      <c r="CY54" s="813"/>
      <c r="CZ54" s="813"/>
      <c r="DA54" s="814"/>
      <c r="DB54" s="812"/>
      <c r="DC54" s="813"/>
      <c r="DD54" s="813"/>
      <c r="DE54" s="813"/>
      <c r="DF54" s="814"/>
      <c r="DG54" s="812"/>
      <c r="DH54" s="813"/>
      <c r="DI54" s="813"/>
      <c r="DJ54" s="813"/>
      <c r="DK54" s="814"/>
      <c r="DL54" s="812"/>
      <c r="DM54" s="813"/>
      <c r="DN54" s="813"/>
      <c r="DO54" s="813"/>
      <c r="DP54" s="814"/>
      <c r="DQ54" s="812"/>
      <c r="DR54" s="813"/>
      <c r="DS54" s="813"/>
      <c r="DT54" s="813"/>
      <c r="DU54" s="814"/>
      <c r="DV54" s="809"/>
      <c r="DW54" s="810"/>
      <c r="DX54" s="810"/>
      <c r="DY54" s="810"/>
      <c r="DZ54" s="815"/>
      <c r="EA54" s="230"/>
    </row>
    <row r="55" spans="1:131" ht="26.25" customHeight="1" x14ac:dyDescent="0.2">
      <c r="A55" s="238">
        <v>28</v>
      </c>
      <c r="B55" s="816"/>
      <c r="C55" s="817"/>
      <c r="D55" s="817"/>
      <c r="E55" s="817"/>
      <c r="F55" s="817"/>
      <c r="G55" s="817"/>
      <c r="H55" s="817"/>
      <c r="I55" s="817"/>
      <c r="J55" s="817"/>
      <c r="K55" s="817"/>
      <c r="L55" s="817"/>
      <c r="M55" s="817"/>
      <c r="N55" s="817"/>
      <c r="O55" s="817"/>
      <c r="P55" s="818"/>
      <c r="Q55" s="871"/>
      <c r="R55" s="872"/>
      <c r="S55" s="872"/>
      <c r="T55" s="872"/>
      <c r="U55" s="872"/>
      <c r="V55" s="872"/>
      <c r="W55" s="872"/>
      <c r="X55" s="872"/>
      <c r="Y55" s="872"/>
      <c r="Z55" s="872"/>
      <c r="AA55" s="872"/>
      <c r="AB55" s="872"/>
      <c r="AC55" s="872"/>
      <c r="AD55" s="872"/>
      <c r="AE55" s="873"/>
      <c r="AF55" s="822"/>
      <c r="AG55" s="823"/>
      <c r="AH55" s="823"/>
      <c r="AI55" s="823"/>
      <c r="AJ55" s="824"/>
      <c r="AK55" s="875"/>
      <c r="AL55" s="872"/>
      <c r="AM55" s="872"/>
      <c r="AN55" s="872"/>
      <c r="AO55" s="872"/>
      <c r="AP55" s="872"/>
      <c r="AQ55" s="872"/>
      <c r="AR55" s="872"/>
      <c r="AS55" s="872"/>
      <c r="AT55" s="872"/>
      <c r="AU55" s="872"/>
      <c r="AV55" s="872"/>
      <c r="AW55" s="872"/>
      <c r="AX55" s="872"/>
      <c r="AY55" s="872"/>
      <c r="AZ55" s="874"/>
      <c r="BA55" s="874"/>
      <c r="BB55" s="874"/>
      <c r="BC55" s="874"/>
      <c r="BD55" s="874"/>
      <c r="BE55" s="868"/>
      <c r="BF55" s="868"/>
      <c r="BG55" s="868"/>
      <c r="BH55" s="868"/>
      <c r="BI55" s="869"/>
      <c r="BJ55" s="232"/>
      <c r="BK55" s="232"/>
      <c r="BL55" s="232"/>
      <c r="BM55" s="232"/>
      <c r="BN55" s="232"/>
      <c r="BO55" s="241"/>
      <c r="BP55" s="241"/>
      <c r="BQ55" s="238">
        <v>49</v>
      </c>
      <c r="BR55" s="239"/>
      <c r="BS55" s="809"/>
      <c r="BT55" s="810"/>
      <c r="BU55" s="810"/>
      <c r="BV55" s="810"/>
      <c r="BW55" s="810"/>
      <c r="BX55" s="810"/>
      <c r="BY55" s="810"/>
      <c r="BZ55" s="810"/>
      <c r="CA55" s="810"/>
      <c r="CB55" s="810"/>
      <c r="CC55" s="810"/>
      <c r="CD55" s="810"/>
      <c r="CE55" s="810"/>
      <c r="CF55" s="810"/>
      <c r="CG55" s="811"/>
      <c r="CH55" s="812"/>
      <c r="CI55" s="813"/>
      <c r="CJ55" s="813"/>
      <c r="CK55" s="813"/>
      <c r="CL55" s="814"/>
      <c r="CM55" s="812"/>
      <c r="CN55" s="813"/>
      <c r="CO55" s="813"/>
      <c r="CP55" s="813"/>
      <c r="CQ55" s="814"/>
      <c r="CR55" s="812"/>
      <c r="CS55" s="813"/>
      <c r="CT55" s="813"/>
      <c r="CU55" s="813"/>
      <c r="CV55" s="814"/>
      <c r="CW55" s="812"/>
      <c r="CX55" s="813"/>
      <c r="CY55" s="813"/>
      <c r="CZ55" s="813"/>
      <c r="DA55" s="814"/>
      <c r="DB55" s="812"/>
      <c r="DC55" s="813"/>
      <c r="DD55" s="813"/>
      <c r="DE55" s="813"/>
      <c r="DF55" s="814"/>
      <c r="DG55" s="812"/>
      <c r="DH55" s="813"/>
      <c r="DI55" s="813"/>
      <c r="DJ55" s="813"/>
      <c r="DK55" s="814"/>
      <c r="DL55" s="812"/>
      <c r="DM55" s="813"/>
      <c r="DN55" s="813"/>
      <c r="DO55" s="813"/>
      <c r="DP55" s="814"/>
      <c r="DQ55" s="812"/>
      <c r="DR55" s="813"/>
      <c r="DS55" s="813"/>
      <c r="DT55" s="813"/>
      <c r="DU55" s="814"/>
      <c r="DV55" s="809"/>
      <c r="DW55" s="810"/>
      <c r="DX55" s="810"/>
      <c r="DY55" s="810"/>
      <c r="DZ55" s="815"/>
      <c r="EA55" s="230"/>
    </row>
    <row r="56" spans="1:131" ht="26.25" customHeight="1" x14ac:dyDescent="0.2">
      <c r="A56" s="238">
        <v>29</v>
      </c>
      <c r="B56" s="816"/>
      <c r="C56" s="817"/>
      <c r="D56" s="817"/>
      <c r="E56" s="817"/>
      <c r="F56" s="817"/>
      <c r="G56" s="817"/>
      <c r="H56" s="817"/>
      <c r="I56" s="817"/>
      <c r="J56" s="817"/>
      <c r="K56" s="817"/>
      <c r="L56" s="817"/>
      <c r="M56" s="817"/>
      <c r="N56" s="817"/>
      <c r="O56" s="817"/>
      <c r="P56" s="818"/>
      <c r="Q56" s="871"/>
      <c r="R56" s="872"/>
      <c r="S56" s="872"/>
      <c r="T56" s="872"/>
      <c r="U56" s="872"/>
      <c r="V56" s="872"/>
      <c r="W56" s="872"/>
      <c r="X56" s="872"/>
      <c r="Y56" s="872"/>
      <c r="Z56" s="872"/>
      <c r="AA56" s="872"/>
      <c r="AB56" s="872"/>
      <c r="AC56" s="872"/>
      <c r="AD56" s="872"/>
      <c r="AE56" s="873"/>
      <c r="AF56" s="822"/>
      <c r="AG56" s="823"/>
      <c r="AH56" s="823"/>
      <c r="AI56" s="823"/>
      <c r="AJ56" s="824"/>
      <c r="AK56" s="875"/>
      <c r="AL56" s="872"/>
      <c r="AM56" s="872"/>
      <c r="AN56" s="872"/>
      <c r="AO56" s="872"/>
      <c r="AP56" s="872"/>
      <c r="AQ56" s="872"/>
      <c r="AR56" s="872"/>
      <c r="AS56" s="872"/>
      <c r="AT56" s="872"/>
      <c r="AU56" s="872"/>
      <c r="AV56" s="872"/>
      <c r="AW56" s="872"/>
      <c r="AX56" s="872"/>
      <c r="AY56" s="872"/>
      <c r="AZ56" s="874"/>
      <c r="BA56" s="874"/>
      <c r="BB56" s="874"/>
      <c r="BC56" s="874"/>
      <c r="BD56" s="874"/>
      <c r="BE56" s="868"/>
      <c r="BF56" s="868"/>
      <c r="BG56" s="868"/>
      <c r="BH56" s="868"/>
      <c r="BI56" s="869"/>
      <c r="BJ56" s="232"/>
      <c r="BK56" s="232"/>
      <c r="BL56" s="232"/>
      <c r="BM56" s="232"/>
      <c r="BN56" s="232"/>
      <c r="BO56" s="241"/>
      <c r="BP56" s="241"/>
      <c r="BQ56" s="238">
        <v>50</v>
      </c>
      <c r="BR56" s="239"/>
      <c r="BS56" s="809"/>
      <c r="BT56" s="810"/>
      <c r="BU56" s="810"/>
      <c r="BV56" s="810"/>
      <c r="BW56" s="810"/>
      <c r="BX56" s="810"/>
      <c r="BY56" s="810"/>
      <c r="BZ56" s="810"/>
      <c r="CA56" s="810"/>
      <c r="CB56" s="810"/>
      <c r="CC56" s="810"/>
      <c r="CD56" s="810"/>
      <c r="CE56" s="810"/>
      <c r="CF56" s="810"/>
      <c r="CG56" s="811"/>
      <c r="CH56" s="812"/>
      <c r="CI56" s="813"/>
      <c r="CJ56" s="813"/>
      <c r="CK56" s="813"/>
      <c r="CL56" s="814"/>
      <c r="CM56" s="812"/>
      <c r="CN56" s="813"/>
      <c r="CO56" s="813"/>
      <c r="CP56" s="813"/>
      <c r="CQ56" s="814"/>
      <c r="CR56" s="812"/>
      <c r="CS56" s="813"/>
      <c r="CT56" s="813"/>
      <c r="CU56" s="813"/>
      <c r="CV56" s="814"/>
      <c r="CW56" s="812"/>
      <c r="CX56" s="813"/>
      <c r="CY56" s="813"/>
      <c r="CZ56" s="813"/>
      <c r="DA56" s="814"/>
      <c r="DB56" s="812"/>
      <c r="DC56" s="813"/>
      <c r="DD56" s="813"/>
      <c r="DE56" s="813"/>
      <c r="DF56" s="814"/>
      <c r="DG56" s="812"/>
      <c r="DH56" s="813"/>
      <c r="DI56" s="813"/>
      <c r="DJ56" s="813"/>
      <c r="DK56" s="814"/>
      <c r="DL56" s="812"/>
      <c r="DM56" s="813"/>
      <c r="DN56" s="813"/>
      <c r="DO56" s="813"/>
      <c r="DP56" s="814"/>
      <c r="DQ56" s="812"/>
      <c r="DR56" s="813"/>
      <c r="DS56" s="813"/>
      <c r="DT56" s="813"/>
      <c r="DU56" s="814"/>
      <c r="DV56" s="809"/>
      <c r="DW56" s="810"/>
      <c r="DX56" s="810"/>
      <c r="DY56" s="810"/>
      <c r="DZ56" s="815"/>
      <c r="EA56" s="230"/>
    </row>
    <row r="57" spans="1:131" ht="26.25" customHeight="1" x14ac:dyDescent="0.2">
      <c r="A57" s="238">
        <v>30</v>
      </c>
      <c r="B57" s="816"/>
      <c r="C57" s="817"/>
      <c r="D57" s="817"/>
      <c r="E57" s="817"/>
      <c r="F57" s="817"/>
      <c r="G57" s="817"/>
      <c r="H57" s="817"/>
      <c r="I57" s="817"/>
      <c r="J57" s="817"/>
      <c r="K57" s="817"/>
      <c r="L57" s="817"/>
      <c r="M57" s="817"/>
      <c r="N57" s="817"/>
      <c r="O57" s="817"/>
      <c r="P57" s="818"/>
      <c r="Q57" s="871"/>
      <c r="R57" s="872"/>
      <c r="S57" s="872"/>
      <c r="T57" s="872"/>
      <c r="U57" s="872"/>
      <c r="V57" s="872"/>
      <c r="W57" s="872"/>
      <c r="X57" s="872"/>
      <c r="Y57" s="872"/>
      <c r="Z57" s="872"/>
      <c r="AA57" s="872"/>
      <c r="AB57" s="872"/>
      <c r="AC57" s="872"/>
      <c r="AD57" s="872"/>
      <c r="AE57" s="873"/>
      <c r="AF57" s="822"/>
      <c r="AG57" s="823"/>
      <c r="AH57" s="823"/>
      <c r="AI57" s="823"/>
      <c r="AJ57" s="824"/>
      <c r="AK57" s="875"/>
      <c r="AL57" s="872"/>
      <c r="AM57" s="872"/>
      <c r="AN57" s="872"/>
      <c r="AO57" s="872"/>
      <c r="AP57" s="872"/>
      <c r="AQ57" s="872"/>
      <c r="AR57" s="872"/>
      <c r="AS57" s="872"/>
      <c r="AT57" s="872"/>
      <c r="AU57" s="872"/>
      <c r="AV57" s="872"/>
      <c r="AW57" s="872"/>
      <c r="AX57" s="872"/>
      <c r="AY57" s="872"/>
      <c r="AZ57" s="874"/>
      <c r="BA57" s="874"/>
      <c r="BB57" s="874"/>
      <c r="BC57" s="874"/>
      <c r="BD57" s="874"/>
      <c r="BE57" s="868"/>
      <c r="BF57" s="868"/>
      <c r="BG57" s="868"/>
      <c r="BH57" s="868"/>
      <c r="BI57" s="869"/>
      <c r="BJ57" s="232"/>
      <c r="BK57" s="232"/>
      <c r="BL57" s="232"/>
      <c r="BM57" s="232"/>
      <c r="BN57" s="232"/>
      <c r="BO57" s="241"/>
      <c r="BP57" s="241"/>
      <c r="BQ57" s="238">
        <v>51</v>
      </c>
      <c r="BR57" s="239"/>
      <c r="BS57" s="809"/>
      <c r="BT57" s="810"/>
      <c r="BU57" s="810"/>
      <c r="BV57" s="810"/>
      <c r="BW57" s="810"/>
      <c r="BX57" s="810"/>
      <c r="BY57" s="810"/>
      <c r="BZ57" s="810"/>
      <c r="CA57" s="810"/>
      <c r="CB57" s="810"/>
      <c r="CC57" s="810"/>
      <c r="CD57" s="810"/>
      <c r="CE57" s="810"/>
      <c r="CF57" s="810"/>
      <c r="CG57" s="811"/>
      <c r="CH57" s="812"/>
      <c r="CI57" s="813"/>
      <c r="CJ57" s="813"/>
      <c r="CK57" s="813"/>
      <c r="CL57" s="814"/>
      <c r="CM57" s="812"/>
      <c r="CN57" s="813"/>
      <c r="CO57" s="813"/>
      <c r="CP57" s="813"/>
      <c r="CQ57" s="814"/>
      <c r="CR57" s="812"/>
      <c r="CS57" s="813"/>
      <c r="CT57" s="813"/>
      <c r="CU57" s="813"/>
      <c r="CV57" s="814"/>
      <c r="CW57" s="812"/>
      <c r="CX57" s="813"/>
      <c r="CY57" s="813"/>
      <c r="CZ57" s="813"/>
      <c r="DA57" s="814"/>
      <c r="DB57" s="812"/>
      <c r="DC57" s="813"/>
      <c r="DD57" s="813"/>
      <c r="DE57" s="813"/>
      <c r="DF57" s="814"/>
      <c r="DG57" s="812"/>
      <c r="DH57" s="813"/>
      <c r="DI57" s="813"/>
      <c r="DJ57" s="813"/>
      <c r="DK57" s="814"/>
      <c r="DL57" s="812"/>
      <c r="DM57" s="813"/>
      <c r="DN57" s="813"/>
      <c r="DO57" s="813"/>
      <c r="DP57" s="814"/>
      <c r="DQ57" s="812"/>
      <c r="DR57" s="813"/>
      <c r="DS57" s="813"/>
      <c r="DT57" s="813"/>
      <c r="DU57" s="814"/>
      <c r="DV57" s="809"/>
      <c r="DW57" s="810"/>
      <c r="DX57" s="810"/>
      <c r="DY57" s="810"/>
      <c r="DZ57" s="815"/>
      <c r="EA57" s="230"/>
    </row>
    <row r="58" spans="1:131" ht="26.25" customHeight="1" x14ac:dyDescent="0.2">
      <c r="A58" s="238">
        <v>31</v>
      </c>
      <c r="B58" s="816"/>
      <c r="C58" s="817"/>
      <c r="D58" s="817"/>
      <c r="E58" s="817"/>
      <c r="F58" s="817"/>
      <c r="G58" s="817"/>
      <c r="H58" s="817"/>
      <c r="I58" s="817"/>
      <c r="J58" s="817"/>
      <c r="K58" s="817"/>
      <c r="L58" s="817"/>
      <c r="M58" s="817"/>
      <c r="N58" s="817"/>
      <c r="O58" s="817"/>
      <c r="P58" s="818"/>
      <c r="Q58" s="871"/>
      <c r="R58" s="872"/>
      <c r="S58" s="872"/>
      <c r="T58" s="872"/>
      <c r="U58" s="872"/>
      <c r="V58" s="872"/>
      <c r="W58" s="872"/>
      <c r="X58" s="872"/>
      <c r="Y58" s="872"/>
      <c r="Z58" s="872"/>
      <c r="AA58" s="872"/>
      <c r="AB58" s="872"/>
      <c r="AC58" s="872"/>
      <c r="AD58" s="872"/>
      <c r="AE58" s="873"/>
      <c r="AF58" s="822"/>
      <c r="AG58" s="823"/>
      <c r="AH58" s="823"/>
      <c r="AI58" s="823"/>
      <c r="AJ58" s="824"/>
      <c r="AK58" s="875"/>
      <c r="AL58" s="872"/>
      <c r="AM58" s="872"/>
      <c r="AN58" s="872"/>
      <c r="AO58" s="872"/>
      <c r="AP58" s="872"/>
      <c r="AQ58" s="872"/>
      <c r="AR58" s="872"/>
      <c r="AS58" s="872"/>
      <c r="AT58" s="872"/>
      <c r="AU58" s="872"/>
      <c r="AV58" s="872"/>
      <c r="AW58" s="872"/>
      <c r="AX58" s="872"/>
      <c r="AY58" s="872"/>
      <c r="AZ58" s="874"/>
      <c r="BA58" s="874"/>
      <c r="BB58" s="874"/>
      <c r="BC58" s="874"/>
      <c r="BD58" s="874"/>
      <c r="BE58" s="868"/>
      <c r="BF58" s="868"/>
      <c r="BG58" s="868"/>
      <c r="BH58" s="868"/>
      <c r="BI58" s="869"/>
      <c r="BJ58" s="232"/>
      <c r="BK58" s="232"/>
      <c r="BL58" s="232"/>
      <c r="BM58" s="232"/>
      <c r="BN58" s="232"/>
      <c r="BO58" s="241"/>
      <c r="BP58" s="241"/>
      <c r="BQ58" s="238">
        <v>52</v>
      </c>
      <c r="BR58" s="239"/>
      <c r="BS58" s="809"/>
      <c r="BT58" s="810"/>
      <c r="BU58" s="810"/>
      <c r="BV58" s="810"/>
      <c r="BW58" s="810"/>
      <c r="BX58" s="810"/>
      <c r="BY58" s="810"/>
      <c r="BZ58" s="810"/>
      <c r="CA58" s="810"/>
      <c r="CB58" s="810"/>
      <c r="CC58" s="810"/>
      <c r="CD58" s="810"/>
      <c r="CE58" s="810"/>
      <c r="CF58" s="810"/>
      <c r="CG58" s="811"/>
      <c r="CH58" s="812"/>
      <c r="CI58" s="813"/>
      <c r="CJ58" s="813"/>
      <c r="CK58" s="813"/>
      <c r="CL58" s="814"/>
      <c r="CM58" s="812"/>
      <c r="CN58" s="813"/>
      <c r="CO58" s="813"/>
      <c r="CP58" s="813"/>
      <c r="CQ58" s="814"/>
      <c r="CR58" s="812"/>
      <c r="CS58" s="813"/>
      <c r="CT58" s="813"/>
      <c r="CU58" s="813"/>
      <c r="CV58" s="814"/>
      <c r="CW58" s="812"/>
      <c r="CX58" s="813"/>
      <c r="CY58" s="813"/>
      <c r="CZ58" s="813"/>
      <c r="DA58" s="814"/>
      <c r="DB58" s="812"/>
      <c r="DC58" s="813"/>
      <c r="DD58" s="813"/>
      <c r="DE58" s="813"/>
      <c r="DF58" s="814"/>
      <c r="DG58" s="812"/>
      <c r="DH58" s="813"/>
      <c r="DI58" s="813"/>
      <c r="DJ58" s="813"/>
      <c r="DK58" s="814"/>
      <c r="DL58" s="812"/>
      <c r="DM58" s="813"/>
      <c r="DN58" s="813"/>
      <c r="DO58" s="813"/>
      <c r="DP58" s="814"/>
      <c r="DQ58" s="812"/>
      <c r="DR58" s="813"/>
      <c r="DS58" s="813"/>
      <c r="DT58" s="813"/>
      <c r="DU58" s="814"/>
      <c r="DV58" s="809"/>
      <c r="DW58" s="810"/>
      <c r="DX58" s="810"/>
      <c r="DY58" s="810"/>
      <c r="DZ58" s="815"/>
      <c r="EA58" s="230"/>
    </row>
    <row r="59" spans="1:131" ht="26.25" customHeight="1" x14ac:dyDescent="0.2">
      <c r="A59" s="238">
        <v>32</v>
      </c>
      <c r="B59" s="816"/>
      <c r="C59" s="817"/>
      <c r="D59" s="817"/>
      <c r="E59" s="817"/>
      <c r="F59" s="817"/>
      <c r="G59" s="817"/>
      <c r="H59" s="817"/>
      <c r="I59" s="817"/>
      <c r="J59" s="817"/>
      <c r="K59" s="817"/>
      <c r="L59" s="817"/>
      <c r="M59" s="817"/>
      <c r="N59" s="817"/>
      <c r="O59" s="817"/>
      <c r="P59" s="818"/>
      <c r="Q59" s="871"/>
      <c r="R59" s="872"/>
      <c r="S59" s="872"/>
      <c r="T59" s="872"/>
      <c r="U59" s="872"/>
      <c r="V59" s="872"/>
      <c r="W59" s="872"/>
      <c r="X59" s="872"/>
      <c r="Y59" s="872"/>
      <c r="Z59" s="872"/>
      <c r="AA59" s="872"/>
      <c r="AB59" s="872"/>
      <c r="AC59" s="872"/>
      <c r="AD59" s="872"/>
      <c r="AE59" s="873"/>
      <c r="AF59" s="822"/>
      <c r="AG59" s="823"/>
      <c r="AH59" s="823"/>
      <c r="AI59" s="823"/>
      <c r="AJ59" s="824"/>
      <c r="AK59" s="875"/>
      <c r="AL59" s="872"/>
      <c r="AM59" s="872"/>
      <c r="AN59" s="872"/>
      <c r="AO59" s="872"/>
      <c r="AP59" s="872"/>
      <c r="AQ59" s="872"/>
      <c r="AR59" s="872"/>
      <c r="AS59" s="872"/>
      <c r="AT59" s="872"/>
      <c r="AU59" s="872"/>
      <c r="AV59" s="872"/>
      <c r="AW59" s="872"/>
      <c r="AX59" s="872"/>
      <c r="AY59" s="872"/>
      <c r="AZ59" s="874"/>
      <c r="BA59" s="874"/>
      <c r="BB59" s="874"/>
      <c r="BC59" s="874"/>
      <c r="BD59" s="874"/>
      <c r="BE59" s="868"/>
      <c r="BF59" s="868"/>
      <c r="BG59" s="868"/>
      <c r="BH59" s="868"/>
      <c r="BI59" s="869"/>
      <c r="BJ59" s="232"/>
      <c r="BK59" s="232"/>
      <c r="BL59" s="232"/>
      <c r="BM59" s="232"/>
      <c r="BN59" s="232"/>
      <c r="BO59" s="241"/>
      <c r="BP59" s="241"/>
      <c r="BQ59" s="238">
        <v>53</v>
      </c>
      <c r="BR59" s="239"/>
      <c r="BS59" s="809"/>
      <c r="BT59" s="810"/>
      <c r="BU59" s="810"/>
      <c r="BV59" s="810"/>
      <c r="BW59" s="810"/>
      <c r="BX59" s="810"/>
      <c r="BY59" s="810"/>
      <c r="BZ59" s="810"/>
      <c r="CA59" s="810"/>
      <c r="CB59" s="810"/>
      <c r="CC59" s="810"/>
      <c r="CD59" s="810"/>
      <c r="CE59" s="810"/>
      <c r="CF59" s="810"/>
      <c r="CG59" s="811"/>
      <c r="CH59" s="812"/>
      <c r="CI59" s="813"/>
      <c r="CJ59" s="813"/>
      <c r="CK59" s="813"/>
      <c r="CL59" s="814"/>
      <c r="CM59" s="812"/>
      <c r="CN59" s="813"/>
      <c r="CO59" s="813"/>
      <c r="CP59" s="813"/>
      <c r="CQ59" s="814"/>
      <c r="CR59" s="812"/>
      <c r="CS59" s="813"/>
      <c r="CT59" s="813"/>
      <c r="CU59" s="813"/>
      <c r="CV59" s="814"/>
      <c r="CW59" s="812"/>
      <c r="CX59" s="813"/>
      <c r="CY59" s="813"/>
      <c r="CZ59" s="813"/>
      <c r="DA59" s="814"/>
      <c r="DB59" s="812"/>
      <c r="DC59" s="813"/>
      <c r="DD59" s="813"/>
      <c r="DE59" s="813"/>
      <c r="DF59" s="814"/>
      <c r="DG59" s="812"/>
      <c r="DH59" s="813"/>
      <c r="DI59" s="813"/>
      <c r="DJ59" s="813"/>
      <c r="DK59" s="814"/>
      <c r="DL59" s="812"/>
      <c r="DM59" s="813"/>
      <c r="DN59" s="813"/>
      <c r="DO59" s="813"/>
      <c r="DP59" s="814"/>
      <c r="DQ59" s="812"/>
      <c r="DR59" s="813"/>
      <c r="DS59" s="813"/>
      <c r="DT59" s="813"/>
      <c r="DU59" s="814"/>
      <c r="DV59" s="809"/>
      <c r="DW59" s="810"/>
      <c r="DX59" s="810"/>
      <c r="DY59" s="810"/>
      <c r="DZ59" s="815"/>
      <c r="EA59" s="230"/>
    </row>
    <row r="60" spans="1:131" ht="26.25" customHeight="1" x14ac:dyDescent="0.2">
      <c r="A60" s="238">
        <v>33</v>
      </c>
      <c r="B60" s="816"/>
      <c r="C60" s="817"/>
      <c r="D60" s="817"/>
      <c r="E60" s="817"/>
      <c r="F60" s="817"/>
      <c r="G60" s="817"/>
      <c r="H60" s="817"/>
      <c r="I60" s="817"/>
      <c r="J60" s="817"/>
      <c r="K60" s="817"/>
      <c r="L60" s="817"/>
      <c r="M60" s="817"/>
      <c r="N60" s="817"/>
      <c r="O60" s="817"/>
      <c r="P60" s="818"/>
      <c r="Q60" s="871"/>
      <c r="R60" s="872"/>
      <c r="S60" s="872"/>
      <c r="T60" s="872"/>
      <c r="U60" s="872"/>
      <c r="V60" s="872"/>
      <c r="W60" s="872"/>
      <c r="X60" s="872"/>
      <c r="Y60" s="872"/>
      <c r="Z60" s="872"/>
      <c r="AA60" s="872"/>
      <c r="AB60" s="872"/>
      <c r="AC60" s="872"/>
      <c r="AD60" s="872"/>
      <c r="AE60" s="873"/>
      <c r="AF60" s="822"/>
      <c r="AG60" s="823"/>
      <c r="AH60" s="823"/>
      <c r="AI60" s="823"/>
      <c r="AJ60" s="824"/>
      <c r="AK60" s="875"/>
      <c r="AL60" s="872"/>
      <c r="AM60" s="872"/>
      <c r="AN60" s="872"/>
      <c r="AO60" s="872"/>
      <c r="AP60" s="872"/>
      <c r="AQ60" s="872"/>
      <c r="AR60" s="872"/>
      <c r="AS60" s="872"/>
      <c r="AT60" s="872"/>
      <c r="AU60" s="872"/>
      <c r="AV60" s="872"/>
      <c r="AW60" s="872"/>
      <c r="AX60" s="872"/>
      <c r="AY60" s="872"/>
      <c r="AZ60" s="874"/>
      <c r="BA60" s="874"/>
      <c r="BB60" s="874"/>
      <c r="BC60" s="874"/>
      <c r="BD60" s="874"/>
      <c r="BE60" s="868"/>
      <c r="BF60" s="868"/>
      <c r="BG60" s="868"/>
      <c r="BH60" s="868"/>
      <c r="BI60" s="869"/>
      <c r="BJ60" s="232"/>
      <c r="BK60" s="232"/>
      <c r="BL60" s="232"/>
      <c r="BM60" s="232"/>
      <c r="BN60" s="232"/>
      <c r="BO60" s="241"/>
      <c r="BP60" s="241"/>
      <c r="BQ60" s="238">
        <v>54</v>
      </c>
      <c r="BR60" s="239"/>
      <c r="BS60" s="809"/>
      <c r="BT60" s="810"/>
      <c r="BU60" s="810"/>
      <c r="BV60" s="810"/>
      <c r="BW60" s="810"/>
      <c r="BX60" s="810"/>
      <c r="BY60" s="810"/>
      <c r="BZ60" s="810"/>
      <c r="CA60" s="810"/>
      <c r="CB60" s="810"/>
      <c r="CC60" s="810"/>
      <c r="CD60" s="810"/>
      <c r="CE60" s="810"/>
      <c r="CF60" s="810"/>
      <c r="CG60" s="811"/>
      <c r="CH60" s="812"/>
      <c r="CI60" s="813"/>
      <c r="CJ60" s="813"/>
      <c r="CK60" s="813"/>
      <c r="CL60" s="814"/>
      <c r="CM60" s="812"/>
      <c r="CN60" s="813"/>
      <c r="CO60" s="813"/>
      <c r="CP60" s="813"/>
      <c r="CQ60" s="814"/>
      <c r="CR60" s="812"/>
      <c r="CS60" s="813"/>
      <c r="CT60" s="813"/>
      <c r="CU60" s="813"/>
      <c r="CV60" s="814"/>
      <c r="CW60" s="812"/>
      <c r="CX60" s="813"/>
      <c r="CY60" s="813"/>
      <c r="CZ60" s="813"/>
      <c r="DA60" s="814"/>
      <c r="DB60" s="812"/>
      <c r="DC60" s="813"/>
      <c r="DD60" s="813"/>
      <c r="DE60" s="813"/>
      <c r="DF60" s="814"/>
      <c r="DG60" s="812"/>
      <c r="DH60" s="813"/>
      <c r="DI60" s="813"/>
      <c r="DJ60" s="813"/>
      <c r="DK60" s="814"/>
      <c r="DL60" s="812"/>
      <c r="DM60" s="813"/>
      <c r="DN60" s="813"/>
      <c r="DO60" s="813"/>
      <c r="DP60" s="814"/>
      <c r="DQ60" s="812"/>
      <c r="DR60" s="813"/>
      <c r="DS60" s="813"/>
      <c r="DT60" s="813"/>
      <c r="DU60" s="814"/>
      <c r="DV60" s="809"/>
      <c r="DW60" s="810"/>
      <c r="DX60" s="810"/>
      <c r="DY60" s="810"/>
      <c r="DZ60" s="815"/>
      <c r="EA60" s="230"/>
    </row>
    <row r="61" spans="1:131" ht="26.25" customHeight="1" thickBot="1" x14ac:dyDescent="0.25">
      <c r="A61" s="238">
        <v>34</v>
      </c>
      <c r="B61" s="816"/>
      <c r="C61" s="817"/>
      <c r="D61" s="817"/>
      <c r="E61" s="817"/>
      <c r="F61" s="817"/>
      <c r="G61" s="817"/>
      <c r="H61" s="817"/>
      <c r="I61" s="817"/>
      <c r="J61" s="817"/>
      <c r="K61" s="817"/>
      <c r="L61" s="817"/>
      <c r="M61" s="817"/>
      <c r="N61" s="817"/>
      <c r="O61" s="817"/>
      <c r="P61" s="818"/>
      <c r="Q61" s="871"/>
      <c r="R61" s="872"/>
      <c r="S61" s="872"/>
      <c r="T61" s="872"/>
      <c r="U61" s="872"/>
      <c r="V61" s="872"/>
      <c r="W61" s="872"/>
      <c r="X61" s="872"/>
      <c r="Y61" s="872"/>
      <c r="Z61" s="872"/>
      <c r="AA61" s="872"/>
      <c r="AB61" s="872"/>
      <c r="AC61" s="872"/>
      <c r="AD61" s="872"/>
      <c r="AE61" s="873"/>
      <c r="AF61" s="822"/>
      <c r="AG61" s="823"/>
      <c r="AH61" s="823"/>
      <c r="AI61" s="823"/>
      <c r="AJ61" s="824"/>
      <c r="AK61" s="875"/>
      <c r="AL61" s="872"/>
      <c r="AM61" s="872"/>
      <c r="AN61" s="872"/>
      <c r="AO61" s="872"/>
      <c r="AP61" s="872"/>
      <c r="AQ61" s="872"/>
      <c r="AR61" s="872"/>
      <c r="AS61" s="872"/>
      <c r="AT61" s="872"/>
      <c r="AU61" s="872"/>
      <c r="AV61" s="872"/>
      <c r="AW61" s="872"/>
      <c r="AX61" s="872"/>
      <c r="AY61" s="872"/>
      <c r="AZ61" s="874"/>
      <c r="BA61" s="874"/>
      <c r="BB61" s="874"/>
      <c r="BC61" s="874"/>
      <c r="BD61" s="874"/>
      <c r="BE61" s="868"/>
      <c r="BF61" s="868"/>
      <c r="BG61" s="868"/>
      <c r="BH61" s="868"/>
      <c r="BI61" s="869"/>
      <c r="BJ61" s="232"/>
      <c r="BK61" s="232"/>
      <c r="BL61" s="232"/>
      <c r="BM61" s="232"/>
      <c r="BN61" s="232"/>
      <c r="BO61" s="241"/>
      <c r="BP61" s="241"/>
      <c r="BQ61" s="238">
        <v>55</v>
      </c>
      <c r="BR61" s="239"/>
      <c r="BS61" s="809"/>
      <c r="BT61" s="810"/>
      <c r="BU61" s="810"/>
      <c r="BV61" s="810"/>
      <c r="BW61" s="810"/>
      <c r="BX61" s="810"/>
      <c r="BY61" s="810"/>
      <c r="BZ61" s="810"/>
      <c r="CA61" s="810"/>
      <c r="CB61" s="810"/>
      <c r="CC61" s="810"/>
      <c r="CD61" s="810"/>
      <c r="CE61" s="810"/>
      <c r="CF61" s="810"/>
      <c r="CG61" s="811"/>
      <c r="CH61" s="812"/>
      <c r="CI61" s="813"/>
      <c r="CJ61" s="813"/>
      <c r="CK61" s="813"/>
      <c r="CL61" s="814"/>
      <c r="CM61" s="812"/>
      <c r="CN61" s="813"/>
      <c r="CO61" s="813"/>
      <c r="CP61" s="813"/>
      <c r="CQ61" s="814"/>
      <c r="CR61" s="812"/>
      <c r="CS61" s="813"/>
      <c r="CT61" s="813"/>
      <c r="CU61" s="813"/>
      <c r="CV61" s="814"/>
      <c r="CW61" s="812"/>
      <c r="CX61" s="813"/>
      <c r="CY61" s="813"/>
      <c r="CZ61" s="813"/>
      <c r="DA61" s="814"/>
      <c r="DB61" s="812"/>
      <c r="DC61" s="813"/>
      <c r="DD61" s="813"/>
      <c r="DE61" s="813"/>
      <c r="DF61" s="814"/>
      <c r="DG61" s="812"/>
      <c r="DH61" s="813"/>
      <c r="DI61" s="813"/>
      <c r="DJ61" s="813"/>
      <c r="DK61" s="814"/>
      <c r="DL61" s="812"/>
      <c r="DM61" s="813"/>
      <c r="DN61" s="813"/>
      <c r="DO61" s="813"/>
      <c r="DP61" s="814"/>
      <c r="DQ61" s="812"/>
      <c r="DR61" s="813"/>
      <c r="DS61" s="813"/>
      <c r="DT61" s="813"/>
      <c r="DU61" s="814"/>
      <c r="DV61" s="809"/>
      <c r="DW61" s="810"/>
      <c r="DX61" s="810"/>
      <c r="DY61" s="810"/>
      <c r="DZ61" s="815"/>
      <c r="EA61" s="230"/>
    </row>
    <row r="62" spans="1:131" ht="26.25" customHeight="1" x14ac:dyDescent="0.2">
      <c r="A62" s="238">
        <v>35</v>
      </c>
      <c r="B62" s="816"/>
      <c r="C62" s="817"/>
      <c r="D62" s="817"/>
      <c r="E62" s="817"/>
      <c r="F62" s="817"/>
      <c r="G62" s="817"/>
      <c r="H62" s="817"/>
      <c r="I62" s="817"/>
      <c r="J62" s="817"/>
      <c r="K62" s="817"/>
      <c r="L62" s="817"/>
      <c r="M62" s="817"/>
      <c r="N62" s="817"/>
      <c r="O62" s="817"/>
      <c r="P62" s="818"/>
      <c r="Q62" s="871"/>
      <c r="R62" s="872"/>
      <c r="S62" s="872"/>
      <c r="T62" s="872"/>
      <c r="U62" s="872"/>
      <c r="V62" s="872"/>
      <c r="W62" s="872"/>
      <c r="X62" s="872"/>
      <c r="Y62" s="872"/>
      <c r="Z62" s="872"/>
      <c r="AA62" s="872"/>
      <c r="AB62" s="872"/>
      <c r="AC62" s="872"/>
      <c r="AD62" s="872"/>
      <c r="AE62" s="873"/>
      <c r="AF62" s="822"/>
      <c r="AG62" s="823"/>
      <c r="AH62" s="823"/>
      <c r="AI62" s="823"/>
      <c r="AJ62" s="824"/>
      <c r="AK62" s="875"/>
      <c r="AL62" s="872"/>
      <c r="AM62" s="872"/>
      <c r="AN62" s="872"/>
      <c r="AO62" s="872"/>
      <c r="AP62" s="872"/>
      <c r="AQ62" s="872"/>
      <c r="AR62" s="872"/>
      <c r="AS62" s="872"/>
      <c r="AT62" s="872"/>
      <c r="AU62" s="872"/>
      <c r="AV62" s="872"/>
      <c r="AW62" s="872"/>
      <c r="AX62" s="872"/>
      <c r="AY62" s="872"/>
      <c r="AZ62" s="874"/>
      <c r="BA62" s="874"/>
      <c r="BB62" s="874"/>
      <c r="BC62" s="874"/>
      <c r="BD62" s="874"/>
      <c r="BE62" s="868"/>
      <c r="BF62" s="868"/>
      <c r="BG62" s="868"/>
      <c r="BH62" s="868"/>
      <c r="BI62" s="869"/>
      <c r="BJ62" s="883" t="s">
        <v>414</v>
      </c>
      <c r="BK62" s="842"/>
      <c r="BL62" s="842"/>
      <c r="BM62" s="842"/>
      <c r="BN62" s="843"/>
      <c r="BO62" s="241"/>
      <c r="BP62" s="241"/>
      <c r="BQ62" s="238">
        <v>56</v>
      </c>
      <c r="BR62" s="239"/>
      <c r="BS62" s="809"/>
      <c r="BT62" s="810"/>
      <c r="BU62" s="810"/>
      <c r="BV62" s="810"/>
      <c r="BW62" s="810"/>
      <c r="BX62" s="810"/>
      <c r="BY62" s="810"/>
      <c r="BZ62" s="810"/>
      <c r="CA62" s="810"/>
      <c r="CB62" s="810"/>
      <c r="CC62" s="810"/>
      <c r="CD62" s="810"/>
      <c r="CE62" s="810"/>
      <c r="CF62" s="810"/>
      <c r="CG62" s="811"/>
      <c r="CH62" s="812"/>
      <c r="CI62" s="813"/>
      <c r="CJ62" s="813"/>
      <c r="CK62" s="813"/>
      <c r="CL62" s="814"/>
      <c r="CM62" s="812"/>
      <c r="CN62" s="813"/>
      <c r="CO62" s="813"/>
      <c r="CP62" s="813"/>
      <c r="CQ62" s="814"/>
      <c r="CR62" s="812"/>
      <c r="CS62" s="813"/>
      <c r="CT62" s="813"/>
      <c r="CU62" s="813"/>
      <c r="CV62" s="814"/>
      <c r="CW62" s="812"/>
      <c r="CX62" s="813"/>
      <c r="CY62" s="813"/>
      <c r="CZ62" s="813"/>
      <c r="DA62" s="814"/>
      <c r="DB62" s="812"/>
      <c r="DC62" s="813"/>
      <c r="DD62" s="813"/>
      <c r="DE62" s="813"/>
      <c r="DF62" s="814"/>
      <c r="DG62" s="812"/>
      <c r="DH62" s="813"/>
      <c r="DI62" s="813"/>
      <c r="DJ62" s="813"/>
      <c r="DK62" s="814"/>
      <c r="DL62" s="812"/>
      <c r="DM62" s="813"/>
      <c r="DN62" s="813"/>
      <c r="DO62" s="813"/>
      <c r="DP62" s="814"/>
      <c r="DQ62" s="812"/>
      <c r="DR62" s="813"/>
      <c r="DS62" s="813"/>
      <c r="DT62" s="813"/>
      <c r="DU62" s="814"/>
      <c r="DV62" s="809"/>
      <c r="DW62" s="810"/>
      <c r="DX62" s="810"/>
      <c r="DY62" s="810"/>
      <c r="DZ62" s="815"/>
      <c r="EA62" s="230"/>
    </row>
    <row r="63" spans="1:131" ht="26.25" customHeight="1" thickBot="1" x14ac:dyDescent="0.25">
      <c r="A63" s="240" t="s">
        <v>392</v>
      </c>
      <c r="B63" s="825" t="s">
        <v>415</v>
      </c>
      <c r="C63" s="826"/>
      <c r="D63" s="826"/>
      <c r="E63" s="826"/>
      <c r="F63" s="826"/>
      <c r="G63" s="826"/>
      <c r="H63" s="826"/>
      <c r="I63" s="826"/>
      <c r="J63" s="826"/>
      <c r="K63" s="826"/>
      <c r="L63" s="826"/>
      <c r="M63" s="826"/>
      <c r="N63" s="826"/>
      <c r="O63" s="826"/>
      <c r="P63" s="827"/>
      <c r="Q63" s="876"/>
      <c r="R63" s="877"/>
      <c r="S63" s="877"/>
      <c r="T63" s="877"/>
      <c r="U63" s="877"/>
      <c r="V63" s="877"/>
      <c r="W63" s="877"/>
      <c r="X63" s="877"/>
      <c r="Y63" s="877"/>
      <c r="Z63" s="877"/>
      <c r="AA63" s="877"/>
      <c r="AB63" s="877"/>
      <c r="AC63" s="877"/>
      <c r="AD63" s="877"/>
      <c r="AE63" s="878"/>
      <c r="AF63" s="879">
        <v>778</v>
      </c>
      <c r="AG63" s="880"/>
      <c r="AH63" s="880"/>
      <c r="AI63" s="880"/>
      <c r="AJ63" s="881"/>
      <c r="AK63" s="882"/>
      <c r="AL63" s="877"/>
      <c r="AM63" s="877"/>
      <c r="AN63" s="877"/>
      <c r="AO63" s="877"/>
      <c r="AP63" s="880">
        <v>4701</v>
      </c>
      <c r="AQ63" s="880"/>
      <c r="AR63" s="880"/>
      <c r="AS63" s="880"/>
      <c r="AT63" s="880"/>
      <c r="AU63" s="880">
        <v>3742</v>
      </c>
      <c r="AV63" s="880"/>
      <c r="AW63" s="880"/>
      <c r="AX63" s="880"/>
      <c r="AY63" s="880"/>
      <c r="AZ63" s="884"/>
      <c r="BA63" s="884"/>
      <c r="BB63" s="884"/>
      <c r="BC63" s="884"/>
      <c r="BD63" s="884"/>
      <c r="BE63" s="885"/>
      <c r="BF63" s="885"/>
      <c r="BG63" s="885"/>
      <c r="BH63" s="885"/>
      <c r="BI63" s="886"/>
      <c r="BJ63" s="887" t="s">
        <v>416</v>
      </c>
      <c r="BK63" s="888"/>
      <c r="BL63" s="888"/>
      <c r="BM63" s="888"/>
      <c r="BN63" s="889"/>
      <c r="BO63" s="241"/>
      <c r="BP63" s="241"/>
      <c r="BQ63" s="238">
        <v>57</v>
      </c>
      <c r="BR63" s="239"/>
      <c r="BS63" s="809"/>
      <c r="BT63" s="810"/>
      <c r="BU63" s="810"/>
      <c r="BV63" s="810"/>
      <c r="BW63" s="810"/>
      <c r="BX63" s="810"/>
      <c r="BY63" s="810"/>
      <c r="BZ63" s="810"/>
      <c r="CA63" s="810"/>
      <c r="CB63" s="810"/>
      <c r="CC63" s="810"/>
      <c r="CD63" s="810"/>
      <c r="CE63" s="810"/>
      <c r="CF63" s="810"/>
      <c r="CG63" s="811"/>
      <c r="CH63" s="812"/>
      <c r="CI63" s="813"/>
      <c r="CJ63" s="813"/>
      <c r="CK63" s="813"/>
      <c r="CL63" s="814"/>
      <c r="CM63" s="812"/>
      <c r="CN63" s="813"/>
      <c r="CO63" s="813"/>
      <c r="CP63" s="813"/>
      <c r="CQ63" s="814"/>
      <c r="CR63" s="812"/>
      <c r="CS63" s="813"/>
      <c r="CT63" s="813"/>
      <c r="CU63" s="813"/>
      <c r="CV63" s="814"/>
      <c r="CW63" s="812"/>
      <c r="CX63" s="813"/>
      <c r="CY63" s="813"/>
      <c r="CZ63" s="813"/>
      <c r="DA63" s="814"/>
      <c r="DB63" s="812"/>
      <c r="DC63" s="813"/>
      <c r="DD63" s="813"/>
      <c r="DE63" s="813"/>
      <c r="DF63" s="814"/>
      <c r="DG63" s="812"/>
      <c r="DH63" s="813"/>
      <c r="DI63" s="813"/>
      <c r="DJ63" s="813"/>
      <c r="DK63" s="814"/>
      <c r="DL63" s="812"/>
      <c r="DM63" s="813"/>
      <c r="DN63" s="813"/>
      <c r="DO63" s="813"/>
      <c r="DP63" s="814"/>
      <c r="DQ63" s="812"/>
      <c r="DR63" s="813"/>
      <c r="DS63" s="813"/>
      <c r="DT63" s="813"/>
      <c r="DU63" s="814"/>
      <c r="DV63" s="809"/>
      <c r="DW63" s="810"/>
      <c r="DX63" s="810"/>
      <c r="DY63" s="810"/>
      <c r="DZ63" s="815"/>
      <c r="EA63" s="230"/>
    </row>
    <row r="64" spans="1:131" ht="26.25" customHeight="1" x14ac:dyDescent="0.2">
      <c r="A64" s="241"/>
      <c r="B64" s="241"/>
      <c r="C64" s="241"/>
      <c r="D64" s="241"/>
      <c r="E64" s="241"/>
      <c r="F64" s="241"/>
      <c r="G64" s="241"/>
      <c r="H64" s="241"/>
      <c r="I64" s="241"/>
      <c r="J64" s="241"/>
      <c r="K64" s="241"/>
      <c r="L64" s="241"/>
      <c r="M64" s="241"/>
      <c r="N64" s="241"/>
      <c r="O64" s="241"/>
      <c r="P64" s="241"/>
      <c r="Q64" s="241"/>
      <c r="R64" s="241"/>
      <c r="S64" s="241"/>
      <c r="T64" s="241"/>
      <c r="U64" s="241"/>
      <c r="V64" s="241"/>
      <c r="W64" s="241"/>
      <c r="X64" s="241"/>
      <c r="Y64" s="241"/>
      <c r="Z64" s="241"/>
      <c r="AA64" s="241"/>
      <c r="AB64" s="241"/>
      <c r="AC64" s="241"/>
      <c r="AD64" s="241"/>
      <c r="AE64" s="241"/>
      <c r="AF64" s="241"/>
      <c r="AG64" s="241"/>
      <c r="AH64" s="241"/>
      <c r="AI64" s="241"/>
      <c r="AJ64" s="241"/>
      <c r="AK64" s="241"/>
      <c r="AL64" s="241"/>
      <c r="AM64" s="241"/>
      <c r="AN64" s="241"/>
      <c r="AO64" s="241"/>
      <c r="AP64" s="241"/>
      <c r="AQ64" s="241"/>
      <c r="AR64" s="241"/>
      <c r="AS64" s="241"/>
      <c r="AT64" s="241"/>
      <c r="AU64" s="241"/>
      <c r="AV64" s="241"/>
      <c r="AW64" s="241"/>
      <c r="AX64" s="241"/>
      <c r="AY64" s="241"/>
      <c r="AZ64" s="241"/>
      <c r="BA64" s="241"/>
      <c r="BB64" s="241"/>
      <c r="BC64" s="241"/>
      <c r="BD64" s="241"/>
      <c r="BE64" s="241"/>
      <c r="BF64" s="241"/>
      <c r="BG64" s="241"/>
      <c r="BH64" s="241"/>
      <c r="BI64" s="241"/>
      <c r="BJ64" s="241"/>
      <c r="BK64" s="241"/>
      <c r="BL64" s="241"/>
      <c r="BM64" s="241"/>
      <c r="BN64" s="241"/>
      <c r="BO64" s="241"/>
      <c r="BP64" s="241"/>
      <c r="BQ64" s="238">
        <v>58</v>
      </c>
      <c r="BR64" s="239"/>
      <c r="BS64" s="809"/>
      <c r="BT64" s="810"/>
      <c r="BU64" s="810"/>
      <c r="BV64" s="810"/>
      <c r="BW64" s="810"/>
      <c r="BX64" s="810"/>
      <c r="BY64" s="810"/>
      <c r="BZ64" s="810"/>
      <c r="CA64" s="810"/>
      <c r="CB64" s="810"/>
      <c r="CC64" s="810"/>
      <c r="CD64" s="810"/>
      <c r="CE64" s="810"/>
      <c r="CF64" s="810"/>
      <c r="CG64" s="811"/>
      <c r="CH64" s="812"/>
      <c r="CI64" s="813"/>
      <c r="CJ64" s="813"/>
      <c r="CK64" s="813"/>
      <c r="CL64" s="814"/>
      <c r="CM64" s="812"/>
      <c r="CN64" s="813"/>
      <c r="CO64" s="813"/>
      <c r="CP64" s="813"/>
      <c r="CQ64" s="814"/>
      <c r="CR64" s="812"/>
      <c r="CS64" s="813"/>
      <c r="CT64" s="813"/>
      <c r="CU64" s="813"/>
      <c r="CV64" s="814"/>
      <c r="CW64" s="812"/>
      <c r="CX64" s="813"/>
      <c r="CY64" s="813"/>
      <c r="CZ64" s="813"/>
      <c r="DA64" s="814"/>
      <c r="DB64" s="812"/>
      <c r="DC64" s="813"/>
      <c r="DD64" s="813"/>
      <c r="DE64" s="813"/>
      <c r="DF64" s="814"/>
      <c r="DG64" s="812"/>
      <c r="DH64" s="813"/>
      <c r="DI64" s="813"/>
      <c r="DJ64" s="813"/>
      <c r="DK64" s="814"/>
      <c r="DL64" s="812"/>
      <c r="DM64" s="813"/>
      <c r="DN64" s="813"/>
      <c r="DO64" s="813"/>
      <c r="DP64" s="814"/>
      <c r="DQ64" s="812"/>
      <c r="DR64" s="813"/>
      <c r="DS64" s="813"/>
      <c r="DT64" s="813"/>
      <c r="DU64" s="814"/>
      <c r="DV64" s="809"/>
      <c r="DW64" s="810"/>
      <c r="DX64" s="810"/>
      <c r="DY64" s="810"/>
      <c r="DZ64" s="815"/>
      <c r="EA64" s="230"/>
    </row>
    <row r="65" spans="1:131" ht="26.25" customHeight="1" thickBot="1" x14ac:dyDescent="0.25">
      <c r="A65" s="232" t="s">
        <v>417</v>
      </c>
      <c r="B65" s="232"/>
      <c r="C65" s="232"/>
      <c r="D65" s="232"/>
      <c r="E65" s="232"/>
      <c r="F65" s="232"/>
      <c r="G65" s="232"/>
      <c r="H65" s="232"/>
      <c r="I65" s="232"/>
      <c r="J65" s="232"/>
      <c r="K65" s="232"/>
      <c r="L65" s="232"/>
      <c r="M65" s="232"/>
      <c r="N65" s="232"/>
      <c r="O65" s="232"/>
      <c r="P65" s="232"/>
      <c r="Q65" s="232"/>
      <c r="R65" s="232"/>
      <c r="S65" s="232"/>
      <c r="T65" s="232"/>
      <c r="U65" s="232"/>
      <c r="V65" s="232"/>
      <c r="W65" s="232"/>
      <c r="X65" s="232"/>
      <c r="Y65" s="232"/>
      <c r="Z65" s="232"/>
      <c r="AA65" s="232"/>
      <c r="AB65" s="232"/>
      <c r="AC65" s="232"/>
      <c r="AD65" s="232"/>
      <c r="AE65" s="232"/>
      <c r="AF65" s="232"/>
      <c r="AG65" s="232"/>
      <c r="AH65" s="232"/>
      <c r="AI65" s="232"/>
      <c r="AJ65" s="232"/>
      <c r="AK65" s="232"/>
      <c r="AL65" s="232"/>
      <c r="AM65" s="232"/>
      <c r="AN65" s="232"/>
      <c r="AO65" s="232"/>
      <c r="AP65" s="232"/>
      <c r="AQ65" s="232"/>
      <c r="AR65" s="232"/>
      <c r="AS65" s="232"/>
      <c r="AT65" s="232"/>
      <c r="AU65" s="232"/>
      <c r="AV65" s="232"/>
      <c r="AW65" s="232"/>
      <c r="AX65" s="232"/>
      <c r="AY65" s="232"/>
      <c r="AZ65" s="232"/>
      <c r="BA65" s="232"/>
      <c r="BB65" s="232"/>
      <c r="BC65" s="232"/>
      <c r="BD65" s="232"/>
      <c r="BE65" s="241"/>
      <c r="BF65" s="241"/>
      <c r="BG65" s="241"/>
      <c r="BH65" s="241"/>
      <c r="BI65" s="241"/>
      <c r="BJ65" s="241"/>
      <c r="BK65" s="241"/>
      <c r="BL65" s="241"/>
      <c r="BM65" s="241"/>
      <c r="BN65" s="241"/>
      <c r="BO65" s="241"/>
      <c r="BP65" s="241"/>
      <c r="BQ65" s="238">
        <v>59</v>
      </c>
      <c r="BR65" s="239"/>
      <c r="BS65" s="809"/>
      <c r="BT65" s="810"/>
      <c r="BU65" s="810"/>
      <c r="BV65" s="810"/>
      <c r="BW65" s="810"/>
      <c r="BX65" s="810"/>
      <c r="BY65" s="810"/>
      <c r="BZ65" s="810"/>
      <c r="CA65" s="810"/>
      <c r="CB65" s="810"/>
      <c r="CC65" s="810"/>
      <c r="CD65" s="810"/>
      <c r="CE65" s="810"/>
      <c r="CF65" s="810"/>
      <c r="CG65" s="811"/>
      <c r="CH65" s="812"/>
      <c r="CI65" s="813"/>
      <c r="CJ65" s="813"/>
      <c r="CK65" s="813"/>
      <c r="CL65" s="814"/>
      <c r="CM65" s="812"/>
      <c r="CN65" s="813"/>
      <c r="CO65" s="813"/>
      <c r="CP65" s="813"/>
      <c r="CQ65" s="814"/>
      <c r="CR65" s="812"/>
      <c r="CS65" s="813"/>
      <c r="CT65" s="813"/>
      <c r="CU65" s="813"/>
      <c r="CV65" s="814"/>
      <c r="CW65" s="812"/>
      <c r="CX65" s="813"/>
      <c r="CY65" s="813"/>
      <c r="CZ65" s="813"/>
      <c r="DA65" s="814"/>
      <c r="DB65" s="812"/>
      <c r="DC65" s="813"/>
      <c r="DD65" s="813"/>
      <c r="DE65" s="813"/>
      <c r="DF65" s="814"/>
      <c r="DG65" s="812"/>
      <c r="DH65" s="813"/>
      <c r="DI65" s="813"/>
      <c r="DJ65" s="813"/>
      <c r="DK65" s="814"/>
      <c r="DL65" s="812"/>
      <c r="DM65" s="813"/>
      <c r="DN65" s="813"/>
      <c r="DO65" s="813"/>
      <c r="DP65" s="814"/>
      <c r="DQ65" s="812"/>
      <c r="DR65" s="813"/>
      <c r="DS65" s="813"/>
      <c r="DT65" s="813"/>
      <c r="DU65" s="814"/>
      <c r="DV65" s="809"/>
      <c r="DW65" s="810"/>
      <c r="DX65" s="810"/>
      <c r="DY65" s="810"/>
      <c r="DZ65" s="815"/>
      <c r="EA65" s="230"/>
    </row>
    <row r="66" spans="1:131" ht="26.25" customHeight="1" x14ac:dyDescent="0.2">
      <c r="A66" s="763" t="s">
        <v>418</v>
      </c>
      <c r="B66" s="764"/>
      <c r="C66" s="764"/>
      <c r="D66" s="764"/>
      <c r="E66" s="764"/>
      <c r="F66" s="764"/>
      <c r="G66" s="764"/>
      <c r="H66" s="764"/>
      <c r="I66" s="764"/>
      <c r="J66" s="764"/>
      <c r="K66" s="764"/>
      <c r="L66" s="764"/>
      <c r="M66" s="764"/>
      <c r="N66" s="764"/>
      <c r="O66" s="764"/>
      <c r="P66" s="765"/>
      <c r="Q66" s="769" t="s">
        <v>419</v>
      </c>
      <c r="R66" s="770"/>
      <c r="S66" s="770"/>
      <c r="T66" s="770"/>
      <c r="U66" s="771"/>
      <c r="V66" s="769" t="s">
        <v>398</v>
      </c>
      <c r="W66" s="770"/>
      <c r="X66" s="770"/>
      <c r="Y66" s="770"/>
      <c r="Z66" s="771"/>
      <c r="AA66" s="769" t="s">
        <v>420</v>
      </c>
      <c r="AB66" s="770"/>
      <c r="AC66" s="770"/>
      <c r="AD66" s="770"/>
      <c r="AE66" s="771"/>
      <c r="AF66" s="890" t="s">
        <v>421</v>
      </c>
      <c r="AG66" s="851"/>
      <c r="AH66" s="851"/>
      <c r="AI66" s="851"/>
      <c r="AJ66" s="891"/>
      <c r="AK66" s="769" t="s">
        <v>422</v>
      </c>
      <c r="AL66" s="764"/>
      <c r="AM66" s="764"/>
      <c r="AN66" s="764"/>
      <c r="AO66" s="765"/>
      <c r="AP66" s="769" t="s">
        <v>402</v>
      </c>
      <c r="AQ66" s="770"/>
      <c r="AR66" s="770"/>
      <c r="AS66" s="770"/>
      <c r="AT66" s="771"/>
      <c r="AU66" s="769" t="s">
        <v>423</v>
      </c>
      <c r="AV66" s="770"/>
      <c r="AW66" s="770"/>
      <c r="AX66" s="770"/>
      <c r="AY66" s="771"/>
      <c r="AZ66" s="769" t="s">
        <v>380</v>
      </c>
      <c r="BA66" s="770"/>
      <c r="BB66" s="770"/>
      <c r="BC66" s="770"/>
      <c r="BD66" s="776"/>
      <c r="BE66" s="241"/>
      <c r="BF66" s="241"/>
      <c r="BG66" s="241"/>
      <c r="BH66" s="241"/>
      <c r="BI66" s="241"/>
      <c r="BJ66" s="241"/>
      <c r="BK66" s="241"/>
      <c r="BL66" s="241"/>
      <c r="BM66" s="241"/>
      <c r="BN66" s="241"/>
      <c r="BO66" s="241"/>
      <c r="BP66" s="241"/>
      <c r="BQ66" s="238">
        <v>60</v>
      </c>
      <c r="BR66" s="243"/>
      <c r="BS66" s="895"/>
      <c r="BT66" s="896"/>
      <c r="BU66" s="896"/>
      <c r="BV66" s="896"/>
      <c r="BW66" s="896"/>
      <c r="BX66" s="896"/>
      <c r="BY66" s="896"/>
      <c r="BZ66" s="896"/>
      <c r="CA66" s="896"/>
      <c r="CB66" s="896"/>
      <c r="CC66" s="896"/>
      <c r="CD66" s="896"/>
      <c r="CE66" s="896"/>
      <c r="CF66" s="896"/>
      <c r="CG66" s="901"/>
      <c r="CH66" s="898"/>
      <c r="CI66" s="899"/>
      <c r="CJ66" s="899"/>
      <c r="CK66" s="899"/>
      <c r="CL66" s="900"/>
      <c r="CM66" s="898"/>
      <c r="CN66" s="899"/>
      <c r="CO66" s="899"/>
      <c r="CP66" s="899"/>
      <c r="CQ66" s="900"/>
      <c r="CR66" s="898"/>
      <c r="CS66" s="899"/>
      <c r="CT66" s="899"/>
      <c r="CU66" s="899"/>
      <c r="CV66" s="900"/>
      <c r="CW66" s="898"/>
      <c r="CX66" s="899"/>
      <c r="CY66" s="899"/>
      <c r="CZ66" s="899"/>
      <c r="DA66" s="900"/>
      <c r="DB66" s="898"/>
      <c r="DC66" s="899"/>
      <c r="DD66" s="899"/>
      <c r="DE66" s="899"/>
      <c r="DF66" s="900"/>
      <c r="DG66" s="898"/>
      <c r="DH66" s="899"/>
      <c r="DI66" s="899"/>
      <c r="DJ66" s="899"/>
      <c r="DK66" s="900"/>
      <c r="DL66" s="898"/>
      <c r="DM66" s="899"/>
      <c r="DN66" s="899"/>
      <c r="DO66" s="899"/>
      <c r="DP66" s="900"/>
      <c r="DQ66" s="898"/>
      <c r="DR66" s="899"/>
      <c r="DS66" s="899"/>
      <c r="DT66" s="899"/>
      <c r="DU66" s="900"/>
      <c r="DV66" s="895"/>
      <c r="DW66" s="896"/>
      <c r="DX66" s="896"/>
      <c r="DY66" s="896"/>
      <c r="DZ66" s="897"/>
      <c r="EA66" s="230"/>
    </row>
    <row r="67" spans="1:131" ht="26.25" customHeight="1" thickBot="1" x14ac:dyDescent="0.25">
      <c r="A67" s="766"/>
      <c r="B67" s="767"/>
      <c r="C67" s="767"/>
      <c r="D67" s="767"/>
      <c r="E67" s="767"/>
      <c r="F67" s="767"/>
      <c r="G67" s="767"/>
      <c r="H67" s="767"/>
      <c r="I67" s="767"/>
      <c r="J67" s="767"/>
      <c r="K67" s="767"/>
      <c r="L67" s="767"/>
      <c r="M67" s="767"/>
      <c r="N67" s="767"/>
      <c r="O67" s="767"/>
      <c r="P67" s="768"/>
      <c r="Q67" s="772"/>
      <c r="R67" s="773"/>
      <c r="S67" s="773"/>
      <c r="T67" s="773"/>
      <c r="U67" s="774"/>
      <c r="V67" s="772"/>
      <c r="W67" s="773"/>
      <c r="X67" s="773"/>
      <c r="Y67" s="773"/>
      <c r="Z67" s="774"/>
      <c r="AA67" s="772"/>
      <c r="AB67" s="773"/>
      <c r="AC67" s="773"/>
      <c r="AD67" s="773"/>
      <c r="AE67" s="774"/>
      <c r="AF67" s="892"/>
      <c r="AG67" s="854"/>
      <c r="AH67" s="854"/>
      <c r="AI67" s="854"/>
      <c r="AJ67" s="893"/>
      <c r="AK67" s="894"/>
      <c r="AL67" s="767"/>
      <c r="AM67" s="767"/>
      <c r="AN67" s="767"/>
      <c r="AO67" s="768"/>
      <c r="AP67" s="772"/>
      <c r="AQ67" s="773"/>
      <c r="AR67" s="773"/>
      <c r="AS67" s="773"/>
      <c r="AT67" s="774"/>
      <c r="AU67" s="772"/>
      <c r="AV67" s="773"/>
      <c r="AW67" s="773"/>
      <c r="AX67" s="773"/>
      <c r="AY67" s="774"/>
      <c r="AZ67" s="772"/>
      <c r="BA67" s="773"/>
      <c r="BB67" s="773"/>
      <c r="BC67" s="773"/>
      <c r="BD67" s="778"/>
      <c r="BE67" s="241"/>
      <c r="BF67" s="241"/>
      <c r="BG67" s="241"/>
      <c r="BH67" s="241"/>
      <c r="BI67" s="241"/>
      <c r="BJ67" s="241"/>
      <c r="BK67" s="241"/>
      <c r="BL67" s="241"/>
      <c r="BM67" s="241"/>
      <c r="BN67" s="241"/>
      <c r="BO67" s="241"/>
      <c r="BP67" s="241"/>
      <c r="BQ67" s="238">
        <v>61</v>
      </c>
      <c r="BR67" s="243"/>
      <c r="BS67" s="895"/>
      <c r="BT67" s="896"/>
      <c r="BU67" s="896"/>
      <c r="BV67" s="896"/>
      <c r="BW67" s="896"/>
      <c r="BX67" s="896"/>
      <c r="BY67" s="896"/>
      <c r="BZ67" s="896"/>
      <c r="CA67" s="896"/>
      <c r="CB67" s="896"/>
      <c r="CC67" s="896"/>
      <c r="CD67" s="896"/>
      <c r="CE67" s="896"/>
      <c r="CF67" s="896"/>
      <c r="CG67" s="901"/>
      <c r="CH67" s="898"/>
      <c r="CI67" s="899"/>
      <c r="CJ67" s="899"/>
      <c r="CK67" s="899"/>
      <c r="CL67" s="900"/>
      <c r="CM67" s="898"/>
      <c r="CN67" s="899"/>
      <c r="CO67" s="899"/>
      <c r="CP67" s="899"/>
      <c r="CQ67" s="900"/>
      <c r="CR67" s="898"/>
      <c r="CS67" s="899"/>
      <c r="CT67" s="899"/>
      <c r="CU67" s="899"/>
      <c r="CV67" s="900"/>
      <c r="CW67" s="898"/>
      <c r="CX67" s="899"/>
      <c r="CY67" s="899"/>
      <c r="CZ67" s="899"/>
      <c r="DA67" s="900"/>
      <c r="DB67" s="898"/>
      <c r="DC67" s="899"/>
      <c r="DD67" s="899"/>
      <c r="DE67" s="899"/>
      <c r="DF67" s="900"/>
      <c r="DG67" s="898"/>
      <c r="DH67" s="899"/>
      <c r="DI67" s="899"/>
      <c r="DJ67" s="899"/>
      <c r="DK67" s="900"/>
      <c r="DL67" s="898"/>
      <c r="DM67" s="899"/>
      <c r="DN67" s="899"/>
      <c r="DO67" s="899"/>
      <c r="DP67" s="900"/>
      <c r="DQ67" s="898"/>
      <c r="DR67" s="899"/>
      <c r="DS67" s="899"/>
      <c r="DT67" s="899"/>
      <c r="DU67" s="900"/>
      <c r="DV67" s="895"/>
      <c r="DW67" s="896"/>
      <c r="DX67" s="896"/>
      <c r="DY67" s="896"/>
      <c r="DZ67" s="897"/>
      <c r="EA67" s="230"/>
    </row>
    <row r="68" spans="1:131" ht="26.25" customHeight="1" thickTop="1" x14ac:dyDescent="0.2">
      <c r="A68" s="236">
        <v>1</v>
      </c>
      <c r="B68" s="905" t="s">
        <v>578</v>
      </c>
      <c r="C68" s="906"/>
      <c r="D68" s="906"/>
      <c r="E68" s="906"/>
      <c r="F68" s="906"/>
      <c r="G68" s="906"/>
      <c r="H68" s="906"/>
      <c r="I68" s="906"/>
      <c r="J68" s="906"/>
      <c r="K68" s="906"/>
      <c r="L68" s="906"/>
      <c r="M68" s="906"/>
      <c r="N68" s="906"/>
      <c r="O68" s="906"/>
      <c r="P68" s="907"/>
      <c r="Q68" s="908">
        <v>3252</v>
      </c>
      <c r="R68" s="902"/>
      <c r="S68" s="902"/>
      <c r="T68" s="902"/>
      <c r="U68" s="902"/>
      <c r="V68" s="902">
        <v>3170</v>
      </c>
      <c r="W68" s="902"/>
      <c r="X68" s="902"/>
      <c r="Y68" s="902"/>
      <c r="Z68" s="902"/>
      <c r="AA68" s="902">
        <v>82</v>
      </c>
      <c r="AB68" s="902"/>
      <c r="AC68" s="902"/>
      <c r="AD68" s="902"/>
      <c r="AE68" s="902"/>
      <c r="AF68" s="902">
        <v>82</v>
      </c>
      <c r="AG68" s="902"/>
      <c r="AH68" s="902"/>
      <c r="AI68" s="902"/>
      <c r="AJ68" s="902"/>
      <c r="AK68" s="902" t="s">
        <v>577</v>
      </c>
      <c r="AL68" s="902"/>
      <c r="AM68" s="902"/>
      <c r="AN68" s="902"/>
      <c r="AO68" s="902"/>
      <c r="AP68" s="902">
        <v>4040</v>
      </c>
      <c r="AQ68" s="902"/>
      <c r="AR68" s="902"/>
      <c r="AS68" s="902"/>
      <c r="AT68" s="902"/>
      <c r="AU68" s="902">
        <v>3</v>
      </c>
      <c r="AV68" s="902"/>
      <c r="AW68" s="902"/>
      <c r="AX68" s="902"/>
      <c r="AY68" s="902"/>
      <c r="AZ68" s="903"/>
      <c r="BA68" s="903"/>
      <c r="BB68" s="903"/>
      <c r="BC68" s="903"/>
      <c r="BD68" s="904"/>
      <c r="BE68" s="241"/>
      <c r="BF68" s="241"/>
      <c r="BG68" s="241"/>
      <c r="BH68" s="241"/>
      <c r="BI68" s="241"/>
      <c r="BJ68" s="241"/>
      <c r="BK68" s="241"/>
      <c r="BL68" s="241"/>
      <c r="BM68" s="241"/>
      <c r="BN68" s="241"/>
      <c r="BO68" s="241"/>
      <c r="BP68" s="241"/>
      <c r="BQ68" s="238">
        <v>62</v>
      </c>
      <c r="BR68" s="243"/>
      <c r="BS68" s="895"/>
      <c r="BT68" s="896"/>
      <c r="BU68" s="896"/>
      <c r="BV68" s="896"/>
      <c r="BW68" s="896"/>
      <c r="BX68" s="896"/>
      <c r="BY68" s="896"/>
      <c r="BZ68" s="896"/>
      <c r="CA68" s="896"/>
      <c r="CB68" s="896"/>
      <c r="CC68" s="896"/>
      <c r="CD68" s="896"/>
      <c r="CE68" s="896"/>
      <c r="CF68" s="896"/>
      <c r="CG68" s="901"/>
      <c r="CH68" s="898"/>
      <c r="CI68" s="899"/>
      <c r="CJ68" s="899"/>
      <c r="CK68" s="899"/>
      <c r="CL68" s="900"/>
      <c r="CM68" s="898"/>
      <c r="CN68" s="899"/>
      <c r="CO68" s="899"/>
      <c r="CP68" s="899"/>
      <c r="CQ68" s="900"/>
      <c r="CR68" s="898"/>
      <c r="CS68" s="899"/>
      <c r="CT68" s="899"/>
      <c r="CU68" s="899"/>
      <c r="CV68" s="900"/>
      <c r="CW68" s="898"/>
      <c r="CX68" s="899"/>
      <c r="CY68" s="899"/>
      <c r="CZ68" s="899"/>
      <c r="DA68" s="900"/>
      <c r="DB68" s="898"/>
      <c r="DC68" s="899"/>
      <c r="DD68" s="899"/>
      <c r="DE68" s="899"/>
      <c r="DF68" s="900"/>
      <c r="DG68" s="898"/>
      <c r="DH68" s="899"/>
      <c r="DI68" s="899"/>
      <c r="DJ68" s="899"/>
      <c r="DK68" s="900"/>
      <c r="DL68" s="898"/>
      <c r="DM68" s="899"/>
      <c r="DN68" s="899"/>
      <c r="DO68" s="899"/>
      <c r="DP68" s="900"/>
      <c r="DQ68" s="898"/>
      <c r="DR68" s="899"/>
      <c r="DS68" s="899"/>
      <c r="DT68" s="899"/>
      <c r="DU68" s="900"/>
      <c r="DV68" s="895"/>
      <c r="DW68" s="896"/>
      <c r="DX68" s="896"/>
      <c r="DY68" s="896"/>
      <c r="DZ68" s="897"/>
      <c r="EA68" s="230"/>
    </row>
    <row r="69" spans="1:131" ht="26.25" customHeight="1" x14ac:dyDescent="0.2">
      <c r="A69" s="238">
        <v>2</v>
      </c>
      <c r="B69" s="909" t="s">
        <v>579</v>
      </c>
      <c r="C69" s="910"/>
      <c r="D69" s="910"/>
      <c r="E69" s="910"/>
      <c r="F69" s="910"/>
      <c r="G69" s="910"/>
      <c r="H69" s="910"/>
      <c r="I69" s="910"/>
      <c r="J69" s="910"/>
      <c r="K69" s="910"/>
      <c r="L69" s="910"/>
      <c r="M69" s="910"/>
      <c r="N69" s="910"/>
      <c r="O69" s="910"/>
      <c r="P69" s="911"/>
      <c r="Q69" s="912">
        <v>29</v>
      </c>
      <c r="R69" s="866"/>
      <c r="S69" s="866"/>
      <c r="T69" s="866"/>
      <c r="U69" s="866"/>
      <c r="V69" s="866">
        <v>26</v>
      </c>
      <c r="W69" s="866"/>
      <c r="X69" s="866"/>
      <c r="Y69" s="866"/>
      <c r="Z69" s="866"/>
      <c r="AA69" s="866">
        <v>3</v>
      </c>
      <c r="AB69" s="866"/>
      <c r="AC69" s="866"/>
      <c r="AD69" s="866"/>
      <c r="AE69" s="866"/>
      <c r="AF69" s="866">
        <v>3</v>
      </c>
      <c r="AG69" s="866"/>
      <c r="AH69" s="866"/>
      <c r="AI69" s="866"/>
      <c r="AJ69" s="866"/>
      <c r="AK69" s="866">
        <v>11</v>
      </c>
      <c r="AL69" s="866"/>
      <c r="AM69" s="866"/>
      <c r="AN69" s="866"/>
      <c r="AO69" s="866"/>
      <c r="AP69" s="866" t="s">
        <v>577</v>
      </c>
      <c r="AQ69" s="866"/>
      <c r="AR69" s="866"/>
      <c r="AS69" s="866"/>
      <c r="AT69" s="866"/>
      <c r="AU69" s="866" t="s">
        <v>577</v>
      </c>
      <c r="AV69" s="866"/>
      <c r="AW69" s="866"/>
      <c r="AX69" s="866"/>
      <c r="AY69" s="866"/>
      <c r="AZ69" s="868"/>
      <c r="BA69" s="868"/>
      <c r="BB69" s="868"/>
      <c r="BC69" s="868"/>
      <c r="BD69" s="869"/>
      <c r="BE69" s="241"/>
      <c r="BF69" s="241"/>
      <c r="BG69" s="241"/>
      <c r="BH69" s="241"/>
      <c r="BI69" s="241"/>
      <c r="BJ69" s="241"/>
      <c r="BK69" s="241"/>
      <c r="BL69" s="241"/>
      <c r="BM69" s="241"/>
      <c r="BN69" s="241"/>
      <c r="BO69" s="241"/>
      <c r="BP69" s="241"/>
      <c r="BQ69" s="238">
        <v>63</v>
      </c>
      <c r="BR69" s="243"/>
      <c r="BS69" s="895"/>
      <c r="BT69" s="896"/>
      <c r="BU69" s="896"/>
      <c r="BV69" s="896"/>
      <c r="BW69" s="896"/>
      <c r="BX69" s="896"/>
      <c r="BY69" s="896"/>
      <c r="BZ69" s="896"/>
      <c r="CA69" s="896"/>
      <c r="CB69" s="896"/>
      <c r="CC69" s="896"/>
      <c r="CD69" s="896"/>
      <c r="CE69" s="896"/>
      <c r="CF69" s="896"/>
      <c r="CG69" s="901"/>
      <c r="CH69" s="898"/>
      <c r="CI69" s="899"/>
      <c r="CJ69" s="899"/>
      <c r="CK69" s="899"/>
      <c r="CL69" s="900"/>
      <c r="CM69" s="898"/>
      <c r="CN69" s="899"/>
      <c r="CO69" s="899"/>
      <c r="CP69" s="899"/>
      <c r="CQ69" s="900"/>
      <c r="CR69" s="898"/>
      <c r="CS69" s="899"/>
      <c r="CT69" s="899"/>
      <c r="CU69" s="899"/>
      <c r="CV69" s="900"/>
      <c r="CW69" s="898"/>
      <c r="CX69" s="899"/>
      <c r="CY69" s="899"/>
      <c r="CZ69" s="899"/>
      <c r="DA69" s="900"/>
      <c r="DB69" s="898"/>
      <c r="DC69" s="899"/>
      <c r="DD69" s="899"/>
      <c r="DE69" s="899"/>
      <c r="DF69" s="900"/>
      <c r="DG69" s="898"/>
      <c r="DH69" s="899"/>
      <c r="DI69" s="899"/>
      <c r="DJ69" s="899"/>
      <c r="DK69" s="900"/>
      <c r="DL69" s="898"/>
      <c r="DM69" s="899"/>
      <c r="DN69" s="899"/>
      <c r="DO69" s="899"/>
      <c r="DP69" s="900"/>
      <c r="DQ69" s="898"/>
      <c r="DR69" s="899"/>
      <c r="DS69" s="899"/>
      <c r="DT69" s="899"/>
      <c r="DU69" s="900"/>
      <c r="DV69" s="895"/>
      <c r="DW69" s="896"/>
      <c r="DX69" s="896"/>
      <c r="DY69" s="896"/>
      <c r="DZ69" s="897"/>
      <c r="EA69" s="230"/>
    </row>
    <row r="70" spans="1:131" ht="26.25" customHeight="1" x14ac:dyDescent="0.2">
      <c r="A70" s="238">
        <v>3</v>
      </c>
      <c r="B70" s="909" t="s">
        <v>580</v>
      </c>
      <c r="C70" s="910"/>
      <c r="D70" s="910"/>
      <c r="E70" s="910"/>
      <c r="F70" s="910"/>
      <c r="G70" s="910"/>
      <c r="H70" s="910"/>
      <c r="I70" s="910"/>
      <c r="J70" s="910"/>
      <c r="K70" s="910"/>
      <c r="L70" s="910"/>
      <c r="M70" s="910"/>
      <c r="N70" s="910"/>
      <c r="O70" s="910"/>
      <c r="P70" s="911"/>
      <c r="Q70" s="912">
        <v>184</v>
      </c>
      <c r="R70" s="866"/>
      <c r="S70" s="866"/>
      <c r="T70" s="866"/>
      <c r="U70" s="866"/>
      <c r="V70" s="866">
        <v>164</v>
      </c>
      <c r="W70" s="866"/>
      <c r="X70" s="866"/>
      <c r="Y70" s="866"/>
      <c r="Z70" s="866"/>
      <c r="AA70" s="866">
        <v>21</v>
      </c>
      <c r="AB70" s="866"/>
      <c r="AC70" s="866"/>
      <c r="AD70" s="866"/>
      <c r="AE70" s="866"/>
      <c r="AF70" s="866">
        <v>21</v>
      </c>
      <c r="AG70" s="866"/>
      <c r="AH70" s="866"/>
      <c r="AI70" s="866"/>
      <c r="AJ70" s="866"/>
      <c r="AK70" s="866" t="s">
        <v>577</v>
      </c>
      <c r="AL70" s="866"/>
      <c r="AM70" s="866"/>
      <c r="AN70" s="866"/>
      <c r="AO70" s="866"/>
      <c r="AP70" s="866">
        <v>69</v>
      </c>
      <c r="AQ70" s="866"/>
      <c r="AR70" s="866"/>
      <c r="AS70" s="866"/>
      <c r="AT70" s="866"/>
      <c r="AU70" s="866">
        <v>1</v>
      </c>
      <c r="AV70" s="866"/>
      <c r="AW70" s="866"/>
      <c r="AX70" s="866"/>
      <c r="AY70" s="866"/>
      <c r="AZ70" s="868"/>
      <c r="BA70" s="868"/>
      <c r="BB70" s="868"/>
      <c r="BC70" s="868"/>
      <c r="BD70" s="869"/>
      <c r="BE70" s="241"/>
      <c r="BF70" s="241"/>
      <c r="BG70" s="241"/>
      <c r="BH70" s="241"/>
      <c r="BI70" s="241"/>
      <c r="BJ70" s="241"/>
      <c r="BK70" s="241"/>
      <c r="BL70" s="241"/>
      <c r="BM70" s="241"/>
      <c r="BN70" s="241"/>
      <c r="BO70" s="241"/>
      <c r="BP70" s="241"/>
      <c r="BQ70" s="238">
        <v>64</v>
      </c>
      <c r="BR70" s="243"/>
      <c r="BS70" s="895"/>
      <c r="BT70" s="896"/>
      <c r="BU70" s="896"/>
      <c r="BV70" s="896"/>
      <c r="BW70" s="896"/>
      <c r="BX70" s="896"/>
      <c r="BY70" s="896"/>
      <c r="BZ70" s="896"/>
      <c r="CA70" s="896"/>
      <c r="CB70" s="896"/>
      <c r="CC70" s="896"/>
      <c r="CD70" s="896"/>
      <c r="CE70" s="896"/>
      <c r="CF70" s="896"/>
      <c r="CG70" s="901"/>
      <c r="CH70" s="898"/>
      <c r="CI70" s="899"/>
      <c r="CJ70" s="899"/>
      <c r="CK70" s="899"/>
      <c r="CL70" s="900"/>
      <c r="CM70" s="898"/>
      <c r="CN70" s="899"/>
      <c r="CO70" s="899"/>
      <c r="CP70" s="899"/>
      <c r="CQ70" s="900"/>
      <c r="CR70" s="898"/>
      <c r="CS70" s="899"/>
      <c r="CT70" s="899"/>
      <c r="CU70" s="899"/>
      <c r="CV70" s="900"/>
      <c r="CW70" s="898"/>
      <c r="CX70" s="899"/>
      <c r="CY70" s="899"/>
      <c r="CZ70" s="899"/>
      <c r="DA70" s="900"/>
      <c r="DB70" s="898"/>
      <c r="DC70" s="899"/>
      <c r="DD70" s="899"/>
      <c r="DE70" s="899"/>
      <c r="DF70" s="900"/>
      <c r="DG70" s="898"/>
      <c r="DH70" s="899"/>
      <c r="DI70" s="899"/>
      <c r="DJ70" s="899"/>
      <c r="DK70" s="900"/>
      <c r="DL70" s="898"/>
      <c r="DM70" s="899"/>
      <c r="DN70" s="899"/>
      <c r="DO70" s="899"/>
      <c r="DP70" s="900"/>
      <c r="DQ70" s="898"/>
      <c r="DR70" s="899"/>
      <c r="DS70" s="899"/>
      <c r="DT70" s="899"/>
      <c r="DU70" s="900"/>
      <c r="DV70" s="895"/>
      <c r="DW70" s="896"/>
      <c r="DX70" s="896"/>
      <c r="DY70" s="896"/>
      <c r="DZ70" s="897"/>
      <c r="EA70" s="230"/>
    </row>
    <row r="71" spans="1:131" ht="26.25" customHeight="1" x14ac:dyDescent="0.2">
      <c r="A71" s="238">
        <v>4</v>
      </c>
      <c r="B71" s="909" t="s">
        <v>581</v>
      </c>
      <c r="C71" s="910"/>
      <c r="D71" s="910"/>
      <c r="E71" s="910"/>
      <c r="F71" s="910"/>
      <c r="G71" s="910"/>
      <c r="H71" s="910"/>
      <c r="I71" s="910"/>
      <c r="J71" s="910"/>
      <c r="K71" s="910"/>
      <c r="L71" s="910"/>
      <c r="M71" s="910"/>
      <c r="N71" s="910"/>
      <c r="O71" s="910"/>
      <c r="P71" s="911"/>
      <c r="Q71" s="912">
        <v>505</v>
      </c>
      <c r="R71" s="866"/>
      <c r="S71" s="866"/>
      <c r="T71" s="866"/>
      <c r="U71" s="866"/>
      <c r="V71" s="866">
        <v>451</v>
      </c>
      <c r="W71" s="866"/>
      <c r="X71" s="866"/>
      <c r="Y71" s="866"/>
      <c r="Z71" s="866"/>
      <c r="AA71" s="866">
        <v>54</v>
      </c>
      <c r="AB71" s="866"/>
      <c r="AC71" s="866"/>
      <c r="AD71" s="866"/>
      <c r="AE71" s="866"/>
      <c r="AF71" s="866">
        <v>54</v>
      </c>
      <c r="AG71" s="866"/>
      <c r="AH71" s="866"/>
      <c r="AI71" s="866"/>
      <c r="AJ71" s="866"/>
      <c r="AK71" s="866">
        <v>20</v>
      </c>
      <c r="AL71" s="866"/>
      <c r="AM71" s="866"/>
      <c r="AN71" s="866"/>
      <c r="AO71" s="866"/>
      <c r="AP71" s="866">
        <v>568</v>
      </c>
      <c r="AQ71" s="866"/>
      <c r="AR71" s="866"/>
      <c r="AS71" s="866"/>
      <c r="AT71" s="866"/>
      <c r="AU71" s="866">
        <v>2</v>
      </c>
      <c r="AV71" s="866"/>
      <c r="AW71" s="866"/>
      <c r="AX71" s="866"/>
      <c r="AY71" s="866"/>
      <c r="AZ71" s="868"/>
      <c r="BA71" s="868"/>
      <c r="BB71" s="868"/>
      <c r="BC71" s="868"/>
      <c r="BD71" s="869"/>
      <c r="BE71" s="241"/>
      <c r="BF71" s="241"/>
      <c r="BG71" s="241"/>
      <c r="BH71" s="241"/>
      <c r="BI71" s="241"/>
      <c r="BJ71" s="241"/>
      <c r="BK71" s="241"/>
      <c r="BL71" s="241"/>
      <c r="BM71" s="241"/>
      <c r="BN71" s="241"/>
      <c r="BO71" s="241"/>
      <c r="BP71" s="241"/>
      <c r="BQ71" s="238">
        <v>65</v>
      </c>
      <c r="BR71" s="243"/>
      <c r="BS71" s="895"/>
      <c r="BT71" s="896"/>
      <c r="BU71" s="896"/>
      <c r="BV71" s="896"/>
      <c r="BW71" s="896"/>
      <c r="BX71" s="896"/>
      <c r="BY71" s="896"/>
      <c r="BZ71" s="896"/>
      <c r="CA71" s="896"/>
      <c r="CB71" s="896"/>
      <c r="CC71" s="896"/>
      <c r="CD71" s="896"/>
      <c r="CE71" s="896"/>
      <c r="CF71" s="896"/>
      <c r="CG71" s="901"/>
      <c r="CH71" s="898"/>
      <c r="CI71" s="899"/>
      <c r="CJ71" s="899"/>
      <c r="CK71" s="899"/>
      <c r="CL71" s="900"/>
      <c r="CM71" s="898"/>
      <c r="CN71" s="899"/>
      <c r="CO71" s="899"/>
      <c r="CP71" s="899"/>
      <c r="CQ71" s="900"/>
      <c r="CR71" s="898"/>
      <c r="CS71" s="899"/>
      <c r="CT71" s="899"/>
      <c r="CU71" s="899"/>
      <c r="CV71" s="900"/>
      <c r="CW71" s="898"/>
      <c r="CX71" s="899"/>
      <c r="CY71" s="899"/>
      <c r="CZ71" s="899"/>
      <c r="DA71" s="900"/>
      <c r="DB71" s="898"/>
      <c r="DC71" s="899"/>
      <c r="DD71" s="899"/>
      <c r="DE71" s="899"/>
      <c r="DF71" s="900"/>
      <c r="DG71" s="898"/>
      <c r="DH71" s="899"/>
      <c r="DI71" s="899"/>
      <c r="DJ71" s="899"/>
      <c r="DK71" s="900"/>
      <c r="DL71" s="898"/>
      <c r="DM71" s="899"/>
      <c r="DN71" s="899"/>
      <c r="DO71" s="899"/>
      <c r="DP71" s="900"/>
      <c r="DQ71" s="898"/>
      <c r="DR71" s="899"/>
      <c r="DS71" s="899"/>
      <c r="DT71" s="899"/>
      <c r="DU71" s="900"/>
      <c r="DV71" s="895"/>
      <c r="DW71" s="896"/>
      <c r="DX71" s="896"/>
      <c r="DY71" s="896"/>
      <c r="DZ71" s="897"/>
      <c r="EA71" s="230"/>
    </row>
    <row r="72" spans="1:131" ht="26.25" customHeight="1" x14ac:dyDescent="0.2">
      <c r="A72" s="238">
        <v>5</v>
      </c>
      <c r="B72" s="909" t="s">
        <v>582</v>
      </c>
      <c r="C72" s="910"/>
      <c r="D72" s="910"/>
      <c r="E72" s="910"/>
      <c r="F72" s="910"/>
      <c r="G72" s="910"/>
      <c r="H72" s="910"/>
      <c r="I72" s="910"/>
      <c r="J72" s="910"/>
      <c r="K72" s="910"/>
      <c r="L72" s="910"/>
      <c r="M72" s="910"/>
      <c r="N72" s="910"/>
      <c r="O72" s="910"/>
      <c r="P72" s="911"/>
      <c r="Q72" s="912">
        <v>1108</v>
      </c>
      <c r="R72" s="866"/>
      <c r="S72" s="866"/>
      <c r="T72" s="866"/>
      <c r="U72" s="866"/>
      <c r="V72" s="866">
        <v>1104</v>
      </c>
      <c r="W72" s="866"/>
      <c r="X72" s="866"/>
      <c r="Y72" s="866"/>
      <c r="Z72" s="866"/>
      <c r="AA72" s="866">
        <v>3</v>
      </c>
      <c r="AB72" s="866"/>
      <c r="AC72" s="866"/>
      <c r="AD72" s="866"/>
      <c r="AE72" s="866"/>
      <c r="AF72" s="866">
        <v>3</v>
      </c>
      <c r="AG72" s="866"/>
      <c r="AH72" s="866"/>
      <c r="AI72" s="866"/>
      <c r="AJ72" s="866"/>
      <c r="AK72" s="866" t="s">
        <v>577</v>
      </c>
      <c r="AL72" s="866"/>
      <c r="AM72" s="866"/>
      <c r="AN72" s="866"/>
      <c r="AO72" s="866"/>
      <c r="AP72" s="866" t="s">
        <v>577</v>
      </c>
      <c r="AQ72" s="866"/>
      <c r="AR72" s="866"/>
      <c r="AS72" s="866"/>
      <c r="AT72" s="866"/>
      <c r="AU72" s="866" t="s">
        <v>577</v>
      </c>
      <c r="AV72" s="866"/>
      <c r="AW72" s="866"/>
      <c r="AX72" s="866"/>
      <c r="AY72" s="866"/>
      <c r="AZ72" s="868"/>
      <c r="BA72" s="868"/>
      <c r="BB72" s="868"/>
      <c r="BC72" s="868"/>
      <c r="BD72" s="869"/>
      <c r="BE72" s="241"/>
      <c r="BF72" s="241"/>
      <c r="BG72" s="241"/>
      <c r="BH72" s="241"/>
      <c r="BI72" s="241"/>
      <c r="BJ72" s="241"/>
      <c r="BK72" s="241"/>
      <c r="BL72" s="241"/>
      <c r="BM72" s="241"/>
      <c r="BN72" s="241"/>
      <c r="BO72" s="241"/>
      <c r="BP72" s="241"/>
      <c r="BQ72" s="238">
        <v>66</v>
      </c>
      <c r="BR72" s="243"/>
      <c r="BS72" s="895"/>
      <c r="BT72" s="896"/>
      <c r="BU72" s="896"/>
      <c r="BV72" s="896"/>
      <c r="BW72" s="896"/>
      <c r="BX72" s="896"/>
      <c r="BY72" s="896"/>
      <c r="BZ72" s="896"/>
      <c r="CA72" s="896"/>
      <c r="CB72" s="896"/>
      <c r="CC72" s="896"/>
      <c r="CD72" s="896"/>
      <c r="CE72" s="896"/>
      <c r="CF72" s="896"/>
      <c r="CG72" s="901"/>
      <c r="CH72" s="898"/>
      <c r="CI72" s="899"/>
      <c r="CJ72" s="899"/>
      <c r="CK72" s="899"/>
      <c r="CL72" s="900"/>
      <c r="CM72" s="898"/>
      <c r="CN72" s="899"/>
      <c r="CO72" s="899"/>
      <c r="CP72" s="899"/>
      <c r="CQ72" s="900"/>
      <c r="CR72" s="898"/>
      <c r="CS72" s="899"/>
      <c r="CT72" s="899"/>
      <c r="CU72" s="899"/>
      <c r="CV72" s="900"/>
      <c r="CW72" s="898"/>
      <c r="CX72" s="899"/>
      <c r="CY72" s="899"/>
      <c r="CZ72" s="899"/>
      <c r="DA72" s="900"/>
      <c r="DB72" s="898"/>
      <c r="DC72" s="899"/>
      <c r="DD72" s="899"/>
      <c r="DE72" s="899"/>
      <c r="DF72" s="900"/>
      <c r="DG72" s="898"/>
      <c r="DH72" s="899"/>
      <c r="DI72" s="899"/>
      <c r="DJ72" s="899"/>
      <c r="DK72" s="900"/>
      <c r="DL72" s="898"/>
      <c r="DM72" s="899"/>
      <c r="DN72" s="899"/>
      <c r="DO72" s="899"/>
      <c r="DP72" s="900"/>
      <c r="DQ72" s="898"/>
      <c r="DR72" s="899"/>
      <c r="DS72" s="899"/>
      <c r="DT72" s="899"/>
      <c r="DU72" s="900"/>
      <c r="DV72" s="895"/>
      <c r="DW72" s="896"/>
      <c r="DX72" s="896"/>
      <c r="DY72" s="896"/>
      <c r="DZ72" s="897"/>
      <c r="EA72" s="230"/>
    </row>
    <row r="73" spans="1:131" ht="26.25" customHeight="1" x14ac:dyDescent="0.2">
      <c r="A73" s="238">
        <v>6</v>
      </c>
      <c r="B73" s="909" t="s">
        <v>583</v>
      </c>
      <c r="C73" s="910"/>
      <c r="D73" s="910"/>
      <c r="E73" s="910"/>
      <c r="F73" s="910"/>
      <c r="G73" s="910"/>
      <c r="H73" s="910"/>
      <c r="I73" s="910"/>
      <c r="J73" s="910"/>
      <c r="K73" s="910"/>
      <c r="L73" s="910"/>
      <c r="M73" s="910"/>
      <c r="N73" s="910"/>
      <c r="O73" s="910"/>
      <c r="P73" s="911"/>
      <c r="Q73" s="912">
        <v>85</v>
      </c>
      <c r="R73" s="866"/>
      <c r="S73" s="866"/>
      <c r="T73" s="866"/>
      <c r="U73" s="866"/>
      <c r="V73" s="866">
        <v>71</v>
      </c>
      <c r="W73" s="866"/>
      <c r="X73" s="866"/>
      <c r="Y73" s="866"/>
      <c r="Z73" s="866"/>
      <c r="AA73" s="866">
        <v>14</v>
      </c>
      <c r="AB73" s="866"/>
      <c r="AC73" s="866"/>
      <c r="AD73" s="866"/>
      <c r="AE73" s="866"/>
      <c r="AF73" s="866">
        <v>14</v>
      </c>
      <c r="AG73" s="866"/>
      <c r="AH73" s="866"/>
      <c r="AI73" s="866"/>
      <c r="AJ73" s="866"/>
      <c r="AK73" s="866" t="s">
        <v>577</v>
      </c>
      <c r="AL73" s="866"/>
      <c r="AM73" s="866"/>
      <c r="AN73" s="866"/>
      <c r="AO73" s="866"/>
      <c r="AP73" s="866" t="s">
        <v>577</v>
      </c>
      <c r="AQ73" s="866"/>
      <c r="AR73" s="866"/>
      <c r="AS73" s="866"/>
      <c r="AT73" s="866"/>
      <c r="AU73" s="866" t="s">
        <v>577</v>
      </c>
      <c r="AV73" s="866"/>
      <c r="AW73" s="866"/>
      <c r="AX73" s="866"/>
      <c r="AY73" s="866"/>
      <c r="AZ73" s="868"/>
      <c r="BA73" s="868"/>
      <c r="BB73" s="868"/>
      <c r="BC73" s="868"/>
      <c r="BD73" s="869"/>
      <c r="BE73" s="241"/>
      <c r="BF73" s="241"/>
      <c r="BG73" s="241"/>
      <c r="BH73" s="241"/>
      <c r="BI73" s="241"/>
      <c r="BJ73" s="241"/>
      <c r="BK73" s="241"/>
      <c r="BL73" s="241"/>
      <c r="BM73" s="241"/>
      <c r="BN73" s="241"/>
      <c r="BO73" s="241"/>
      <c r="BP73" s="241"/>
      <c r="BQ73" s="238">
        <v>67</v>
      </c>
      <c r="BR73" s="243"/>
      <c r="BS73" s="895"/>
      <c r="BT73" s="896"/>
      <c r="BU73" s="896"/>
      <c r="BV73" s="896"/>
      <c r="BW73" s="896"/>
      <c r="BX73" s="896"/>
      <c r="BY73" s="896"/>
      <c r="BZ73" s="896"/>
      <c r="CA73" s="896"/>
      <c r="CB73" s="896"/>
      <c r="CC73" s="896"/>
      <c r="CD73" s="896"/>
      <c r="CE73" s="896"/>
      <c r="CF73" s="896"/>
      <c r="CG73" s="901"/>
      <c r="CH73" s="898"/>
      <c r="CI73" s="899"/>
      <c r="CJ73" s="899"/>
      <c r="CK73" s="899"/>
      <c r="CL73" s="900"/>
      <c r="CM73" s="898"/>
      <c r="CN73" s="899"/>
      <c r="CO73" s="899"/>
      <c r="CP73" s="899"/>
      <c r="CQ73" s="900"/>
      <c r="CR73" s="898"/>
      <c r="CS73" s="899"/>
      <c r="CT73" s="899"/>
      <c r="CU73" s="899"/>
      <c r="CV73" s="900"/>
      <c r="CW73" s="898"/>
      <c r="CX73" s="899"/>
      <c r="CY73" s="899"/>
      <c r="CZ73" s="899"/>
      <c r="DA73" s="900"/>
      <c r="DB73" s="898"/>
      <c r="DC73" s="899"/>
      <c r="DD73" s="899"/>
      <c r="DE73" s="899"/>
      <c r="DF73" s="900"/>
      <c r="DG73" s="898"/>
      <c r="DH73" s="899"/>
      <c r="DI73" s="899"/>
      <c r="DJ73" s="899"/>
      <c r="DK73" s="900"/>
      <c r="DL73" s="898"/>
      <c r="DM73" s="899"/>
      <c r="DN73" s="899"/>
      <c r="DO73" s="899"/>
      <c r="DP73" s="900"/>
      <c r="DQ73" s="898"/>
      <c r="DR73" s="899"/>
      <c r="DS73" s="899"/>
      <c r="DT73" s="899"/>
      <c r="DU73" s="900"/>
      <c r="DV73" s="895"/>
      <c r="DW73" s="896"/>
      <c r="DX73" s="896"/>
      <c r="DY73" s="896"/>
      <c r="DZ73" s="897"/>
      <c r="EA73" s="230"/>
    </row>
    <row r="74" spans="1:131" ht="26.25" customHeight="1" x14ac:dyDescent="0.2">
      <c r="A74" s="238">
        <v>7</v>
      </c>
      <c r="B74" s="909" t="s">
        <v>584</v>
      </c>
      <c r="C74" s="910"/>
      <c r="D74" s="910"/>
      <c r="E74" s="910"/>
      <c r="F74" s="910"/>
      <c r="G74" s="910"/>
      <c r="H74" s="910"/>
      <c r="I74" s="910"/>
      <c r="J74" s="910"/>
      <c r="K74" s="910"/>
      <c r="L74" s="910"/>
      <c r="M74" s="910"/>
      <c r="N74" s="910"/>
      <c r="O74" s="910"/>
      <c r="P74" s="911"/>
      <c r="Q74" s="912">
        <v>6733</v>
      </c>
      <c r="R74" s="866"/>
      <c r="S74" s="866"/>
      <c r="T74" s="866"/>
      <c r="U74" s="866"/>
      <c r="V74" s="866">
        <v>6652</v>
      </c>
      <c r="W74" s="866"/>
      <c r="X74" s="866"/>
      <c r="Y74" s="866"/>
      <c r="Z74" s="866"/>
      <c r="AA74" s="866">
        <v>82</v>
      </c>
      <c r="AB74" s="866"/>
      <c r="AC74" s="866"/>
      <c r="AD74" s="866"/>
      <c r="AE74" s="866"/>
      <c r="AF74" s="866">
        <v>82</v>
      </c>
      <c r="AG74" s="866"/>
      <c r="AH74" s="866"/>
      <c r="AI74" s="866"/>
      <c r="AJ74" s="866"/>
      <c r="AK74" s="866" t="s">
        <v>577</v>
      </c>
      <c r="AL74" s="866"/>
      <c r="AM74" s="866"/>
      <c r="AN74" s="866"/>
      <c r="AO74" s="866"/>
      <c r="AP74" s="866" t="s">
        <v>577</v>
      </c>
      <c r="AQ74" s="866"/>
      <c r="AR74" s="866"/>
      <c r="AS74" s="866"/>
      <c r="AT74" s="866"/>
      <c r="AU74" s="866" t="s">
        <v>577</v>
      </c>
      <c r="AV74" s="866"/>
      <c r="AW74" s="866"/>
      <c r="AX74" s="866"/>
      <c r="AY74" s="866"/>
      <c r="AZ74" s="868"/>
      <c r="BA74" s="868"/>
      <c r="BB74" s="868"/>
      <c r="BC74" s="868"/>
      <c r="BD74" s="869"/>
      <c r="BE74" s="241"/>
      <c r="BF74" s="241"/>
      <c r="BG74" s="241"/>
      <c r="BH74" s="241"/>
      <c r="BI74" s="241"/>
      <c r="BJ74" s="241"/>
      <c r="BK74" s="241"/>
      <c r="BL74" s="241"/>
      <c r="BM74" s="241"/>
      <c r="BN74" s="241"/>
      <c r="BO74" s="241"/>
      <c r="BP74" s="241"/>
      <c r="BQ74" s="238">
        <v>68</v>
      </c>
      <c r="BR74" s="243"/>
      <c r="BS74" s="895"/>
      <c r="BT74" s="896"/>
      <c r="BU74" s="896"/>
      <c r="BV74" s="896"/>
      <c r="BW74" s="896"/>
      <c r="BX74" s="896"/>
      <c r="BY74" s="896"/>
      <c r="BZ74" s="896"/>
      <c r="CA74" s="896"/>
      <c r="CB74" s="896"/>
      <c r="CC74" s="896"/>
      <c r="CD74" s="896"/>
      <c r="CE74" s="896"/>
      <c r="CF74" s="896"/>
      <c r="CG74" s="901"/>
      <c r="CH74" s="898"/>
      <c r="CI74" s="899"/>
      <c r="CJ74" s="899"/>
      <c r="CK74" s="899"/>
      <c r="CL74" s="900"/>
      <c r="CM74" s="898"/>
      <c r="CN74" s="899"/>
      <c r="CO74" s="899"/>
      <c r="CP74" s="899"/>
      <c r="CQ74" s="900"/>
      <c r="CR74" s="898"/>
      <c r="CS74" s="899"/>
      <c r="CT74" s="899"/>
      <c r="CU74" s="899"/>
      <c r="CV74" s="900"/>
      <c r="CW74" s="898"/>
      <c r="CX74" s="899"/>
      <c r="CY74" s="899"/>
      <c r="CZ74" s="899"/>
      <c r="DA74" s="900"/>
      <c r="DB74" s="898"/>
      <c r="DC74" s="899"/>
      <c r="DD74" s="899"/>
      <c r="DE74" s="899"/>
      <c r="DF74" s="900"/>
      <c r="DG74" s="898"/>
      <c r="DH74" s="899"/>
      <c r="DI74" s="899"/>
      <c r="DJ74" s="899"/>
      <c r="DK74" s="900"/>
      <c r="DL74" s="898"/>
      <c r="DM74" s="899"/>
      <c r="DN74" s="899"/>
      <c r="DO74" s="899"/>
      <c r="DP74" s="900"/>
      <c r="DQ74" s="898"/>
      <c r="DR74" s="899"/>
      <c r="DS74" s="899"/>
      <c r="DT74" s="899"/>
      <c r="DU74" s="900"/>
      <c r="DV74" s="895"/>
      <c r="DW74" s="896"/>
      <c r="DX74" s="896"/>
      <c r="DY74" s="896"/>
      <c r="DZ74" s="897"/>
      <c r="EA74" s="230"/>
    </row>
    <row r="75" spans="1:131" ht="26.25" customHeight="1" x14ac:dyDescent="0.2">
      <c r="A75" s="238">
        <v>8</v>
      </c>
      <c r="B75" s="909" t="s">
        <v>585</v>
      </c>
      <c r="C75" s="910"/>
      <c r="D75" s="910"/>
      <c r="E75" s="910"/>
      <c r="F75" s="910"/>
      <c r="G75" s="910"/>
      <c r="H75" s="910"/>
      <c r="I75" s="910"/>
      <c r="J75" s="910"/>
      <c r="K75" s="910"/>
      <c r="L75" s="910"/>
      <c r="M75" s="910"/>
      <c r="N75" s="910"/>
      <c r="O75" s="910"/>
      <c r="P75" s="911"/>
      <c r="Q75" s="913">
        <v>32</v>
      </c>
      <c r="R75" s="914"/>
      <c r="S75" s="914"/>
      <c r="T75" s="914"/>
      <c r="U75" s="870"/>
      <c r="V75" s="915">
        <v>31</v>
      </c>
      <c r="W75" s="914"/>
      <c r="X75" s="914"/>
      <c r="Y75" s="914"/>
      <c r="Z75" s="870"/>
      <c r="AA75" s="915">
        <v>0</v>
      </c>
      <c r="AB75" s="914"/>
      <c r="AC75" s="914"/>
      <c r="AD75" s="914"/>
      <c r="AE75" s="870"/>
      <c r="AF75" s="915">
        <v>0</v>
      </c>
      <c r="AG75" s="914"/>
      <c r="AH75" s="914"/>
      <c r="AI75" s="914"/>
      <c r="AJ75" s="870"/>
      <c r="AK75" s="915">
        <v>9</v>
      </c>
      <c r="AL75" s="914"/>
      <c r="AM75" s="914"/>
      <c r="AN75" s="914"/>
      <c r="AO75" s="870"/>
      <c r="AP75" s="915" t="s">
        <v>577</v>
      </c>
      <c r="AQ75" s="914"/>
      <c r="AR75" s="914"/>
      <c r="AS75" s="914"/>
      <c r="AT75" s="870"/>
      <c r="AU75" s="915" t="s">
        <v>577</v>
      </c>
      <c r="AV75" s="914"/>
      <c r="AW75" s="914"/>
      <c r="AX75" s="914"/>
      <c r="AY75" s="870"/>
      <c r="AZ75" s="868"/>
      <c r="BA75" s="868"/>
      <c r="BB75" s="868"/>
      <c r="BC75" s="868"/>
      <c r="BD75" s="869"/>
      <c r="BE75" s="241"/>
      <c r="BF75" s="241"/>
      <c r="BG75" s="241"/>
      <c r="BH75" s="241"/>
      <c r="BI75" s="241"/>
      <c r="BJ75" s="241"/>
      <c r="BK75" s="241"/>
      <c r="BL75" s="241"/>
      <c r="BM75" s="241"/>
      <c r="BN75" s="241"/>
      <c r="BO75" s="241"/>
      <c r="BP75" s="241"/>
      <c r="BQ75" s="238">
        <v>69</v>
      </c>
      <c r="BR75" s="243"/>
      <c r="BS75" s="895"/>
      <c r="BT75" s="896"/>
      <c r="BU75" s="896"/>
      <c r="BV75" s="896"/>
      <c r="BW75" s="896"/>
      <c r="BX75" s="896"/>
      <c r="BY75" s="896"/>
      <c r="BZ75" s="896"/>
      <c r="CA75" s="896"/>
      <c r="CB75" s="896"/>
      <c r="CC75" s="896"/>
      <c r="CD75" s="896"/>
      <c r="CE75" s="896"/>
      <c r="CF75" s="896"/>
      <c r="CG75" s="901"/>
      <c r="CH75" s="898"/>
      <c r="CI75" s="899"/>
      <c r="CJ75" s="899"/>
      <c r="CK75" s="899"/>
      <c r="CL75" s="900"/>
      <c r="CM75" s="898"/>
      <c r="CN75" s="899"/>
      <c r="CO75" s="899"/>
      <c r="CP75" s="899"/>
      <c r="CQ75" s="900"/>
      <c r="CR75" s="898"/>
      <c r="CS75" s="899"/>
      <c r="CT75" s="899"/>
      <c r="CU75" s="899"/>
      <c r="CV75" s="900"/>
      <c r="CW75" s="898"/>
      <c r="CX75" s="899"/>
      <c r="CY75" s="899"/>
      <c r="CZ75" s="899"/>
      <c r="DA75" s="900"/>
      <c r="DB75" s="898"/>
      <c r="DC75" s="899"/>
      <c r="DD75" s="899"/>
      <c r="DE75" s="899"/>
      <c r="DF75" s="900"/>
      <c r="DG75" s="898"/>
      <c r="DH75" s="899"/>
      <c r="DI75" s="899"/>
      <c r="DJ75" s="899"/>
      <c r="DK75" s="900"/>
      <c r="DL75" s="898"/>
      <c r="DM75" s="899"/>
      <c r="DN75" s="899"/>
      <c r="DO75" s="899"/>
      <c r="DP75" s="900"/>
      <c r="DQ75" s="898"/>
      <c r="DR75" s="899"/>
      <c r="DS75" s="899"/>
      <c r="DT75" s="899"/>
      <c r="DU75" s="900"/>
      <c r="DV75" s="895"/>
      <c r="DW75" s="896"/>
      <c r="DX75" s="896"/>
      <c r="DY75" s="896"/>
      <c r="DZ75" s="897"/>
      <c r="EA75" s="230"/>
    </row>
    <row r="76" spans="1:131" ht="26.25" customHeight="1" x14ac:dyDescent="0.2">
      <c r="A76" s="238">
        <v>9</v>
      </c>
      <c r="B76" s="909" t="s">
        <v>586</v>
      </c>
      <c r="C76" s="910"/>
      <c r="D76" s="910"/>
      <c r="E76" s="910"/>
      <c r="F76" s="910"/>
      <c r="G76" s="910"/>
      <c r="H76" s="910"/>
      <c r="I76" s="910"/>
      <c r="J76" s="910"/>
      <c r="K76" s="910"/>
      <c r="L76" s="910"/>
      <c r="M76" s="910"/>
      <c r="N76" s="910"/>
      <c r="O76" s="910"/>
      <c r="P76" s="911"/>
      <c r="Q76" s="913">
        <v>259</v>
      </c>
      <c r="R76" s="914"/>
      <c r="S76" s="914"/>
      <c r="T76" s="914"/>
      <c r="U76" s="870"/>
      <c r="V76" s="915">
        <v>167</v>
      </c>
      <c r="W76" s="914"/>
      <c r="X76" s="914"/>
      <c r="Y76" s="914"/>
      <c r="Z76" s="870"/>
      <c r="AA76" s="915">
        <v>92</v>
      </c>
      <c r="AB76" s="914"/>
      <c r="AC76" s="914"/>
      <c r="AD76" s="914"/>
      <c r="AE76" s="870"/>
      <c r="AF76" s="915">
        <v>92</v>
      </c>
      <c r="AG76" s="914"/>
      <c r="AH76" s="914"/>
      <c r="AI76" s="914"/>
      <c r="AJ76" s="870"/>
      <c r="AK76" s="915" t="s">
        <v>577</v>
      </c>
      <c r="AL76" s="914"/>
      <c r="AM76" s="914"/>
      <c r="AN76" s="914"/>
      <c r="AO76" s="870"/>
      <c r="AP76" s="915" t="s">
        <v>577</v>
      </c>
      <c r="AQ76" s="914"/>
      <c r="AR76" s="914"/>
      <c r="AS76" s="914"/>
      <c r="AT76" s="870"/>
      <c r="AU76" s="915" t="s">
        <v>577</v>
      </c>
      <c r="AV76" s="914"/>
      <c r="AW76" s="914"/>
      <c r="AX76" s="914"/>
      <c r="AY76" s="870"/>
      <c r="AZ76" s="868"/>
      <c r="BA76" s="868"/>
      <c r="BB76" s="868"/>
      <c r="BC76" s="868"/>
      <c r="BD76" s="869"/>
      <c r="BE76" s="241"/>
      <c r="BF76" s="241"/>
      <c r="BG76" s="241"/>
      <c r="BH76" s="241"/>
      <c r="BI76" s="241"/>
      <c r="BJ76" s="241"/>
      <c r="BK76" s="241"/>
      <c r="BL76" s="241"/>
      <c r="BM76" s="241"/>
      <c r="BN76" s="241"/>
      <c r="BO76" s="241"/>
      <c r="BP76" s="241"/>
      <c r="BQ76" s="238">
        <v>70</v>
      </c>
      <c r="BR76" s="243"/>
      <c r="BS76" s="895"/>
      <c r="BT76" s="896"/>
      <c r="BU76" s="896"/>
      <c r="BV76" s="896"/>
      <c r="BW76" s="896"/>
      <c r="BX76" s="896"/>
      <c r="BY76" s="896"/>
      <c r="BZ76" s="896"/>
      <c r="CA76" s="896"/>
      <c r="CB76" s="896"/>
      <c r="CC76" s="896"/>
      <c r="CD76" s="896"/>
      <c r="CE76" s="896"/>
      <c r="CF76" s="896"/>
      <c r="CG76" s="901"/>
      <c r="CH76" s="898"/>
      <c r="CI76" s="899"/>
      <c r="CJ76" s="899"/>
      <c r="CK76" s="899"/>
      <c r="CL76" s="900"/>
      <c r="CM76" s="898"/>
      <c r="CN76" s="899"/>
      <c r="CO76" s="899"/>
      <c r="CP76" s="899"/>
      <c r="CQ76" s="900"/>
      <c r="CR76" s="898"/>
      <c r="CS76" s="899"/>
      <c r="CT76" s="899"/>
      <c r="CU76" s="899"/>
      <c r="CV76" s="900"/>
      <c r="CW76" s="898"/>
      <c r="CX76" s="899"/>
      <c r="CY76" s="899"/>
      <c r="CZ76" s="899"/>
      <c r="DA76" s="900"/>
      <c r="DB76" s="898"/>
      <c r="DC76" s="899"/>
      <c r="DD76" s="899"/>
      <c r="DE76" s="899"/>
      <c r="DF76" s="900"/>
      <c r="DG76" s="898"/>
      <c r="DH76" s="899"/>
      <c r="DI76" s="899"/>
      <c r="DJ76" s="899"/>
      <c r="DK76" s="900"/>
      <c r="DL76" s="898"/>
      <c r="DM76" s="899"/>
      <c r="DN76" s="899"/>
      <c r="DO76" s="899"/>
      <c r="DP76" s="900"/>
      <c r="DQ76" s="898"/>
      <c r="DR76" s="899"/>
      <c r="DS76" s="899"/>
      <c r="DT76" s="899"/>
      <c r="DU76" s="900"/>
      <c r="DV76" s="895"/>
      <c r="DW76" s="896"/>
      <c r="DX76" s="896"/>
      <c r="DY76" s="896"/>
      <c r="DZ76" s="897"/>
      <c r="EA76" s="230"/>
    </row>
    <row r="77" spans="1:131" ht="26.25" customHeight="1" x14ac:dyDescent="0.2">
      <c r="A77" s="238">
        <v>10</v>
      </c>
      <c r="B77" s="909" t="s">
        <v>587</v>
      </c>
      <c r="C77" s="910"/>
      <c r="D77" s="910"/>
      <c r="E77" s="910"/>
      <c r="F77" s="910"/>
      <c r="G77" s="910"/>
      <c r="H77" s="910"/>
      <c r="I77" s="910"/>
      <c r="J77" s="910"/>
      <c r="K77" s="910"/>
      <c r="L77" s="910"/>
      <c r="M77" s="910"/>
      <c r="N77" s="910"/>
      <c r="O77" s="910"/>
      <c r="P77" s="911"/>
      <c r="Q77" s="913">
        <v>157883</v>
      </c>
      <c r="R77" s="914"/>
      <c r="S77" s="914"/>
      <c r="T77" s="914"/>
      <c r="U77" s="870"/>
      <c r="V77" s="915">
        <v>155213</v>
      </c>
      <c r="W77" s="914"/>
      <c r="X77" s="914"/>
      <c r="Y77" s="914"/>
      <c r="Z77" s="870"/>
      <c r="AA77" s="915">
        <v>2669</v>
      </c>
      <c r="AB77" s="914"/>
      <c r="AC77" s="914"/>
      <c r="AD77" s="914"/>
      <c r="AE77" s="870"/>
      <c r="AF77" s="915">
        <v>2669</v>
      </c>
      <c r="AG77" s="914"/>
      <c r="AH77" s="914"/>
      <c r="AI77" s="914"/>
      <c r="AJ77" s="870"/>
      <c r="AK77" s="915">
        <v>1728</v>
      </c>
      <c r="AL77" s="914"/>
      <c r="AM77" s="914"/>
      <c r="AN77" s="914"/>
      <c r="AO77" s="870"/>
      <c r="AP77" s="915" t="s">
        <v>577</v>
      </c>
      <c r="AQ77" s="914"/>
      <c r="AR77" s="914"/>
      <c r="AS77" s="914"/>
      <c r="AT77" s="870"/>
      <c r="AU77" s="915" t="s">
        <v>577</v>
      </c>
      <c r="AV77" s="914"/>
      <c r="AW77" s="914"/>
      <c r="AX77" s="914"/>
      <c r="AY77" s="870"/>
      <c r="AZ77" s="868"/>
      <c r="BA77" s="868"/>
      <c r="BB77" s="868"/>
      <c r="BC77" s="868"/>
      <c r="BD77" s="869"/>
      <c r="BE77" s="241"/>
      <c r="BF77" s="241"/>
      <c r="BG77" s="241"/>
      <c r="BH77" s="241"/>
      <c r="BI77" s="241"/>
      <c r="BJ77" s="241"/>
      <c r="BK77" s="241"/>
      <c r="BL77" s="241"/>
      <c r="BM77" s="241"/>
      <c r="BN77" s="241"/>
      <c r="BO77" s="241"/>
      <c r="BP77" s="241"/>
      <c r="BQ77" s="238">
        <v>71</v>
      </c>
      <c r="BR77" s="243"/>
      <c r="BS77" s="895"/>
      <c r="BT77" s="896"/>
      <c r="BU77" s="896"/>
      <c r="BV77" s="896"/>
      <c r="BW77" s="896"/>
      <c r="BX77" s="896"/>
      <c r="BY77" s="896"/>
      <c r="BZ77" s="896"/>
      <c r="CA77" s="896"/>
      <c r="CB77" s="896"/>
      <c r="CC77" s="896"/>
      <c r="CD77" s="896"/>
      <c r="CE77" s="896"/>
      <c r="CF77" s="896"/>
      <c r="CG77" s="901"/>
      <c r="CH77" s="898"/>
      <c r="CI77" s="899"/>
      <c r="CJ77" s="899"/>
      <c r="CK77" s="899"/>
      <c r="CL77" s="900"/>
      <c r="CM77" s="898"/>
      <c r="CN77" s="899"/>
      <c r="CO77" s="899"/>
      <c r="CP77" s="899"/>
      <c r="CQ77" s="900"/>
      <c r="CR77" s="898"/>
      <c r="CS77" s="899"/>
      <c r="CT77" s="899"/>
      <c r="CU77" s="899"/>
      <c r="CV77" s="900"/>
      <c r="CW77" s="898"/>
      <c r="CX77" s="899"/>
      <c r="CY77" s="899"/>
      <c r="CZ77" s="899"/>
      <c r="DA77" s="900"/>
      <c r="DB77" s="898"/>
      <c r="DC77" s="899"/>
      <c r="DD77" s="899"/>
      <c r="DE77" s="899"/>
      <c r="DF77" s="900"/>
      <c r="DG77" s="898"/>
      <c r="DH77" s="899"/>
      <c r="DI77" s="899"/>
      <c r="DJ77" s="899"/>
      <c r="DK77" s="900"/>
      <c r="DL77" s="898"/>
      <c r="DM77" s="899"/>
      <c r="DN77" s="899"/>
      <c r="DO77" s="899"/>
      <c r="DP77" s="900"/>
      <c r="DQ77" s="898"/>
      <c r="DR77" s="899"/>
      <c r="DS77" s="899"/>
      <c r="DT77" s="899"/>
      <c r="DU77" s="900"/>
      <c r="DV77" s="895"/>
      <c r="DW77" s="896"/>
      <c r="DX77" s="896"/>
      <c r="DY77" s="896"/>
      <c r="DZ77" s="897"/>
      <c r="EA77" s="230"/>
    </row>
    <row r="78" spans="1:131" ht="26.25" customHeight="1" x14ac:dyDescent="0.2">
      <c r="A78" s="238">
        <v>11</v>
      </c>
      <c r="B78" s="909"/>
      <c r="C78" s="910"/>
      <c r="D78" s="910"/>
      <c r="E78" s="910"/>
      <c r="F78" s="910"/>
      <c r="G78" s="910"/>
      <c r="H78" s="910"/>
      <c r="I78" s="910"/>
      <c r="J78" s="910"/>
      <c r="K78" s="910"/>
      <c r="L78" s="910"/>
      <c r="M78" s="910"/>
      <c r="N78" s="910"/>
      <c r="O78" s="910"/>
      <c r="P78" s="911"/>
      <c r="Q78" s="912"/>
      <c r="R78" s="866"/>
      <c r="S78" s="866"/>
      <c r="T78" s="866"/>
      <c r="U78" s="866"/>
      <c r="V78" s="866"/>
      <c r="W78" s="866"/>
      <c r="X78" s="866"/>
      <c r="Y78" s="866"/>
      <c r="Z78" s="866"/>
      <c r="AA78" s="866"/>
      <c r="AB78" s="866"/>
      <c r="AC78" s="866"/>
      <c r="AD78" s="866"/>
      <c r="AE78" s="866"/>
      <c r="AF78" s="866"/>
      <c r="AG78" s="866"/>
      <c r="AH78" s="866"/>
      <c r="AI78" s="866"/>
      <c r="AJ78" s="866"/>
      <c r="AK78" s="866"/>
      <c r="AL78" s="866"/>
      <c r="AM78" s="866"/>
      <c r="AN78" s="866"/>
      <c r="AO78" s="866"/>
      <c r="AP78" s="866"/>
      <c r="AQ78" s="866"/>
      <c r="AR78" s="866"/>
      <c r="AS78" s="866"/>
      <c r="AT78" s="866"/>
      <c r="AU78" s="866"/>
      <c r="AV78" s="866"/>
      <c r="AW78" s="866"/>
      <c r="AX78" s="866"/>
      <c r="AY78" s="866"/>
      <c r="AZ78" s="868"/>
      <c r="BA78" s="868"/>
      <c r="BB78" s="868"/>
      <c r="BC78" s="868"/>
      <c r="BD78" s="869"/>
      <c r="BE78" s="241"/>
      <c r="BF78" s="241"/>
      <c r="BG78" s="241"/>
      <c r="BH78" s="241"/>
      <c r="BI78" s="241"/>
      <c r="BJ78" s="230"/>
      <c r="BK78" s="230"/>
      <c r="BL78" s="230"/>
      <c r="BM78" s="230"/>
      <c r="BN78" s="230"/>
      <c r="BO78" s="241"/>
      <c r="BP78" s="241"/>
      <c r="BQ78" s="238">
        <v>72</v>
      </c>
      <c r="BR78" s="243"/>
      <c r="BS78" s="895"/>
      <c r="BT78" s="896"/>
      <c r="BU78" s="896"/>
      <c r="BV78" s="896"/>
      <c r="BW78" s="896"/>
      <c r="BX78" s="896"/>
      <c r="BY78" s="896"/>
      <c r="BZ78" s="896"/>
      <c r="CA78" s="896"/>
      <c r="CB78" s="896"/>
      <c r="CC78" s="896"/>
      <c r="CD78" s="896"/>
      <c r="CE78" s="896"/>
      <c r="CF78" s="896"/>
      <c r="CG78" s="901"/>
      <c r="CH78" s="898"/>
      <c r="CI78" s="899"/>
      <c r="CJ78" s="899"/>
      <c r="CK78" s="899"/>
      <c r="CL78" s="900"/>
      <c r="CM78" s="898"/>
      <c r="CN78" s="899"/>
      <c r="CO78" s="899"/>
      <c r="CP78" s="899"/>
      <c r="CQ78" s="900"/>
      <c r="CR78" s="898"/>
      <c r="CS78" s="899"/>
      <c r="CT78" s="899"/>
      <c r="CU78" s="899"/>
      <c r="CV78" s="900"/>
      <c r="CW78" s="898"/>
      <c r="CX78" s="899"/>
      <c r="CY78" s="899"/>
      <c r="CZ78" s="899"/>
      <c r="DA78" s="900"/>
      <c r="DB78" s="898"/>
      <c r="DC78" s="899"/>
      <c r="DD78" s="899"/>
      <c r="DE78" s="899"/>
      <c r="DF78" s="900"/>
      <c r="DG78" s="898"/>
      <c r="DH78" s="899"/>
      <c r="DI78" s="899"/>
      <c r="DJ78" s="899"/>
      <c r="DK78" s="900"/>
      <c r="DL78" s="898"/>
      <c r="DM78" s="899"/>
      <c r="DN78" s="899"/>
      <c r="DO78" s="899"/>
      <c r="DP78" s="900"/>
      <c r="DQ78" s="898"/>
      <c r="DR78" s="899"/>
      <c r="DS78" s="899"/>
      <c r="DT78" s="899"/>
      <c r="DU78" s="900"/>
      <c r="DV78" s="895"/>
      <c r="DW78" s="896"/>
      <c r="DX78" s="896"/>
      <c r="DY78" s="896"/>
      <c r="DZ78" s="897"/>
      <c r="EA78" s="230"/>
    </row>
    <row r="79" spans="1:131" ht="26.25" customHeight="1" x14ac:dyDescent="0.2">
      <c r="A79" s="238">
        <v>12</v>
      </c>
      <c r="B79" s="909"/>
      <c r="C79" s="910"/>
      <c r="D79" s="910"/>
      <c r="E79" s="910"/>
      <c r="F79" s="910"/>
      <c r="G79" s="910"/>
      <c r="H79" s="910"/>
      <c r="I79" s="910"/>
      <c r="J79" s="910"/>
      <c r="K79" s="910"/>
      <c r="L79" s="910"/>
      <c r="M79" s="910"/>
      <c r="N79" s="910"/>
      <c r="O79" s="910"/>
      <c r="P79" s="911"/>
      <c r="Q79" s="912"/>
      <c r="R79" s="866"/>
      <c r="S79" s="866"/>
      <c r="T79" s="866"/>
      <c r="U79" s="866"/>
      <c r="V79" s="866"/>
      <c r="W79" s="866"/>
      <c r="X79" s="866"/>
      <c r="Y79" s="866"/>
      <c r="Z79" s="866"/>
      <c r="AA79" s="866"/>
      <c r="AB79" s="866"/>
      <c r="AC79" s="866"/>
      <c r="AD79" s="866"/>
      <c r="AE79" s="866"/>
      <c r="AF79" s="866"/>
      <c r="AG79" s="866"/>
      <c r="AH79" s="866"/>
      <c r="AI79" s="866"/>
      <c r="AJ79" s="866"/>
      <c r="AK79" s="866"/>
      <c r="AL79" s="866"/>
      <c r="AM79" s="866"/>
      <c r="AN79" s="866"/>
      <c r="AO79" s="866"/>
      <c r="AP79" s="866"/>
      <c r="AQ79" s="866"/>
      <c r="AR79" s="866"/>
      <c r="AS79" s="866"/>
      <c r="AT79" s="866"/>
      <c r="AU79" s="866"/>
      <c r="AV79" s="866"/>
      <c r="AW79" s="866"/>
      <c r="AX79" s="866"/>
      <c r="AY79" s="866"/>
      <c r="AZ79" s="868"/>
      <c r="BA79" s="868"/>
      <c r="BB79" s="868"/>
      <c r="BC79" s="868"/>
      <c r="BD79" s="869"/>
      <c r="BE79" s="241"/>
      <c r="BF79" s="241"/>
      <c r="BG79" s="241"/>
      <c r="BH79" s="241"/>
      <c r="BI79" s="241"/>
      <c r="BJ79" s="230"/>
      <c r="BK79" s="230"/>
      <c r="BL79" s="230"/>
      <c r="BM79" s="230"/>
      <c r="BN79" s="230"/>
      <c r="BO79" s="241"/>
      <c r="BP79" s="241"/>
      <c r="BQ79" s="238">
        <v>73</v>
      </c>
      <c r="BR79" s="243"/>
      <c r="BS79" s="895"/>
      <c r="BT79" s="896"/>
      <c r="BU79" s="896"/>
      <c r="BV79" s="896"/>
      <c r="BW79" s="896"/>
      <c r="BX79" s="896"/>
      <c r="BY79" s="896"/>
      <c r="BZ79" s="896"/>
      <c r="CA79" s="896"/>
      <c r="CB79" s="896"/>
      <c r="CC79" s="896"/>
      <c r="CD79" s="896"/>
      <c r="CE79" s="896"/>
      <c r="CF79" s="896"/>
      <c r="CG79" s="901"/>
      <c r="CH79" s="898"/>
      <c r="CI79" s="899"/>
      <c r="CJ79" s="899"/>
      <c r="CK79" s="899"/>
      <c r="CL79" s="900"/>
      <c r="CM79" s="898"/>
      <c r="CN79" s="899"/>
      <c r="CO79" s="899"/>
      <c r="CP79" s="899"/>
      <c r="CQ79" s="900"/>
      <c r="CR79" s="898"/>
      <c r="CS79" s="899"/>
      <c r="CT79" s="899"/>
      <c r="CU79" s="899"/>
      <c r="CV79" s="900"/>
      <c r="CW79" s="898"/>
      <c r="CX79" s="899"/>
      <c r="CY79" s="899"/>
      <c r="CZ79" s="899"/>
      <c r="DA79" s="900"/>
      <c r="DB79" s="898"/>
      <c r="DC79" s="899"/>
      <c r="DD79" s="899"/>
      <c r="DE79" s="899"/>
      <c r="DF79" s="900"/>
      <c r="DG79" s="898"/>
      <c r="DH79" s="899"/>
      <c r="DI79" s="899"/>
      <c r="DJ79" s="899"/>
      <c r="DK79" s="900"/>
      <c r="DL79" s="898"/>
      <c r="DM79" s="899"/>
      <c r="DN79" s="899"/>
      <c r="DO79" s="899"/>
      <c r="DP79" s="900"/>
      <c r="DQ79" s="898"/>
      <c r="DR79" s="899"/>
      <c r="DS79" s="899"/>
      <c r="DT79" s="899"/>
      <c r="DU79" s="900"/>
      <c r="DV79" s="895"/>
      <c r="DW79" s="896"/>
      <c r="DX79" s="896"/>
      <c r="DY79" s="896"/>
      <c r="DZ79" s="897"/>
      <c r="EA79" s="230"/>
    </row>
    <row r="80" spans="1:131" ht="26.25" customHeight="1" x14ac:dyDescent="0.2">
      <c r="A80" s="238">
        <v>13</v>
      </c>
      <c r="B80" s="909"/>
      <c r="C80" s="910"/>
      <c r="D80" s="910"/>
      <c r="E80" s="910"/>
      <c r="F80" s="910"/>
      <c r="G80" s="910"/>
      <c r="H80" s="910"/>
      <c r="I80" s="910"/>
      <c r="J80" s="910"/>
      <c r="K80" s="910"/>
      <c r="L80" s="910"/>
      <c r="M80" s="910"/>
      <c r="N80" s="910"/>
      <c r="O80" s="910"/>
      <c r="P80" s="911"/>
      <c r="Q80" s="912"/>
      <c r="R80" s="866"/>
      <c r="S80" s="866"/>
      <c r="T80" s="866"/>
      <c r="U80" s="866"/>
      <c r="V80" s="866"/>
      <c r="W80" s="866"/>
      <c r="X80" s="866"/>
      <c r="Y80" s="866"/>
      <c r="Z80" s="866"/>
      <c r="AA80" s="866"/>
      <c r="AB80" s="866"/>
      <c r="AC80" s="866"/>
      <c r="AD80" s="866"/>
      <c r="AE80" s="866"/>
      <c r="AF80" s="866"/>
      <c r="AG80" s="866"/>
      <c r="AH80" s="866"/>
      <c r="AI80" s="866"/>
      <c r="AJ80" s="866"/>
      <c r="AK80" s="866"/>
      <c r="AL80" s="866"/>
      <c r="AM80" s="866"/>
      <c r="AN80" s="866"/>
      <c r="AO80" s="866"/>
      <c r="AP80" s="866"/>
      <c r="AQ80" s="866"/>
      <c r="AR80" s="866"/>
      <c r="AS80" s="866"/>
      <c r="AT80" s="866"/>
      <c r="AU80" s="866"/>
      <c r="AV80" s="866"/>
      <c r="AW80" s="866"/>
      <c r="AX80" s="866"/>
      <c r="AY80" s="866"/>
      <c r="AZ80" s="868"/>
      <c r="BA80" s="868"/>
      <c r="BB80" s="868"/>
      <c r="BC80" s="868"/>
      <c r="BD80" s="869"/>
      <c r="BE80" s="241"/>
      <c r="BF80" s="241"/>
      <c r="BG80" s="241"/>
      <c r="BH80" s="241"/>
      <c r="BI80" s="241"/>
      <c r="BJ80" s="241"/>
      <c r="BK80" s="241"/>
      <c r="BL80" s="241"/>
      <c r="BM80" s="241"/>
      <c r="BN80" s="241"/>
      <c r="BO80" s="241"/>
      <c r="BP80" s="241"/>
      <c r="BQ80" s="238">
        <v>74</v>
      </c>
      <c r="BR80" s="243"/>
      <c r="BS80" s="895"/>
      <c r="BT80" s="896"/>
      <c r="BU80" s="896"/>
      <c r="BV80" s="896"/>
      <c r="BW80" s="896"/>
      <c r="BX80" s="896"/>
      <c r="BY80" s="896"/>
      <c r="BZ80" s="896"/>
      <c r="CA80" s="896"/>
      <c r="CB80" s="896"/>
      <c r="CC80" s="896"/>
      <c r="CD80" s="896"/>
      <c r="CE80" s="896"/>
      <c r="CF80" s="896"/>
      <c r="CG80" s="901"/>
      <c r="CH80" s="898"/>
      <c r="CI80" s="899"/>
      <c r="CJ80" s="899"/>
      <c r="CK80" s="899"/>
      <c r="CL80" s="900"/>
      <c r="CM80" s="898"/>
      <c r="CN80" s="899"/>
      <c r="CO80" s="899"/>
      <c r="CP80" s="899"/>
      <c r="CQ80" s="900"/>
      <c r="CR80" s="898"/>
      <c r="CS80" s="899"/>
      <c r="CT80" s="899"/>
      <c r="CU80" s="899"/>
      <c r="CV80" s="900"/>
      <c r="CW80" s="898"/>
      <c r="CX80" s="899"/>
      <c r="CY80" s="899"/>
      <c r="CZ80" s="899"/>
      <c r="DA80" s="900"/>
      <c r="DB80" s="898"/>
      <c r="DC80" s="899"/>
      <c r="DD80" s="899"/>
      <c r="DE80" s="899"/>
      <c r="DF80" s="900"/>
      <c r="DG80" s="898"/>
      <c r="DH80" s="899"/>
      <c r="DI80" s="899"/>
      <c r="DJ80" s="899"/>
      <c r="DK80" s="900"/>
      <c r="DL80" s="898"/>
      <c r="DM80" s="899"/>
      <c r="DN80" s="899"/>
      <c r="DO80" s="899"/>
      <c r="DP80" s="900"/>
      <c r="DQ80" s="898"/>
      <c r="DR80" s="899"/>
      <c r="DS80" s="899"/>
      <c r="DT80" s="899"/>
      <c r="DU80" s="900"/>
      <c r="DV80" s="895"/>
      <c r="DW80" s="896"/>
      <c r="DX80" s="896"/>
      <c r="DY80" s="896"/>
      <c r="DZ80" s="897"/>
      <c r="EA80" s="230"/>
    </row>
    <row r="81" spans="1:131" ht="26.25" customHeight="1" x14ac:dyDescent="0.2">
      <c r="A81" s="238">
        <v>14</v>
      </c>
      <c r="B81" s="909"/>
      <c r="C81" s="910"/>
      <c r="D81" s="910"/>
      <c r="E81" s="910"/>
      <c r="F81" s="910"/>
      <c r="G81" s="910"/>
      <c r="H81" s="910"/>
      <c r="I81" s="910"/>
      <c r="J81" s="910"/>
      <c r="K81" s="910"/>
      <c r="L81" s="910"/>
      <c r="M81" s="910"/>
      <c r="N81" s="910"/>
      <c r="O81" s="910"/>
      <c r="P81" s="911"/>
      <c r="Q81" s="912"/>
      <c r="R81" s="866"/>
      <c r="S81" s="866"/>
      <c r="T81" s="866"/>
      <c r="U81" s="866"/>
      <c r="V81" s="866"/>
      <c r="W81" s="866"/>
      <c r="X81" s="866"/>
      <c r="Y81" s="866"/>
      <c r="Z81" s="866"/>
      <c r="AA81" s="866"/>
      <c r="AB81" s="866"/>
      <c r="AC81" s="866"/>
      <c r="AD81" s="866"/>
      <c r="AE81" s="866"/>
      <c r="AF81" s="866"/>
      <c r="AG81" s="866"/>
      <c r="AH81" s="866"/>
      <c r="AI81" s="866"/>
      <c r="AJ81" s="866"/>
      <c r="AK81" s="866"/>
      <c r="AL81" s="866"/>
      <c r="AM81" s="866"/>
      <c r="AN81" s="866"/>
      <c r="AO81" s="866"/>
      <c r="AP81" s="866"/>
      <c r="AQ81" s="866"/>
      <c r="AR81" s="866"/>
      <c r="AS81" s="866"/>
      <c r="AT81" s="866"/>
      <c r="AU81" s="866"/>
      <c r="AV81" s="866"/>
      <c r="AW81" s="866"/>
      <c r="AX81" s="866"/>
      <c r="AY81" s="866"/>
      <c r="AZ81" s="868"/>
      <c r="BA81" s="868"/>
      <c r="BB81" s="868"/>
      <c r="BC81" s="868"/>
      <c r="BD81" s="869"/>
      <c r="BE81" s="241"/>
      <c r="BF81" s="241"/>
      <c r="BG81" s="241"/>
      <c r="BH81" s="241"/>
      <c r="BI81" s="241"/>
      <c r="BJ81" s="241"/>
      <c r="BK81" s="241"/>
      <c r="BL81" s="241"/>
      <c r="BM81" s="241"/>
      <c r="BN81" s="241"/>
      <c r="BO81" s="241"/>
      <c r="BP81" s="241"/>
      <c r="BQ81" s="238">
        <v>75</v>
      </c>
      <c r="BR81" s="243"/>
      <c r="BS81" s="895"/>
      <c r="BT81" s="896"/>
      <c r="BU81" s="896"/>
      <c r="BV81" s="896"/>
      <c r="BW81" s="896"/>
      <c r="BX81" s="896"/>
      <c r="BY81" s="896"/>
      <c r="BZ81" s="896"/>
      <c r="CA81" s="896"/>
      <c r="CB81" s="896"/>
      <c r="CC81" s="896"/>
      <c r="CD81" s="896"/>
      <c r="CE81" s="896"/>
      <c r="CF81" s="896"/>
      <c r="CG81" s="901"/>
      <c r="CH81" s="898"/>
      <c r="CI81" s="899"/>
      <c r="CJ81" s="899"/>
      <c r="CK81" s="899"/>
      <c r="CL81" s="900"/>
      <c r="CM81" s="898"/>
      <c r="CN81" s="899"/>
      <c r="CO81" s="899"/>
      <c r="CP81" s="899"/>
      <c r="CQ81" s="900"/>
      <c r="CR81" s="898"/>
      <c r="CS81" s="899"/>
      <c r="CT81" s="899"/>
      <c r="CU81" s="899"/>
      <c r="CV81" s="900"/>
      <c r="CW81" s="898"/>
      <c r="CX81" s="899"/>
      <c r="CY81" s="899"/>
      <c r="CZ81" s="899"/>
      <c r="DA81" s="900"/>
      <c r="DB81" s="898"/>
      <c r="DC81" s="899"/>
      <c r="DD81" s="899"/>
      <c r="DE81" s="899"/>
      <c r="DF81" s="900"/>
      <c r="DG81" s="898"/>
      <c r="DH81" s="899"/>
      <c r="DI81" s="899"/>
      <c r="DJ81" s="899"/>
      <c r="DK81" s="900"/>
      <c r="DL81" s="898"/>
      <c r="DM81" s="899"/>
      <c r="DN81" s="899"/>
      <c r="DO81" s="899"/>
      <c r="DP81" s="900"/>
      <c r="DQ81" s="898"/>
      <c r="DR81" s="899"/>
      <c r="DS81" s="899"/>
      <c r="DT81" s="899"/>
      <c r="DU81" s="900"/>
      <c r="DV81" s="895"/>
      <c r="DW81" s="896"/>
      <c r="DX81" s="896"/>
      <c r="DY81" s="896"/>
      <c r="DZ81" s="897"/>
      <c r="EA81" s="230"/>
    </row>
    <row r="82" spans="1:131" ht="26.25" customHeight="1" x14ac:dyDescent="0.2">
      <c r="A82" s="238">
        <v>15</v>
      </c>
      <c r="B82" s="909"/>
      <c r="C82" s="910"/>
      <c r="D82" s="910"/>
      <c r="E82" s="910"/>
      <c r="F82" s="910"/>
      <c r="G82" s="910"/>
      <c r="H82" s="910"/>
      <c r="I82" s="910"/>
      <c r="J82" s="910"/>
      <c r="K82" s="910"/>
      <c r="L82" s="910"/>
      <c r="M82" s="910"/>
      <c r="N82" s="910"/>
      <c r="O82" s="910"/>
      <c r="P82" s="911"/>
      <c r="Q82" s="912"/>
      <c r="R82" s="866"/>
      <c r="S82" s="866"/>
      <c r="T82" s="866"/>
      <c r="U82" s="866"/>
      <c r="V82" s="866"/>
      <c r="W82" s="866"/>
      <c r="X82" s="866"/>
      <c r="Y82" s="866"/>
      <c r="Z82" s="866"/>
      <c r="AA82" s="866"/>
      <c r="AB82" s="866"/>
      <c r="AC82" s="866"/>
      <c r="AD82" s="866"/>
      <c r="AE82" s="866"/>
      <c r="AF82" s="866"/>
      <c r="AG82" s="866"/>
      <c r="AH82" s="866"/>
      <c r="AI82" s="866"/>
      <c r="AJ82" s="866"/>
      <c r="AK82" s="866"/>
      <c r="AL82" s="866"/>
      <c r="AM82" s="866"/>
      <c r="AN82" s="866"/>
      <c r="AO82" s="866"/>
      <c r="AP82" s="866"/>
      <c r="AQ82" s="866"/>
      <c r="AR82" s="866"/>
      <c r="AS82" s="866"/>
      <c r="AT82" s="866"/>
      <c r="AU82" s="866"/>
      <c r="AV82" s="866"/>
      <c r="AW82" s="866"/>
      <c r="AX82" s="866"/>
      <c r="AY82" s="866"/>
      <c r="AZ82" s="868"/>
      <c r="BA82" s="868"/>
      <c r="BB82" s="868"/>
      <c r="BC82" s="868"/>
      <c r="BD82" s="869"/>
      <c r="BE82" s="241"/>
      <c r="BF82" s="241"/>
      <c r="BG82" s="241"/>
      <c r="BH82" s="241"/>
      <c r="BI82" s="241"/>
      <c r="BJ82" s="241"/>
      <c r="BK82" s="241"/>
      <c r="BL82" s="241"/>
      <c r="BM82" s="241"/>
      <c r="BN82" s="241"/>
      <c r="BO82" s="241"/>
      <c r="BP82" s="241"/>
      <c r="BQ82" s="238">
        <v>76</v>
      </c>
      <c r="BR82" s="243"/>
      <c r="BS82" s="895"/>
      <c r="BT82" s="896"/>
      <c r="BU82" s="896"/>
      <c r="BV82" s="896"/>
      <c r="BW82" s="896"/>
      <c r="BX82" s="896"/>
      <c r="BY82" s="896"/>
      <c r="BZ82" s="896"/>
      <c r="CA82" s="896"/>
      <c r="CB82" s="896"/>
      <c r="CC82" s="896"/>
      <c r="CD82" s="896"/>
      <c r="CE82" s="896"/>
      <c r="CF82" s="896"/>
      <c r="CG82" s="901"/>
      <c r="CH82" s="898"/>
      <c r="CI82" s="899"/>
      <c r="CJ82" s="899"/>
      <c r="CK82" s="899"/>
      <c r="CL82" s="900"/>
      <c r="CM82" s="898"/>
      <c r="CN82" s="899"/>
      <c r="CO82" s="899"/>
      <c r="CP82" s="899"/>
      <c r="CQ82" s="900"/>
      <c r="CR82" s="898"/>
      <c r="CS82" s="899"/>
      <c r="CT82" s="899"/>
      <c r="CU82" s="899"/>
      <c r="CV82" s="900"/>
      <c r="CW82" s="898"/>
      <c r="CX82" s="899"/>
      <c r="CY82" s="899"/>
      <c r="CZ82" s="899"/>
      <c r="DA82" s="900"/>
      <c r="DB82" s="898"/>
      <c r="DC82" s="899"/>
      <c r="DD82" s="899"/>
      <c r="DE82" s="899"/>
      <c r="DF82" s="900"/>
      <c r="DG82" s="898"/>
      <c r="DH82" s="899"/>
      <c r="DI82" s="899"/>
      <c r="DJ82" s="899"/>
      <c r="DK82" s="900"/>
      <c r="DL82" s="898"/>
      <c r="DM82" s="899"/>
      <c r="DN82" s="899"/>
      <c r="DO82" s="899"/>
      <c r="DP82" s="900"/>
      <c r="DQ82" s="898"/>
      <c r="DR82" s="899"/>
      <c r="DS82" s="899"/>
      <c r="DT82" s="899"/>
      <c r="DU82" s="900"/>
      <c r="DV82" s="895"/>
      <c r="DW82" s="896"/>
      <c r="DX82" s="896"/>
      <c r="DY82" s="896"/>
      <c r="DZ82" s="897"/>
      <c r="EA82" s="230"/>
    </row>
    <row r="83" spans="1:131" ht="26.25" customHeight="1" x14ac:dyDescent="0.2">
      <c r="A83" s="238">
        <v>16</v>
      </c>
      <c r="B83" s="909"/>
      <c r="C83" s="910"/>
      <c r="D83" s="910"/>
      <c r="E83" s="910"/>
      <c r="F83" s="910"/>
      <c r="G83" s="910"/>
      <c r="H83" s="910"/>
      <c r="I83" s="910"/>
      <c r="J83" s="910"/>
      <c r="K83" s="910"/>
      <c r="L83" s="910"/>
      <c r="M83" s="910"/>
      <c r="N83" s="910"/>
      <c r="O83" s="910"/>
      <c r="P83" s="911"/>
      <c r="Q83" s="912"/>
      <c r="R83" s="866"/>
      <c r="S83" s="866"/>
      <c r="T83" s="866"/>
      <c r="U83" s="866"/>
      <c r="V83" s="866"/>
      <c r="W83" s="866"/>
      <c r="X83" s="866"/>
      <c r="Y83" s="866"/>
      <c r="Z83" s="866"/>
      <c r="AA83" s="866"/>
      <c r="AB83" s="866"/>
      <c r="AC83" s="866"/>
      <c r="AD83" s="866"/>
      <c r="AE83" s="866"/>
      <c r="AF83" s="866"/>
      <c r="AG83" s="866"/>
      <c r="AH83" s="866"/>
      <c r="AI83" s="866"/>
      <c r="AJ83" s="866"/>
      <c r="AK83" s="866"/>
      <c r="AL83" s="866"/>
      <c r="AM83" s="866"/>
      <c r="AN83" s="866"/>
      <c r="AO83" s="866"/>
      <c r="AP83" s="866"/>
      <c r="AQ83" s="866"/>
      <c r="AR83" s="866"/>
      <c r="AS83" s="866"/>
      <c r="AT83" s="866"/>
      <c r="AU83" s="866"/>
      <c r="AV83" s="866"/>
      <c r="AW83" s="866"/>
      <c r="AX83" s="866"/>
      <c r="AY83" s="866"/>
      <c r="AZ83" s="868"/>
      <c r="BA83" s="868"/>
      <c r="BB83" s="868"/>
      <c r="BC83" s="868"/>
      <c r="BD83" s="869"/>
      <c r="BE83" s="241"/>
      <c r="BF83" s="241"/>
      <c r="BG83" s="241"/>
      <c r="BH83" s="241"/>
      <c r="BI83" s="241"/>
      <c r="BJ83" s="241"/>
      <c r="BK83" s="241"/>
      <c r="BL83" s="241"/>
      <c r="BM83" s="241"/>
      <c r="BN83" s="241"/>
      <c r="BO83" s="241"/>
      <c r="BP83" s="241"/>
      <c r="BQ83" s="238">
        <v>77</v>
      </c>
      <c r="BR83" s="243"/>
      <c r="BS83" s="895"/>
      <c r="BT83" s="896"/>
      <c r="BU83" s="896"/>
      <c r="BV83" s="896"/>
      <c r="BW83" s="896"/>
      <c r="BX83" s="896"/>
      <c r="BY83" s="896"/>
      <c r="BZ83" s="896"/>
      <c r="CA83" s="896"/>
      <c r="CB83" s="896"/>
      <c r="CC83" s="896"/>
      <c r="CD83" s="896"/>
      <c r="CE83" s="896"/>
      <c r="CF83" s="896"/>
      <c r="CG83" s="901"/>
      <c r="CH83" s="898"/>
      <c r="CI83" s="899"/>
      <c r="CJ83" s="899"/>
      <c r="CK83" s="899"/>
      <c r="CL83" s="900"/>
      <c r="CM83" s="898"/>
      <c r="CN83" s="899"/>
      <c r="CO83" s="899"/>
      <c r="CP83" s="899"/>
      <c r="CQ83" s="900"/>
      <c r="CR83" s="898"/>
      <c r="CS83" s="899"/>
      <c r="CT83" s="899"/>
      <c r="CU83" s="899"/>
      <c r="CV83" s="900"/>
      <c r="CW83" s="898"/>
      <c r="CX83" s="899"/>
      <c r="CY83" s="899"/>
      <c r="CZ83" s="899"/>
      <c r="DA83" s="900"/>
      <c r="DB83" s="898"/>
      <c r="DC83" s="899"/>
      <c r="DD83" s="899"/>
      <c r="DE83" s="899"/>
      <c r="DF83" s="900"/>
      <c r="DG83" s="898"/>
      <c r="DH83" s="899"/>
      <c r="DI83" s="899"/>
      <c r="DJ83" s="899"/>
      <c r="DK83" s="900"/>
      <c r="DL83" s="898"/>
      <c r="DM83" s="899"/>
      <c r="DN83" s="899"/>
      <c r="DO83" s="899"/>
      <c r="DP83" s="900"/>
      <c r="DQ83" s="898"/>
      <c r="DR83" s="899"/>
      <c r="DS83" s="899"/>
      <c r="DT83" s="899"/>
      <c r="DU83" s="900"/>
      <c r="DV83" s="895"/>
      <c r="DW83" s="896"/>
      <c r="DX83" s="896"/>
      <c r="DY83" s="896"/>
      <c r="DZ83" s="897"/>
      <c r="EA83" s="230"/>
    </row>
    <row r="84" spans="1:131" ht="26.25" customHeight="1" x14ac:dyDescent="0.2">
      <c r="A84" s="238">
        <v>17</v>
      </c>
      <c r="B84" s="909"/>
      <c r="C84" s="910"/>
      <c r="D84" s="910"/>
      <c r="E84" s="910"/>
      <c r="F84" s="910"/>
      <c r="G84" s="910"/>
      <c r="H84" s="910"/>
      <c r="I84" s="910"/>
      <c r="J84" s="910"/>
      <c r="K84" s="910"/>
      <c r="L84" s="910"/>
      <c r="M84" s="910"/>
      <c r="N84" s="910"/>
      <c r="O84" s="910"/>
      <c r="P84" s="911"/>
      <c r="Q84" s="912"/>
      <c r="R84" s="866"/>
      <c r="S84" s="866"/>
      <c r="T84" s="866"/>
      <c r="U84" s="866"/>
      <c r="V84" s="866"/>
      <c r="W84" s="866"/>
      <c r="X84" s="866"/>
      <c r="Y84" s="866"/>
      <c r="Z84" s="866"/>
      <c r="AA84" s="866"/>
      <c r="AB84" s="866"/>
      <c r="AC84" s="866"/>
      <c r="AD84" s="866"/>
      <c r="AE84" s="866"/>
      <c r="AF84" s="866"/>
      <c r="AG84" s="866"/>
      <c r="AH84" s="866"/>
      <c r="AI84" s="866"/>
      <c r="AJ84" s="866"/>
      <c r="AK84" s="866"/>
      <c r="AL84" s="866"/>
      <c r="AM84" s="866"/>
      <c r="AN84" s="866"/>
      <c r="AO84" s="866"/>
      <c r="AP84" s="866"/>
      <c r="AQ84" s="866"/>
      <c r="AR84" s="866"/>
      <c r="AS84" s="866"/>
      <c r="AT84" s="866"/>
      <c r="AU84" s="866"/>
      <c r="AV84" s="866"/>
      <c r="AW84" s="866"/>
      <c r="AX84" s="866"/>
      <c r="AY84" s="866"/>
      <c r="AZ84" s="868"/>
      <c r="BA84" s="868"/>
      <c r="BB84" s="868"/>
      <c r="BC84" s="868"/>
      <c r="BD84" s="869"/>
      <c r="BE84" s="241"/>
      <c r="BF84" s="241"/>
      <c r="BG84" s="241"/>
      <c r="BH84" s="241"/>
      <c r="BI84" s="241"/>
      <c r="BJ84" s="241"/>
      <c r="BK84" s="241"/>
      <c r="BL84" s="241"/>
      <c r="BM84" s="241"/>
      <c r="BN84" s="241"/>
      <c r="BO84" s="241"/>
      <c r="BP84" s="241"/>
      <c r="BQ84" s="238">
        <v>78</v>
      </c>
      <c r="BR84" s="243"/>
      <c r="BS84" s="895"/>
      <c r="BT84" s="896"/>
      <c r="BU84" s="896"/>
      <c r="BV84" s="896"/>
      <c r="BW84" s="896"/>
      <c r="BX84" s="896"/>
      <c r="BY84" s="896"/>
      <c r="BZ84" s="896"/>
      <c r="CA84" s="896"/>
      <c r="CB84" s="896"/>
      <c r="CC84" s="896"/>
      <c r="CD84" s="896"/>
      <c r="CE84" s="896"/>
      <c r="CF84" s="896"/>
      <c r="CG84" s="901"/>
      <c r="CH84" s="898"/>
      <c r="CI84" s="899"/>
      <c r="CJ84" s="899"/>
      <c r="CK84" s="899"/>
      <c r="CL84" s="900"/>
      <c r="CM84" s="898"/>
      <c r="CN84" s="899"/>
      <c r="CO84" s="899"/>
      <c r="CP84" s="899"/>
      <c r="CQ84" s="900"/>
      <c r="CR84" s="898"/>
      <c r="CS84" s="899"/>
      <c r="CT84" s="899"/>
      <c r="CU84" s="899"/>
      <c r="CV84" s="900"/>
      <c r="CW84" s="898"/>
      <c r="CX84" s="899"/>
      <c r="CY84" s="899"/>
      <c r="CZ84" s="899"/>
      <c r="DA84" s="900"/>
      <c r="DB84" s="898"/>
      <c r="DC84" s="899"/>
      <c r="DD84" s="899"/>
      <c r="DE84" s="899"/>
      <c r="DF84" s="900"/>
      <c r="DG84" s="898"/>
      <c r="DH84" s="899"/>
      <c r="DI84" s="899"/>
      <c r="DJ84" s="899"/>
      <c r="DK84" s="900"/>
      <c r="DL84" s="898"/>
      <c r="DM84" s="899"/>
      <c r="DN84" s="899"/>
      <c r="DO84" s="899"/>
      <c r="DP84" s="900"/>
      <c r="DQ84" s="898"/>
      <c r="DR84" s="899"/>
      <c r="DS84" s="899"/>
      <c r="DT84" s="899"/>
      <c r="DU84" s="900"/>
      <c r="DV84" s="895"/>
      <c r="DW84" s="896"/>
      <c r="DX84" s="896"/>
      <c r="DY84" s="896"/>
      <c r="DZ84" s="897"/>
      <c r="EA84" s="230"/>
    </row>
    <row r="85" spans="1:131" ht="26.25" customHeight="1" x14ac:dyDescent="0.2">
      <c r="A85" s="238">
        <v>18</v>
      </c>
      <c r="B85" s="909"/>
      <c r="C85" s="910"/>
      <c r="D85" s="910"/>
      <c r="E85" s="910"/>
      <c r="F85" s="910"/>
      <c r="G85" s="910"/>
      <c r="H85" s="910"/>
      <c r="I85" s="910"/>
      <c r="J85" s="910"/>
      <c r="K85" s="910"/>
      <c r="L85" s="910"/>
      <c r="M85" s="910"/>
      <c r="N85" s="910"/>
      <c r="O85" s="910"/>
      <c r="P85" s="911"/>
      <c r="Q85" s="912"/>
      <c r="R85" s="866"/>
      <c r="S85" s="866"/>
      <c r="T85" s="866"/>
      <c r="U85" s="866"/>
      <c r="V85" s="866"/>
      <c r="W85" s="866"/>
      <c r="X85" s="866"/>
      <c r="Y85" s="866"/>
      <c r="Z85" s="866"/>
      <c r="AA85" s="866"/>
      <c r="AB85" s="866"/>
      <c r="AC85" s="866"/>
      <c r="AD85" s="866"/>
      <c r="AE85" s="866"/>
      <c r="AF85" s="866"/>
      <c r="AG85" s="866"/>
      <c r="AH85" s="866"/>
      <c r="AI85" s="866"/>
      <c r="AJ85" s="866"/>
      <c r="AK85" s="866"/>
      <c r="AL85" s="866"/>
      <c r="AM85" s="866"/>
      <c r="AN85" s="866"/>
      <c r="AO85" s="866"/>
      <c r="AP85" s="866"/>
      <c r="AQ85" s="866"/>
      <c r="AR85" s="866"/>
      <c r="AS85" s="866"/>
      <c r="AT85" s="866"/>
      <c r="AU85" s="866"/>
      <c r="AV85" s="866"/>
      <c r="AW85" s="866"/>
      <c r="AX85" s="866"/>
      <c r="AY85" s="866"/>
      <c r="AZ85" s="868"/>
      <c r="BA85" s="868"/>
      <c r="BB85" s="868"/>
      <c r="BC85" s="868"/>
      <c r="BD85" s="869"/>
      <c r="BE85" s="241"/>
      <c r="BF85" s="241"/>
      <c r="BG85" s="241"/>
      <c r="BH85" s="241"/>
      <c r="BI85" s="241"/>
      <c r="BJ85" s="241"/>
      <c r="BK85" s="241"/>
      <c r="BL85" s="241"/>
      <c r="BM85" s="241"/>
      <c r="BN85" s="241"/>
      <c r="BO85" s="241"/>
      <c r="BP85" s="241"/>
      <c r="BQ85" s="238">
        <v>79</v>
      </c>
      <c r="BR85" s="243"/>
      <c r="BS85" s="895"/>
      <c r="BT85" s="896"/>
      <c r="BU85" s="896"/>
      <c r="BV85" s="896"/>
      <c r="BW85" s="896"/>
      <c r="BX85" s="896"/>
      <c r="BY85" s="896"/>
      <c r="BZ85" s="896"/>
      <c r="CA85" s="896"/>
      <c r="CB85" s="896"/>
      <c r="CC85" s="896"/>
      <c r="CD85" s="896"/>
      <c r="CE85" s="896"/>
      <c r="CF85" s="896"/>
      <c r="CG85" s="901"/>
      <c r="CH85" s="898"/>
      <c r="CI85" s="899"/>
      <c r="CJ85" s="899"/>
      <c r="CK85" s="899"/>
      <c r="CL85" s="900"/>
      <c r="CM85" s="898"/>
      <c r="CN85" s="899"/>
      <c r="CO85" s="899"/>
      <c r="CP85" s="899"/>
      <c r="CQ85" s="900"/>
      <c r="CR85" s="898"/>
      <c r="CS85" s="899"/>
      <c r="CT85" s="899"/>
      <c r="CU85" s="899"/>
      <c r="CV85" s="900"/>
      <c r="CW85" s="898"/>
      <c r="CX85" s="899"/>
      <c r="CY85" s="899"/>
      <c r="CZ85" s="899"/>
      <c r="DA85" s="900"/>
      <c r="DB85" s="898"/>
      <c r="DC85" s="899"/>
      <c r="DD85" s="899"/>
      <c r="DE85" s="899"/>
      <c r="DF85" s="900"/>
      <c r="DG85" s="898"/>
      <c r="DH85" s="899"/>
      <c r="DI85" s="899"/>
      <c r="DJ85" s="899"/>
      <c r="DK85" s="900"/>
      <c r="DL85" s="898"/>
      <c r="DM85" s="899"/>
      <c r="DN85" s="899"/>
      <c r="DO85" s="899"/>
      <c r="DP85" s="900"/>
      <c r="DQ85" s="898"/>
      <c r="DR85" s="899"/>
      <c r="DS85" s="899"/>
      <c r="DT85" s="899"/>
      <c r="DU85" s="900"/>
      <c r="DV85" s="895"/>
      <c r="DW85" s="896"/>
      <c r="DX85" s="896"/>
      <c r="DY85" s="896"/>
      <c r="DZ85" s="897"/>
      <c r="EA85" s="230"/>
    </row>
    <row r="86" spans="1:131" ht="26.25" customHeight="1" x14ac:dyDescent="0.2">
      <c r="A86" s="238">
        <v>19</v>
      </c>
      <c r="B86" s="909"/>
      <c r="C86" s="910"/>
      <c r="D86" s="910"/>
      <c r="E86" s="910"/>
      <c r="F86" s="910"/>
      <c r="G86" s="910"/>
      <c r="H86" s="910"/>
      <c r="I86" s="910"/>
      <c r="J86" s="910"/>
      <c r="K86" s="910"/>
      <c r="L86" s="910"/>
      <c r="M86" s="910"/>
      <c r="N86" s="910"/>
      <c r="O86" s="910"/>
      <c r="P86" s="911"/>
      <c r="Q86" s="912"/>
      <c r="R86" s="866"/>
      <c r="S86" s="866"/>
      <c r="T86" s="866"/>
      <c r="U86" s="866"/>
      <c r="V86" s="866"/>
      <c r="W86" s="866"/>
      <c r="X86" s="866"/>
      <c r="Y86" s="866"/>
      <c r="Z86" s="866"/>
      <c r="AA86" s="866"/>
      <c r="AB86" s="866"/>
      <c r="AC86" s="866"/>
      <c r="AD86" s="866"/>
      <c r="AE86" s="866"/>
      <c r="AF86" s="866"/>
      <c r="AG86" s="866"/>
      <c r="AH86" s="866"/>
      <c r="AI86" s="866"/>
      <c r="AJ86" s="866"/>
      <c r="AK86" s="866"/>
      <c r="AL86" s="866"/>
      <c r="AM86" s="866"/>
      <c r="AN86" s="866"/>
      <c r="AO86" s="866"/>
      <c r="AP86" s="866"/>
      <c r="AQ86" s="866"/>
      <c r="AR86" s="866"/>
      <c r="AS86" s="866"/>
      <c r="AT86" s="866"/>
      <c r="AU86" s="866"/>
      <c r="AV86" s="866"/>
      <c r="AW86" s="866"/>
      <c r="AX86" s="866"/>
      <c r="AY86" s="866"/>
      <c r="AZ86" s="868"/>
      <c r="BA86" s="868"/>
      <c r="BB86" s="868"/>
      <c r="BC86" s="868"/>
      <c r="BD86" s="869"/>
      <c r="BE86" s="241"/>
      <c r="BF86" s="241"/>
      <c r="BG86" s="241"/>
      <c r="BH86" s="241"/>
      <c r="BI86" s="241"/>
      <c r="BJ86" s="241"/>
      <c r="BK86" s="241"/>
      <c r="BL86" s="241"/>
      <c r="BM86" s="241"/>
      <c r="BN86" s="241"/>
      <c r="BO86" s="241"/>
      <c r="BP86" s="241"/>
      <c r="BQ86" s="238">
        <v>80</v>
      </c>
      <c r="BR86" s="243"/>
      <c r="BS86" s="895"/>
      <c r="BT86" s="896"/>
      <c r="BU86" s="896"/>
      <c r="BV86" s="896"/>
      <c r="BW86" s="896"/>
      <c r="BX86" s="896"/>
      <c r="BY86" s="896"/>
      <c r="BZ86" s="896"/>
      <c r="CA86" s="896"/>
      <c r="CB86" s="896"/>
      <c r="CC86" s="896"/>
      <c r="CD86" s="896"/>
      <c r="CE86" s="896"/>
      <c r="CF86" s="896"/>
      <c r="CG86" s="901"/>
      <c r="CH86" s="898"/>
      <c r="CI86" s="899"/>
      <c r="CJ86" s="899"/>
      <c r="CK86" s="899"/>
      <c r="CL86" s="900"/>
      <c r="CM86" s="898"/>
      <c r="CN86" s="899"/>
      <c r="CO86" s="899"/>
      <c r="CP86" s="899"/>
      <c r="CQ86" s="900"/>
      <c r="CR86" s="898"/>
      <c r="CS86" s="899"/>
      <c r="CT86" s="899"/>
      <c r="CU86" s="899"/>
      <c r="CV86" s="900"/>
      <c r="CW86" s="898"/>
      <c r="CX86" s="899"/>
      <c r="CY86" s="899"/>
      <c r="CZ86" s="899"/>
      <c r="DA86" s="900"/>
      <c r="DB86" s="898"/>
      <c r="DC86" s="899"/>
      <c r="DD86" s="899"/>
      <c r="DE86" s="899"/>
      <c r="DF86" s="900"/>
      <c r="DG86" s="898"/>
      <c r="DH86" s="899"/>
      <c r="DI86" s="899"/>
      <c r="DJ86" s="899"/>
      <c r="DK86" s="900"/>
      <c r="DL86" s="898"/>
      <c r="DM86" s="899"/>
      <c r="DN86" s="899"/>
      <c r="DO86" s="899"/>
      <c r="DP86" s="900"/>
      <c r="DQ86" s="898"/>
      <c r="DR86" s="899"/>
      <c r="DS86" s="899"/>
      <c r="DT86" s="899"/>
      <c r="DU86" s="900"/>
      <c r="DV86" s="895"/>
      <c r="DW86" s="896"/>
      <c r="DX86" s="896"/>
      <c r="DY86" s="896"/>
      <c r="DZ86" s="897"/>
      <c r="EA86" s="230"/>
    </row>
    <row r="87" spans="1:131" ht="26.25" customHeight="1" x14ac:dyDescent="0.2">
      <c r="A87" s="244">
        <v>20</v>
      </c>
      <c r="B87" s="916"/>
      <c r="C87" s="917"/>
      <c r="D87" s="917"/>
      <c r="E87" s="917"/>
      <c r="F87" s="917"/>
      <c r="G87" s="917"/>
      <c r="H87" s="917"/>
      <c r="I87" s="917"/>
      <c r="J87" s="917"/>
      <c r="K87" s="917"/>
      <c r="L87" s="917"/>
      <c r="M87" s="917"/>
      <c r="N87" s="917"/>
      <c r="O87" s="917"/>
      <c r="P87" s="918"/>
      <c r="Q87" s="919"/>
      <c r="R87" s="920"/>
      <c r="S87" s="920"/>
      <c r="T87" s="920"/>
      <c r="U87" s="920"/>
      <c r="V87" s="920"/>
      <c r="W87" s="920"/>
      <c r="X87" s="920"/>
      <c r="Y87" s="920"/>
      <c r="Z87" s="920"/>
      <c r="AA87" s="920"/>
      <c r="AB87" s="920"/>
      <c r="AC87" s="920"/>
      <c r="AD87" s="920"/>
      <c r="AE87" s="920"/>
      <c r="AF87" s="920"/>
      <c r="AG87" s="920"/>
      <c r="AH87" s="920"/>
      <c r="AI87" s="920"/>
      <c r="AJ87" s="920"/>
      <c r="AK87" s="920"/>
      <c r="AL87" s="920"/>
      <c r="AM87" s="920"/>
      <c r="AN87" s="920"/>
      <c r="AO87" s="920"/>
      <c r="AP87" s="920"/>
      <c r="AQ87" s="920"/>
      <c r="AR87" s="920"/>
      <c r="AS87" s="920"/>
      <c r="AT87" s="920"/>
      <c r="AU87" s="920"/>
      <c r="AV87" s="920"/>
      <c r="AW87" s="920"/>
      <c r="AX87" s="920"/>
      <c r="AY87" s="920"/>
      <c r="AZ87" s="921"/>
      <c r="BA87" s="921"/>
      <c r="BB87" s="921"/>
      <c r="BC87" s="921"/>
      <c r="BD87" s="922"/>
      <c r="BE87" s="241"/>
      <c r="BF87" s="241"/>
      <c r="BG87" s="241"/>
      <c r="BH87" s="241"/>
      <c r="BI87" s="241"/>
      <c r="BJ87" s="241"/>
      <c r="BK87" s="241"/>
      <c r="BL87" s="241"/>
      <c r="BM87" s="241"/>
      <c r="BN87" s="241"/>
      <c r="BO87" s="241"/>
      <c r="BP87" s="241"/>
      <c r="BQ87" s="238">
        <v>81</v>
      </c>
      <c r="BR87" s="243"/>
      <c r="BS87" s="895"/>
      <c r="BT87" s="896"/>
      <c r="BU87" s="896"/>
      <c r="BV87" s="896"/>
      <c r="BW87" s="896"/>
      <c r="BX87" s="896"/>
      <c r="BY87" s="896"/>
      <c r="BZ87" s="896"/>
      <c r="CA87" s="896"/>
      <c r="CB87" s="896"/>
      <c r="CC87" s="896"/>
      <c r="CD87" s="896"/>
      <c r="CE87" s="896"/>
      <c r="CF87" s="896"/>
      <c r="CG87" s="901"/>
      <c r="CH87" s="898"/>
      <c r="CI87" s="899"/>
      <c r="CJ87" s="899"/>
      <c r="CK87" s="899"/>
      <c r="CL87" s="900"/>
      <c r="CM87" s="898"/>
      <c r="CN87" s="899"/>
      <c r="CO87" s="899"/>
      <c r="CP87" s="899"/>
      <c r="CQ87" s="900"/>
      <c r="CR87" s="898"/>
      <c r="CS87" s="899"/>
      <c r="CT87" s="899"/>
      <c r="CU87" s="899"/>
      <c r="CV87" s="900"/>
      <c r="CW87" s="898"/>
      <c r="CX87" s="899"/>
      <c r="CY87" s="899"/>
      <c r="CZ87" s="899"/>
      <c r="DA87" s="900"/>
      <c r="DB87" s="898"/>
      <c r="DC87" s="899"/>
      <c r="DD87" s="899"/>
      <c r="DE87" s="899"/>
      <c r="DF87" s="900"/>
      <c r="DG87" s="898"/>
      <c r="DH87" s="899"/>
      <c r="DI87" s="899"/>
      <c r="DJ87" s="899"/>
      <c r="DK87" s="900"/>
      <c r="DL87" s="898"/>
      <c r="DM87" s="899"/>
      <c r="DN87" s="899"/>
      <c r="DO87" s="899"/>
      <c r="DP87" s="900"/>
      <c r="DQ87" s="898"/>
      <c r="DR87" s="899"/>
      <c r="DS87" s="899"/>
      <c r="DT87" s="899"/>
      <c r="DU87" s="900"/>
      <c r="DV87" s="895"/>
      <c r="DW87" s="896"/>
      <c r="DX87" s="896"/>
      <c r="DY87" s="896"/>
      <c r="DZ87" s="897"/>
      <c r="EA87" s="230"/>
    </row>
    <row r="88" spans="1:131" ht="26.25" customHeight="1" thickBot="1" x14ac:dyDescent="0.25">
      <c r="A88" s="240" t="s">
        <v>392</v>
      </c>
      <c r="B88" s="825" t="s">
        <v>424</v>
      </c>
      <c r="C88" s="826"/>
      <c r="D88" s="826"/>
      <c r="E88" s="826"/>
      <c r="F88" s="826"/>
      <c r="G88" s="826"/>
      <c r="H88" s="826"/>
      <c r="I88" s="826"/>
      <c r="J88" s="826"/>
      <c r="K88" s="826"/>
      <c r="L88" s="826"/>
      <c r="M88" s="826"/>
      <c r="N88" s="826"/>
      <c r="O88" s="826"/>
      <c r="P88" s="827"/>
      <c r="Q88" s="876"/>
      <c r="R88" s="877"/>
      <c r="S88" s="877"/>
      <c r="T88" s="877"/>
      <c r="U88" s="877"/>
      <c r="V88" s="877"/>
      <c r="W88" s="877"/>
      <c r="X88" s="877"/>
      <c r="Y88" s="877"/>
      <c r="Z88" s="877"/>
      <c r="AA88" s="877"/>
      <c r="AB88" s="877"/>
      <c r="AC88" s="877"/>
      <c r="AD88" s="877"/>
      <c r="AE88" s="877"/>
      <c r="AF88" s="880">
        <v>3020</v>
      </c>
      <c r="AG88" s="880"/>
      <c r="AH88" s="880"/>
      <c r="AI88" s="880"/>
      <c r="AJ88" s="880"/>
      <c r="AK88" s="877"/>
      <c r="AL88" s="877"/>
      <c r="AM88" s="877"/>
      <c r="AN88" s="877"/>
      <c r="AO88" s="877"/>
      <c r="AP88" s="880">
        <v>4677</v>
      </c>
      <c r="AQ88" s="880"/>
      <c r="AR88" s="880"/>
      <c r="AS88" s="880"/>
      <c r="AT88" s="880"/>
      <c r="AU88" s="880">
        <v>3</v>
      </c>
      <c r="AV88" s="880"/>
      <c r="AW88" s="880"/>
      <c r="AX88" s="880"/>
      <c r="AY88" s="880"/>
      <c r="AZ88" s="885"/>
      <c r="BA88" s="885"/>
      <c r="BB88" s="885"/>
      <c r="BC88" s="885"/>
      <c r="BD88" s="886"/>
      <c r="BE88" s="241"/>
      <c r="BF88" s="241"/>
      <c r="BG88" s="241"/>
      <c r="BH88" s="241"/>
      <c r="BI88" s="241"/>
      <c r="BJ88" s="241"/>
      <c r="BK88" s="241"/>
      <c r="BL88" s="241"/>
      <c r="BM88" s="241"/>
      <c r="BN88" s="241"/>
      <c r="BO88" s="241"/>
      <c r="BP88" s="241"/>
      <c r="BQ88" s="238">
        <v>82</v>
      </c>
      <c r="BR88" s="243"/>
      <c r="BS88" s="895"/>
      <c r="BT88" s="896"/>
      <c r="BU88" s="896"/>
      <c r="BV88" s="896"/>
      <c r="BW88" s="896"/>
      <c r="BX88" s="896"/>
      <c r="BY88" s="896"/>
      <c r="BZ88" s="896"/>
      <c r="CA88" s="896"/>
      <c r="CB88" s="896"/>
      <c r="CC88" s="896"/>
      <c r="CD88" s="896"/>
      <c r="CE88" s="896"/>
      <c r="CF88" s="896"/>
      <c r="CG88" s="901"/>
      <c r="CH88" s="898"/>
      <c r="CI88" s="899"/>
      <c r="CJ88" s="899"/>
      <c r="CK88" s="899"/>
      <c r="CL88" s="900"/>
      <c r="CM88" s="898"/>
      <c r="CN88" s="899"/>
      <c r="CO88" s="899"/>
      <c r="CP88" s="899"/>
      <c r="CQ88" s="900"/>
      <c r="CR88" s="898"/>
      <c r="CS88" s="899"/>
      <c r="CT88" s="899"/>
      <c r="CU88" s="899"/>
      <c r="CV88" s="900"/>
      <c r="CW88" s="898"/>
      <c r="CX88" s="899"/>
      <c r="CY88" s="899"/>
      <c r="CZ88" s="899"/>
      <c r="DA88" s="900"/>
      <c r="DB88" s="898"/>
      <c r="DC88" s="899"/>
      <c r="DD88" s="899"/>
      <c r="DE88" s="899"/>
      <c r="DF88" s="900"/>
      <c r="DG88" s="898"/>
      <c r="DH88" s="899"/>
      <c r="DI88" s="899"/>
      <c r="DJ88" s="899"/>
      <c r="DK88" s="900"/>
      <c r="DL88" s="898"/>
      <c r="DM88" s="899"/>
      <c r="DN88" s="899"/>
      <c r="DO88" s="899"/>
      <c r="DP88" s="900"/>
      <c r="DQ88" s="898"/>
      <c r="DR88" s="899"/>
      <c r="DS88" s="899"/>
      <c r="DT88" s="899"/>
      <c r="DU88" s="900"/>
      <c r="DV88" s="895"/>
      <c r="DW88" s="896"/>
      <c r="DX88" s="896"/>
      <c r="DY88" s="896"/>
      <c r="DZ88" s="897"/>
      <c r="EA88" s="230"/>
    </row>
    <row r="89" spans="1:131" ht="26.25" hidden="1" customHeight="1" x14ac:dyDescent="0.2">
      <c r="A89" s="245"/>
      <c r="B89" s="246"/>
      <c r="C89" s="246"/>
      <c r="D89" s="246"/>
      <c r="E89" s="246"/>
      <c r="F89" s="246"/>
      <c r="G89" s="246"/>
      <c r="H89" s="246"/>
      <c r="I89" s="246"/>
      <c r="J89" s="246"/>
      <c r="K89" s="246"/>
      <c r="L89" s="246"/>
      <c r="M89" s="246"/>
      <c r="N89" s="246"/>
      <c r="O89" s="246"/>
      <c r="P89" s="246"/>
      <c r="Q89" s="247"/>
      <c r="R89" s="247"/>
      <c r="S89" s="247"/>
      <c r="T89" s="247"/>
      <c r="U89" s="247"/>
      <c r="V89" s="247"/>
      <c r="W89" s="247"/>
      <c r="X89" s="247"/>
      <c r="Y89" s="247"/>
      <c r="Z89" s="247"/>
      <c r="AA89" s="247"/>
      <c r="AB89" s="247"/>
      <c r="AC89" s="247"/>
      <c r="AD89" s="247"/>
      <c r="AE89" s="247"/>
      <c r="AF89" s="247"/>
      <c r="AG89" s="247"/>
      <c r="AH89" s="247"/>
      <c r="AI89" s="247"/>
      <c r="AJ89" s="247"/>
      <c r="AK89" s="247"/>
      <c r="AL89" s="247"/>
      <c r="AM89" s="247"/>
      <c r="AN89" s="247"/>
      <c r="AO89" s="247"/>
      <c r="AP89" s="247"/>
      <c r="AQ89" s="247"/>
      <c r="AR89" s="247"/>
      <c r="AS89" s="247"/>
      <c r="AT89" s="247"/>
      <c r="AU89" s="247"/>
      <c r="AV89" s="247"/>
      <c r="AW89" s="247"/>
      <c r="AX89" s="247"/>
      <c r="AY89" s="247"/>
      <c r="AZ89" s="248"/>
      <c r="BA89" s="248"/>
      <c r="BB89" s="248"/>
      <c r="BC89" s="248"/>
      <c r="BD89" s="248"/>
      <c r="BE89" s="241"/>
      <c r="BF89" s="241"/>
      <c r="BG89" s="241"/>
      <c r="BH89" s="241"/>
      <c r="BI89" s="241"/>
      <c r="BJ89" s="241"/>
      <c r="BK89" s="241"/>
      <c r="BL89" s="241"/>
      <c r="BM89" s="241"/>
      <c r="BN89" s="241"/>
      <c r="BO89" s="241"/>
      <c r="BP89" s="241"/>
      <c r="BQ89" s="238">
        <v>83</v>
      </c>
      <c r="BR89" s="243"/>
      <c r="BS89" s="895"/>
      <c r="BT89" s="896"/>
      <c r="BU89" s="896"/>
      <c r="BV89" s="896"/>
      <c r="BW89" s="896"/>
      <c r="BX89" s="896"/>
      <c r="BY89" s="896"/>
      <c r="BZ89" s="896"/>
      <c r="CA89" s="896"/>
      <c r="CB89" s="896"/>
      <c r="CC89" s="896"/>
      <c r="CD89" s="896"/>
      <c r="CE89" s="896"/>
      <c r="CF89" s="896"/>
      <c r="CG89" s="901"/>
      <c r="CH89" s="898"/>
      <c r="CI89" s="899"/>
      <c r="CJ89" s="899"/>
      <c r="CK89" s="899"/>
      <c r="CL89" s="900"/>
      <c r="CM89" s="898"/>
      <c r="CN89" s="899"/>
      <c r="CO89" s="899"/>
      <c r="CP89" s="899"/>
      <c r="CQ89" s="900"/>
      <c r="CR89" s="898"/>
      <c r="CS89" s="899"/>
      <c r="CT89" s="899"/>
      <c r="CU89" s="899"/>
      <c r="CV89" s="900"/>
      <c r="CW89" s="898"/>
      <c r="CX89" s="899"/>
      <c r="CY89" s="899"/>
      <c r="CZ89" s="899"/>
      <c r="DA89" s="900"/>
      <c r="DB89" s="898"/>
      <c r="DC89" s="899"/>
      <c r="DD89" s="899"/>
      <c r="DE89" s="899"/>
      <c r="DF89" s="900"/>
      <c r="DG89" s="898"/>
      <c r="DH89" s="899"/>
      <c r="DI89" s="899"/>
      <c r="DJ89" s="899"/>
      <c r="DK89" s="900"/>
      <c r="DL89" s="898"/>
      <c r="DM89" s="899"/>
      <c r="DN89" s="899"/>
      <c r="DO89" s="899"/>
      <c r="DP89" s="900"/>
      <c r="DQ89" s="898"/>
      <c r="DR89" s="899"/>
      <c r="DS89" s="899"/>
      <c r="DT89" s="899"/>
      <c r="DU89" s="900"/>
      <c r="DV89" s="895"/>
      <c r="DW89" s="896"/>
      <c r="DX89" s="896"/>
      <c r="DY89" s="896"/>
      <c r="DZ89" s="897"/>
      <c r="EA89" s="230"/>
    </row>
    <row r="90" spans="1:131" ht="26.25" hidden="1" customHeight="1" x14ac:dyDescent="0.2">
      <c r="A90" s="245"/>
      <c r="B90" s="246"/>
      <c r="C90" s="246"/>
      <c r="D90" s="246"/>
      <c r="E90" s="246"/>
      <c r="F90" s="246"/>
      <c r="G90" s="246"/>
      <c r="H90" s="246"/>
      <c r="I90" s="246"/>
      <c r="J90" s="246"/>
      <c r="K90" s="246"/>
      <c r="L90" s="246"/>
      <c r="M90" s="246"/>
      <c r="N90" s="246"/>
      <c r="O90" s="246"/>
      <c r="P90" s="246"/>
      <c r="Q90" s="247"/>
      <c r="R90" s="247"/>
      <c r="S90" s="247"/>
      <c r="T90" s="247"/>
      <c r="U90" s="247"/>
      <c r="V90" s="247"/>
      <c r="W90" s="247"/>
      <c r="X90" s="247"/>
      <c r="Y90" s="247"/>
      <c r="Z90" s="247"/>
      <c r="AA90" s="247"/>
      <c r="AB90" s="247"/>
      <c r="AC90" s="247"/>
      <c r="AD90" s="247"/>
      <c r="AE90" s="247"/>
      <c r="AF90" s="247"/>
      <c r="AG90" s="247"/>
      <c r="AH90" s="247"/>
      <c r="AI90" s="247"/>
      <c r="AJ90" s="247"/>
      <c r="AK90" s="247"/>
      <c r="AL90" s="247"/>
      <c r="AM90" s="247"/>
      <c r="AN90" s="247"/>
      <c r="AO90" s="247"/>
      <c r="AP90" s="247"/>
      <c r="AQ90" s="247"/>
      <c r="AR90" s="247"/>
      <c r="AS90" s="247"/>
      <c r="AT90" s="247"/>
      <c r="AU90" s="247"/>
      <c r="AV90" s="247"/>
      <c r="AW90" s="247"/>
      <c r="AX90" s="247"/>
      <c r="AY90" s="247"/>
      <c r="AZ90" s="248"/>
      <c r="BA90" s="248"/>
      <c r="BB90" s="248"/>
      <c r="BC90" s="248"/>
      <c r="BD90" s="248"/>
      <c r="BE90" s="241"/>
      <c r="BF90" s="241"/>
      <c r="BG90" s="241"/>
      <c r="BH90" s="241"/>
      <c r="BI90" s="241"/>
      <c r="BJ90" s="241"/>
      <c r="BK90" s="241"/>
      <c r="BL90" s="241"/>
      <c r="BM90" s="241"/>
      <c r="BN90" s="241"/>
      <c r="BO90" s="241"/>
      <c r="BP90" s="241"/>
      <c r="BQ90" s="238">
        <v>84</v>
      </c>
      <c r="BR90" s="243"/>
      <c r="BS90" s="895"/>
      <c r="BT90" s="896"/>
      <c r="BU90" s="896"/>
      <c r="BV90" s="896"/>
      <c r="BW90" s="896"/>
      <c r="BX90" s="896"/>
      <c r="BY90" s="896"/>
      <c r="BZ90" s="896"/>
      <c r="CA90" s="896"/>
      <c r="CB90" s="896"/>
      <c r="CC90" s="896"/>
      <c r="CD90" s="896"/>
      <c r="CE90" s="896"/>
      <c r="CF90" s="896"/>
      <c r="CG90" s="901"/>
      <c r="CH90" s="898"/>
      <c r="CI90" s="899"/>
      <c r="CJ90" s="899"/>
      <c r="CK90" s="899"/>
      <c r="CL90" s="900"/>
      <c r="CM90" s="898"/>
      <c r="CN90" s="899"/>
      <c r="CO90" s="899"/>
      <c r="CP90" s="899"/>
      <c r="CQ90" s="900"/>
      <c r="CR90" s="898"/>
      <c r="CS90" s="899"/>
      <c r="CT90" s="899"/>
      <c r="CU90" s="899"/>
      <c r="CV90" s="900"/>
      <c r="CW90" s="898"/>
      <c r="CX90" s="899"/>
      <c r="CY90" s="899"/>
      <c r="CZ90" s="899"/>
      <c r="DA90" s="900"/>
      <c r="DB90" s="898"/>
      <c r="DC90" s="899"/>
      <c r="DD90" s="899"/>
      <c r="DE90" s="899"/>
      <c r="DF90" s="900"/>
      <c r="DG90" s="898"/>
      <c r="DH90" s="899"/>
      <c r="DI90" s="899"/>
      <c r="DJ90" s="899"/>
      <c r="DK90" s="900"/>
      <c r="DL90" s="898"/>
      <c r="DM90" s="899"/>
      <c r="DN90" s="899"/>
      <c r="DO90" s="899"/>
      <c r="DP90" s="900"/>
      <c r="DQ90" s="898"/>
      <c r="DR90" s="899"/>
      <c r="DS90" s="899"/>
      <c r="DT90" s="899"/>
      <c r="DU90" s="900"/>
      <c r="DV90" s="895"/>
      <c r="DW90" s="896"/>
      <c r="DX90" s="896"/>
      <c r="DY90" s="896"/>
      <c r="DZ90" s="897"/>
      <c r="EA90" s="230"/>
    </row>
    <row r="91" spans="1:131" ht="26.25" hidden="1" customHeight="1" x14ac:dyDescent="0.2">
      <c r="A91" s="245"/>
      <c r="B91" s="246"/>
      <c r="C91" s="246"/>
      <c r="D91" s="246"/>
      <c r="E91" s="246"/>
      <c r="F91" s="246"/>
      <c r="G91" s="246"/>
      <c r="H91" s="246"/>
      <c r="I91" s="246"/>
      <c r="J91" s="246"/>
      <c r="K91" s="246"/>
      <c r="L91" s="246"/>
      <c r="M91" s="246"/>
      <c r="N91" s="246"/>
      <c r="O91" s="246"/>
      <c r="P91" s="246"/>
      <c r="Q91" s="247"/>
      <c r="R91" s="247"/>
      <c r="S91" s="247"/>
      <c r="T91" s="247"/>
      <c r="U91" s="247"/>
      <c r="V91" s="247"/>
      <c r="W91" s="247"/>
      <c r="X91" s="247"/>
      <c r="Y91" s="247"/>
      <c r="Z91" s="247"/>
      <c r="AA91" s="247"/>
      <c r="AB91" s="247"/>
      <c r="AC91" s="247"/>
      <c r="AD91" s="247"/>
      <c r="AE91" s="247"/>
      <c r="AF91" s="247"/>
      <c r="AG91" s="247"/>
      <c r="AH91" s="247"/>
      <c r="AI91" s="247"/>
      <c r="AJ91" s="247"/>
      <c r="AK91" s="247"/>
      <c r="AL91" s="247"/>
      <c r="AM91" s="247"/>
      <c r="AN91" s="247"/>
      <c r="AO91" s="247"/>
      <c r="AP91" s="247"/>
      <c r="AQ91" s="247"/>
      <c r="AR91" s="247"/>
      <c r="AS91" s="247"/>
      <c r="AT91" s="247"/>
      <c r="AU91" s="247"/>
      <c r="AV91" s="247"/>
      <c r="AW91" s="247"/>
      <c r="AX91" s="247"/>
      <c r="AY91" s="247"/>
      <c r="AZ91" s="248"/>
      <c r="BA91" s="248"/>
      <c r="BB91" s="248"/>
      <c r="BC91" s="248"/>
      <c r="BD91" s="248"/>
      <c r="BE91" s="241"/>
      <c r="BF91" s="241"/>
      <c r="BG91" s="241"/>
      <c r="BH91" s="241"/>
      <c r="BI91" s="241"/>
      <c r="BJ91" s="241"/>
      <c r="BK91" s="241"/>
      <c r="BL91" s="241"/>
      <c r="BM91" s="241"/>
      <c r="BN91" s="241"/>
      <c r="BO91" s="241"/>
      <c r="BP91" s="241"/>
      <c r="BQ91" s="238">
        <v>85</v>
      </c>
      <c r="BR91" s="243"/>
      <c r="BS91" s="895"/>
      <c r="BT91" s="896"/>
      <c r="BU91" s="896"/>
      <c r="BV91" s="896"/>
      <c r="BW91" s="896"/>
      <c r="BX91" s="896"/>
      <c r="BY91" s="896"/>
      <c r="BZ91" s="896"/>
      <c r="CA91" s="896"/>
      <c r="CB91" s="896"/>
      <c r="CC91" s="896"/>
      <c r="CD91" s="896"/>
      <c r="CE91" s="896"/>
      <c r="CF91" s="896"/>
      <c r="CG91" s="901"/>
      <c r="CH91" s="898"/>
      <c r="CI91" s="899"/>
      <c r="CJ91" s="899"/>
      <c r="CK91" s="899"/>
      <c r="CL91" s="900"/>
      <c r="CM91" s="898"/>
      <c r="CN91" s="899"/>
      <c r="CO91" s="899"/>
      <c r="CP91" s="899"/>
      <c r="CQ91" s="900"/>
      <c r="CR91" s="898"/>
      <c r="CS91" s="899"/>
      <c r="CT91" s="899"/>
      <c r="CU91" s="899"/>
      <c r="CV91" s="900"/>
      <c r="CW91" s="898"/>
      <c r="CX91" s="899"/>
      <c r="CY91" s="899"/>
      <c r="CZ91" s="899"/>
      <c r="DA91" s="900"/>
      <c r="DB91" s="898"/>
      <c r="DC91" s="899"/>
      <c r="DD91" s="899"/>
      <c r="DE91" s="899"/>
      <c r="DF91" s="900"/>
      <c r="DG91" s="898"/>
      <c r="DH91" s="899"/>
      <c r="DI91" s="899"/>
      <c r="DJ91" s="899"/>
      <c r="DK91" s="900"/>
      <c r="DL91" s="898"/>
      <c r="DM91" s="899"/>
      <c r="DN91" s="899"/>
      <c r="DO91" s="899"/>
      <c r="DP91" s="900"/>
      <c r="DQ91" s="898"/>
      <c r="DR91" s="899"/>
      <c r="DS91" s="899"/>
      <c r="DT91" s="899"/>
      <c r="DU91" s="900"/>
      <c r="DV91" s="895"/>
      <c r="DW91" s="896"/>
      <c r="DX91" s="896"/>
      <c r="DY91" s="896"/>
      <c r="DZ91" s="897"/>
      <c r="EA91" s="230"/>
    </row>
    <row r="92" spans="1:131" ht="26.25" hidden="1" customHeight="1" x14ac:dyDescent="0.2">
      <c r="A92" s="245"/>
      <c r="B92" s="246"/>
      <c r="C92" s="246"/>
      <c r="D92" s="246"/>
      <c r="E92" s="246"/>
      <c r="F92" s="246"/>
      <c r="G92" s="246"/>
      <c r="H92" s="246"/>
      <c r="I92" s="246"/>
      <c r="J92" s="246"/>
      <c r="K92" s="246"/>
      <c r="L92" s="246"/>
      <c r="M92" s="246"/>
      <c r="N92" s="246"/>
      <c r="O92" s="246"/>
      <c r="P92" s="246"/>
      <c r="Q92" s="247"/>
      <c r="R92" s="247"/>
      <c r="S92" s="247"/>
      <c r="T92" s="247"/>
      <c r="U92" s="247"/>
      <c r="V92" s="247"/>
      <c r="W92" s="247"/>
      <c r="X92" s="247"/>
      <c r="Y92" s="247"/>
      <c r="Z92" s="247"/>
      <c r="AA92" s="247"/>
      <c r="AB92" s="247"/>
      <c r="AC92" s="247"/>
      <c r="AD92" s="247"/>
      <c r="AE92" s="247"/>
      <c r="AF92" s="247"/>
      <c r="AG92" s="247"/>
      <c r="AH92" s="247"/>
      <c r="AI92" s="247"/>
      <c r="AJ92" s="247"/>
      <c r="AK92" s="247"/>
      <c r="AL92" s="247"/>
      <c r="AM92" s="247"/>
      <c r="AN92" s="247"/>
      <c r="AO92" s="247"/>
      <c r="AP92" s="247"/>
      <c r="AQ92" s="247"/>
      <c r="AR92" s="247"/>
      <c r="AS92" s="247"/>
      <c r="AT92" s="247"/>
      <c r="AU92" s="247"/>
      <c r="AV92" s="247"/>
      <c r="AW92" s="247"/>
      <c r="AX92" s="247"/>
      <c r="AY92" s="247"/>
      <c r="AZ92" s="248"/>
      <c r="BA92" s="248"/>
      <c r="BB92" s="248"/>
      <c r="BC92" s="248"/>
      <c r="BD92" s="248"/>
      <c r="BE92" s="241"/>
      <c r="BF92" s="241"/>
      <c r="BG92" s="241"/>
      <c r="BH92" s="241"/>
      <c r="BI92" s="241"/>
      <c r="BJ92" s="241"/>
      <c r="BK92" s="241"/>
      <c r="BL92" s="241"/>
      <c r="BM92" s="241"/>
      <c r="BN92" s="241"/>
      <c r="BO92" s="241"/>
      <c r="BP92" s="241"/>
      <c r="BQ92" s="238">
        <v>86</v>
      </c>
      <c r="BR92" s="243"/>
      <c r="BS92" s="895"/>
      <c r="BT92" s="896"/>
      <c r="BU92" s="896"/>
      <c r="BV92" s="896"/>
      <c r="BW92" s="896"/>
      <c r="BX92" s="896"/>
      <c r="BY92" s="896"/>
      <c r="BZ92" s="896"/>
      <c r="CA92" s="896"/>
      <c r="CB92" s="896"/>
      <c r="CC92" s="896"/>
      <c r="CD92" s="896"/>
      <c r="CE92" s="896"/>
      <c r="CF92" s="896"/>
      <c r="CG92" s="901"/>
      <c r="CH92" s="898"/>
      <c r="CI92" s="899"/>
      <c r="CJ92" s="899"/>
      <c r="CK92" s="899"/>
      <c r="CL92" s="900"/>
      <c r="CM92" s="898"/>
      <c r="CN92" s="899"/>
      <c r="CO92" s="899"/>
      <c r="CP92" s="899"/>
      <c r="CQ92" s="900"/>
      <c r="CR92" s="898"/>
      <c r="CS92" s="899"/>
      <c r="CT92" s="899"/>
      <c r="CU92" s="899"/>
      <c r="CV92" s="900"/>
      <c r="CW92" s="898"/>
      <c r="CX92" s="899"/>
      <c r="CY92" s="899"/>
      <c r="CZ92" s="899"/>
      <c r="DA92" s="900"/>
      <c r="DB92" s="898"/>
      <c r="DC92" s="899"/>
      <c r="DD92" s="899"/>
      <c r="DE92" s="899"/>
      <c r="DF92" s="900"/>
      <c r="DG92" s="898"/>
      <c r="DH92" s="899"/>
      <c r="DI92" s="899"/>
      <c r="DJ92" s="899"/>
      <c r="DK92" s="900"/>
      <c r="DL92" s="898"/>
      <c r="DM92" s="899"/>
      <c r="DN92" s="899"/>
      <c r="DO92" s="899"/>
      <c r="DP92" s="900"/>
      <c r="DQ92" s="898"/>
      <c r="DR92" s="899"/>
      <c r="DS92" s="899"/>
      <c r="DT92" s="899"/>
      <c r="DU92" s="900"/>
      <c r="DV92" s="895"/>
      <c r="DW92" s="896"/>
      <c r="DX92" s="896"/>
      <c r="DY92" s="896"/>
      <c r="DZ92" s="897"/>
      <c r="EA92" s="230"/>
    </row>
    <row r="93" spans="1:131" ht="26.25" hidden="1" customHeight="1" x14ac:dyDescent="0.2">
      <c r="A93" s="245"/>
      <c r="B93" s="246"/>
      <c r="C93" s="246"/>
      <c r="D93" s="246"/>
      <c r="E93" s="246"/>
      <c r="F93" s="246"/>
      <c r="G93" s="246"/>
      <c r="H93" s="246"/>
      <c r="I93" s="246"/>
      <c r="J93" s="246"/>
      <c r="K93" s="246"/>
      <c r="L93" s="246"/>
      <c r="M93" s="246"/>
      <c r="N93" s="246"/>
      <c r="O93" s="246"/>
      <c r="P93" s="246"/>
      <c r="Q93" s="247"/>
      <c r="R93" s="247"/>
      <c r="S93" s="247"/>
      <c r="T93" s="247"/>
      <c r="U93" s="247"/>
      <c r="V93" s="247"/>
      <c r="W93" s="247"/>
      <c r="X93" s="247"/>
      <c r="Y93" s="247"/>
      <c r="Z93" s="247"/>
      <c r="AA93" s="247"/>
      <c r="AB93" s="247"/>
      <c r="AC93" s="247"/>
      <c r="AD93" s="247"/>
      <c r="AE93" s="247"/>
      <c r="AF93" s="247"/>
      <c r="AG93" s="247"/>
      <c r="AH93" s="247"/>
      <c r="AI93" s="247"/>
      <c r="AJ93" s="247"/>
      <c r="AK93" s="247"/>
      <c r="AL93" s="247"/>
      <c r="AM93" s="247"/>
      <c r="AN93" s="247"/>
      <c r="AO93" s="247"/>
      <c r="AP93" s="247"/>
      <c r="AQ93" s="247"/>
      <c r="AR93" s="247"/>
      <c r="AS93" s="247"/>
      <c r="AT93" s="247"/>
      <c r="AU93" s="247"/>
      <c r="AV93" s="247"/>
      <c r="AW93" s="247"/>
      <c r="AX93" s="247"/>
      <c r="AY93" s="247"/>
      <c r="AZ93" s="248"/>
      <c r="BA93" s="248"/>
      <c r="BB93" s="248"/>
      <c r="BC93" s="248"/>
      <c r="BD93" s="248"/>
      <c r="BE93" s="241"/>
      <c r="BF93" s="241"/>
      <c r="BG93" s="241"/>
      <c r="BH93" s="241"/>
      <c r="BI93" s="241"/>
      <c r="BJ93" s="241"/>
      <c r="BK93" s="241"/>
      <c r="BL93" s="241"/>
      <c r="BM93" s="241"/>
      <c r="BN93" s="241"/>
      <c r="BO93" s="241"/>
      <c r="BP93" s="241"/>
      <c r="BQ93" s="238">
        <v>87</v>
      </c>
      <c r="BR93" s="243"/>
      <c r="BS93" s="895"/>
      <c r="BT93" s="896"/>
      <c r="BU93" s="896"/>
      <c r="BV93" s="896"/>
      <c r="BW93" s="896"/>
      <c r="BX93" s="896"/>
      <c r="BY93" s="896"/>
      <c r="BZ93" s="896"/>
      <c r="CA93" s="896"/>
      <c r="CB93" s="896"/>
      <c r="CC93" s="896"/>
      <c r="CD93" s="896"/>
      <c r="CE93" s="896"/>
      <c r="CF93" s="896"/>
      <c r="CG93" s="901"/>
      <c r="CH93" s="898"/>
      <c r="CI93" s="899"/>
      <c r="CJ93" s="899"/>
      <c r="CK93" s="899"/>
      <c r="CL93" s="900"/>
      <c r="CM93" s="898"/>
      <c r="CN93" s="899"/>
      <c r="CO93" s="899"/>
      <c r="CP93" s="899"/>
      <c r="CQ93" s="900"/>
      <c r="CR93" s="898"/>
      <c r="CS93" s="899"/>
      <c r="CT93" s="899"/>
      <c r="CU93" s="899"/>
      <c r="CV93" s="900"/>
      <c r="CW93" s="898"/>
      <c r="CX93" s="899"/>
      <c r="CY93" s="899"/>
      <c r="CZ93" s="899"/>
      <c r="DA93" s="900"/>
      <c r="DB93" s="898"/>
      <c r="DC93" s="899"/>
      <c r="DD93" s="899"/>
      <c r="DE93" s="899"/>
      <c r="DF93" s="900"/>
      <c r="DG93" s="898"/>
      <c r="DH93" s="899"/>
      <c r="DI93" s="899"/>
      <c r="DJ93" s="899"/>
      <c r="DK93" s="900"/>
      <c r="DL93" s="898"/>
      <c r="DM93" s="899"/>
      <c r="DN93" s="899"/>
      <c r="DO93" s="899"/>
      <c r="DP93" s="900"/>
      <c r="DQ93" s="898"/>
      <c r="DR93" s="899"/>
      <c r="DS93" s="899"/>
      <c r="DT93" s="899"/>
      <c r="DU93" s="900"/>
      <c r="DV93" s="895"/>
      <c r="DW93" s="896"/>
      <c r="DX93" s="896"/>
      <c r="DY93" s="896"/>
      <c r="DZ93" s="897"/>
      <c r="EA93" s="230"/>
    </row>
    <row r="94" spans="1:131" ht="26.25" hidden="1" customHeight="1" x14ac:dyDescent="0.2">
      <c r="A94" s="245"/>
      <c r="B94" s="246"/>
      <c r="C94" s="246"/>
      <c r="D94" s="246"/>
      <c r="E94" s="246"/>
      <c r="F94" s="246"/>
      <c r="G94" s="246"/>
      <c r="H94" s="246"/>
      <c r="I94" s="246"/>
      <c r="J94" s="246"/>
      <c r="K94" s="246"/>
      <c r="L94" s="246"/>
      <c r="M94" s="246"/>
      <c r="N94" s="246"/>
      <c r="O94" s="246"/>
      <c r="P94" s="246"/>
      <c r="Q94" s="247"/>
      <c r="R94" s="247"/>
      <c r="S94" s="247"/>
      <c r="T94" s="247"/>
      <c r="U94" s="247"/>
      <c r="V94" s="247"/>
      <c r="W94" s="247"/>
      <c r="X94" s="247"/>
      <c r="Y94" s="247"/>
      <c r="Z94" s="247"/>
      <c r="AA94" s="247"/>
      <c r="AB94" s="247"/>
      <c r="AC94" s="247"/>
      <c r="AD94" s="247"/>
      <c r="AE94" s="247"/>
      <c r="AF94" s="247"/>
      <c r="AG94" s="247"/>
      <c r="AH94" s="247"/>
      <c r="AI94" s="247"/>
      <c r="AJ94" s="247"/>
      <c r="AK94" s="247"/>
      <c r="AL94" s="247"/>
      <c r="AM94" s="247"/>
      <c r="AN94" s="247"/>
      <c r="AO94" s="247"/>
      <c r="AP94" s="247"/>
      <c r="AQ94" s="247"/>
      <c r="AR94" s="247"/>
      <c r="AS94" s="247"/>
      <c r="AT94" s="247"/>
      <c r="AU94" s="247"/>
      <c r="AV94" s="247"/>
      <c r="AW94" s="247"/>
      <c r="AX94" s="247"/>
      <c r="AY94" s="247"/>
      <c r="AZ94" s="248"/>
      <c r="BA94" s="248"/>
      <c r="BB94" s="248"/>
      <c r="BC94" s="248"/>
      <c r="BD94" s="248"/>
      <c r="BE94" s="241"/>
      <c r="BF94" s="241"/>
      <c r="BG94" s="241"/>
      <c r="BH94" s="241"/>
      <c r="BI94" s="241"/>
      <c r="BJ94" s="241"/>
      <c r="BK94" s="241"/>
      <c r="BL94" s="241"/>
      <c r="BM94" s="241"/>
      <c r="BN94" s="241"/>
      <c r="BO94" s="241"/>
      <c r="BP94" s="241"/>
      <c r="BQ94" s="238">
        <v>88</v>
      </c>
      <c r="BR94" s="243"/>
      <c r="BS94" s="895"/>
      <c r="BT94" s="896"/>
      <c r="BU94" s="896"/>
      <c r="BV94" s="896"/>
      <c r="BW94" s="896"/>
      <c r="BX94" s="896"/>
      <c r="BY94" s="896"/>
      <c r="BZ94" s="896"/>
      <c r="CA94" s="896"/>
      <c r="CB94" s="896"/>
      <c r="CC94" s="896"/>
      <c r="CD94" s="896"/>
      <c r="CE94" s="896"/>
      <c r="CF94" s="896"/>
      <c r="CG94" s="901"/>
      <c r="CH94" s="898"/>
      <c r="CI94" s="899"/>
      <c r="CJ94" s="899"/>
      <c r="CK94" s="899"/>
      <c r="CL94" s="900"/>
      <c r="CM94" s="898"/>
      <c r="CN94" s="899"/>
      <c r="CO94" s="899"/>
      <c r="CP94" s="899"/>
      <c r="CQ94" s="900"/>
      <c r="CR94" s="898"/>
      <c r="CS94" s="899"/>
      <c r="CT94" s="899"/>
      <c r="CU94" s="899"/>
      <c r="CV94" s="900"/>
      <c r="CW94" s="898"/>
      <c r="CX94" s="899"/>
      <c r="CY94" s="899"/>
      <c r="CZ94" s="899"/>
      <c r="DA94" s="900"/>
      <c r="DB94" s="898"/>
      <c r="DC94" s="899"/>
      <c r="DD94" s="899"/>
      <c r="DE94" s="899"/>
      <c r="DF94" s="900"/>
      <c r="DG94" s="898"/>
      <c r="DH94" s="899"/>
      <c r="DI94" s="899"/>
      <c r="DJ94" s="899"/>
      <c r="DK94" s="900"/>
      <c r="DL94" s="898"/>
      <c r="DM94" s="899"/>
      <c r="DN94" s="899"/>
      <c r="DO94" s="899"/>
      <c r="DP94" s="900"/>
      <c r="DQ94" s="898"/>
      <c r="DR94" s="899"/>
      <c r="DS94" s="899"/>
      <c r="DT94" s="899"/>
      <c r="DU94" s="900"/>
      <c r="DV94" s="895"/>
      <c r="DW94" s="896"/>
      <c r="DX94" s="896"/>
      <c r="DY94" s="896"/>
      <c r="DZ94" s="897"/>
      <c r="EA94" s="230"/>
    </row>
    <row r="95" spans="1:131" ht="26.25" hidden="1" customHeight="1" x14ac:dyDescent="0.2">
      <c r="A95" s="245"/>
      <c r="B95" s="246"/>
      <c r="C95" s="246"/>
      <c r="D95" s="246"/>
      <c r="E95" s="246"/>
      <c r="F95" s="246"/>
      <c r="G95" s="246"/>
      <c r="H95" s="246"/>
      <c r="I95" s="246"/>
      <c r="J95" s="246"/>
      <c r="K95" s="246"/>
      <c r="L95" s="246"/>
      <c r="M95" s="246"/>
      <c r="N95" s="246"/>
      <c r="O95" s="246"/>
      <c r="P95" s="246"/>
      <c r="Q95" s="247"/>
      <c r="R95" s="247"/>
      <c r="S95" s="247"/>
      <c r="T95" s="247"/>
      <c r="U95" s="247"/>
      <c r="V95" s="247"/>
      <c r="W95" s="247"/>
      <c r="X95" s="247"/>
      <c r="Y95" s="247"/>
      <c r="Z95" s="247"/>
      <c r="AA95" s="247"/>
      <c r="AB95" s="247"/>
      <c r="AC95" s="247"/>
      <c r="AD95" s="247"/>
      <c r="AE95" s="247"/>
      <c r="AF95" s="247"/>
      <c r="AG95" s="247"/>
      <c r="AH95" s="247"/>
      <c r="AI95" s="247"/>
      <c r="AJ95" s="247"/>
      <c r="AK95" s="247"/>
      <c r="AL95" s="247"/>
      <c r="AM95" s="247"/>
      <c r="AN95" s="247"/>
      <c r="AO95" s="247"/>
      <c r="AP95" s="247"/>
      <c r="AQ95" s="247"/>
      <c r="AR95" s="247"/>
      <c r="AS95" s="247"/>
      <c r="AT95" s="247"/>
      <c r="AU95" s="247"/>
      <c r="AV95" s="247"/>
      <c r="AW95" s="247"/>
      <c r="AX95" s="247"/>
      <c r="AY95" s="247"/>
      <c r="AZ95" s="248"/>
      <c r="BA95" s="248"/>
      <c r="BB95" s="248"/>
      <c r="BC95" s="248"/>
      <c r="BD95" s="248"/>
      <c r="BE95" s="241"/>
      <c r="BF95" s="241"/>
      <c r="BG95" s="241"/>
      <c r="BH95" s="241"/>
      <c r="BI95" s="241"/>
      <c r="BJ95" s="241"/>
      <c r="BK95" s="241"/>
      <c r="BL95" s="241"/>
      <c r="BM95" s="241"/>
      <c r="BN95" s="241"/>
      <c r="BO95" s="241"/>
      <c r="BP95" s="241"/>
      <c r="BQ95" s="238">
        <v>89</v>
      </c>
      <c r="BR95" s="243"/>
      <c r="BS95" s="895"/>
      <c r="BT95" s="896"/>
      <c r="BU95" s="896"/>
      <c r="BV95" s="896"/>
      <c r="BW95" s="896"/>
      <c r="BX95" s="896"/>
      <c r="BY95" s="896"/>
      <c r="BZ95" s="896"/>
      <c r="CA95" s="896"/>
      <c r="CB95" s="896"/>
      <c r="CC95" s="896"/>
      <c r="CD95" s="896"/>
      <c r="CE95" s="896"/>
      <c r="CF95" s="896"/>
      <c r="CG95" s="901"/>
      <c r="CH95" s="898"/>
      <c r="CI95" s="899"/>
      <c r="CJ95" s="899"/>
      <c r="CK95" s="899"/>
      <c r="CL95" s="900"/>
      <c r="CM95" s="898"/>
      <c r="CN95" s="899"/>
      <c r="CO95" s="899"/>
      <c r="CP95" s="899"/>
      <c r="CQ95" s="900"/>
      <c r="CR95" s="898"/>
      <c r="CS95" s="899"/>
      <c r="CT95" s="899"/>
      <c r="CU95" s="899"/>
      <c r="CV95" s="900"/>
      <c r="CW95" s="898"/>
      <c r="CX95" s="899"/>
      <c r="CY95" s="899"/>
      <c r="CZ95" s="899"/>
      <c r="DA95" s="900"/>
      <c r="DB95" s="898"/>
      <c r="DC95" s="899"/>
      <c r="DD95" s="899"/>
      <c r="DE95" s="899"/>
      <c r="DF95" s="900"/>
      <c r="DG95" s="898"/>
      <c r="DH95" s="899"/>
      <c r="DI95" s="899"/>
      <c r="DJ95" s="899"/>
      <c r="DK95" s="900"/>
      <c r="DL95" s="898"/>
      <c r="DM95" s="899"/>
      <c r="DN95" s="899"/>
      <c r="DO95" s="899"/>
      <c r="DP95" s="900"/>
      <c r="DQ95" s="898"/>
      <c r="DR95" s="899"/>
      <c r="DS95" s="899"/>
      <c r="DT95" s="899"/>
      <c r="DU95" s="900"/>
      <c r="DV95" s="895"/>
      <c r="DW95" s="896"/>
      <c r="DX95" s="896"/>
      <c r="DY95" s="896"/>
      <c r="DZ95" s="897"/>
      <c r="EA95" s="230"/>
    </row>
    <row r="96" spans="1:131" ht="26.25" hidden="1" customHeight="1" x14ac:dyDescent="0.2">
      <c r="A96" s="245"/>
      <c r="B96" s="246"/>
      <c r="C96" s="246"/>
      <c r="D96" s="246"/>
      <c r="E96" s="246"/>
      <c r="F96" s="246"/>
      <c r="G96" s="246"/>
      <c r="H96" s="246"/>
      <c r="I96" s="246"/>
      <c r="J96" s="246"/>
      <c r="K96" s="246"/>
      <c r="L96" s="246"/>
      <c r="M96" s="246"/>
      <c r="N96" s="246"/>
      <c r="O96" s="246"/>
      <c r="P96" s="246"/>
      <c r="Q96" s="247"/>
      <c r="R96" s="247"/>
      <c r="S96" s="247"/>
      <c r="T96" s="247"/>
      <c r="U96" s="247"/>
      <c r="V96" s="247"/>
      <c r="W96" s="247"/>
      <c r="X96" s="247"/>
      <c r="Y96" s="247"/>
      <c r="Z96" s="247"/>
      <c r="AA96" s="247"/>
      <c r="AB96" s="247"/>
      <c r="AC96" s="247"/>
      <c r="AD96" s="247"/>
      <c r="AE96" s="247"/>
      <c r="AF96" s="247"/>
      <c r="AG96" s="247"/>
      <c r="AH96" s="247"/>
      <c r="AI96" s="247"/>
      <c r="AJ96" s="247"/>
      <c r="AK96" s="247"/>
      <c r="AL96" s="247"/>
      <c r="AM96" s="247"/>
      <c r="AN96" s="247"/>
      <c r="AO96" s="247"/>
      <c r="AP96" s="247"/>
      <c r="AQ96" s="247"/>
      <c r="AR96" s="247"/>
      <c r="AS96" s="247"/>
      <c r="AT96" s="247"/>
      <c r="AU96" s="247"/>
      <c r="AV96" s="247"/>
      <c r="AW96" s="247"/>
      <c r="AX96" s="247"/>
      <c r="AY96" s="247"/>
      <c r="AZ96" s="248"/>
      <c r="BA96" s="248"/>
      <c r="BB96" s="248"/>
      <c r="BC96" s="248"/>
      <c r="BD96" s="248"/>
      <c r="BE96" s="241"/>
      <c r="BF96" s="241"/>
      <c r="BG96" s="241"/>
      <c r="BH96" s="241"/>
      <c r="BI96" s="241"/>
      <c r="BJ96" s="241"/>
      <c r="BK96" s="241"/>
      <c r="BL96" s="241"/>
      <c r="BM96" s="241"/>
      <c r="BN96" s="241"/>
      <c r="BO96" s="241"/>
      <c r="BP96" s="241"/>
      <c r="BQ96" s="238">
        <v>90</v>
      </c>
      <c r="BR96" s="243"/>
      <c r="BS96" s="895"/>
      <c r="BT96" s="896"/>
      <c r="BU96" s="896"/>
      <c r="BV96" s="896"/>
      <c r="BW96" s="896"/>
      <c r="BX96" s="896"/>
      <c r="BY96" s="896"/>
      <c r="BZ96" s="896"/>
      <c r="CA96" s="896"/>
      <c r="CB96" s="896"/>
      <c r="CC96" s="896"/>
      <c r="CD96" s="896"/>
      <c r="CE96" s="896"/>
      <c r="CF96" s="896"/>
      <c r="CG96" s="901"/>
      <c r="CH96" s="898"/>
      <c r="CI96" s="899"/>
      <c r="CJ96" s="899"/>
      <c r="CK96" s="899"/>
      <c r="CL96" s="900"/>
      <c r="CM96" s="898"/>
      <c r="CN96" s="899"/>
      <c r="CO96" s="899"/>
      <c r="CP96" s="899"/>
      <c r="CQ96" s="900"/>
      <c r="CR96" s="898"/>
      <c r="CS96" s="899"/>
      <c r="CT96" s="899"/>
      <c r="CU96" s="899"/>
      <c r="CV96" s="900"/>
      <c r="CW96" s="898"/>
      <c r="CX96" s="899"/>
      <c r="CY96" s="899"/>
      <c r="CZ96" s="899"/>
      <c r="DA96" s="900"/>
      <c r="DB96" s="898"/>
      <c r="DC96" s="899"/>
      <c r="DD96" s="899"/>
      <c r="DE96" s="899"/>
      <c r="DF96" s="900"/>
      <c r="DG96" s="898"/>
      <c r="DH96" s="899"/>
      <c r="DI96" s="899"/>
      <c r="DJ96" s="899"/>
      <c r="DK96" s="900"/>
      <c r="DL96" s="898"/>
      <c r="DM96" s="899"/>
      <c r="DN96" s="899"/>
      <c r="DO96" s="899"/>
      <c r="DP96" s="900"/>
      <c r="DQ96" s="898"/>
      <c r="DR96" s="899"/>
      <c r="DS96" s="899"/>
      <c r="DT96" s="899"/>
      <c r="DU96" s="900"/>
      <c r="DV96" s="895"/>
      <c r="DW96" s="896"/>
      <c r="DX96" s="896"/>
      <c r="DY96" s="896"/>
      <c r="DZ96" s="897"/>
      <c r="EA96" s="230"/>
    </row>
    <row r="97" spans="1:131" ht="26.25" hidden="1" customHeight="1" x14ac:dyDescent="0.2">
      <c r="A97" s="245"/>
      <c r="B97" s="246"/>
      <c r="C97" s="246"/>
      <c r="D97" s="246"/>
      <c r="E97" s="246"/>
      <c r="F97" s="246"/>
      <c r="G97" s="246"/>
      <c r="H97" s="246"/>
      <c r="I97" s="246"/>
      <c r="J97" s="246"/>
      <c r="K97" s="246"/>
      <c r="L97" s="246"/>
      <c r="M97" s="246"/>
      <c r="N97" s="246"/>
      <c r="O97" s="246"/>
      <c r="P97" s="246"/>
      <c r="Q97" s="247"/>
      <c r="R97" s="247"/>
      <c r="S97" s="247"/>
      <c r="T97" s="247"/>
      <c r="U97" s="247"/>
      <c r="V97" s="247"/>
      <c r="W97" s="247"/>
      <c r="X97" s="247"/>
      <c r="Y97" s="247"/>
      <c r="Z97" s="247"/>
      <c r="AA97" s="247"/>
      <c r="AB97" s="247"/>
      <c r="AC97" s="247"/>
      <c r="AD97" s="247"/>
      <c r="AE97" s="247"/>
      <c r="AF97" s="247"/>
      <c r="AG97" s="247"/>
      <c r="AH97" s="247"/>
      <c r="AI97" s="247"/>
      <c r="AJ97" s="247"/>
      <c r="AK97" s="247"/>
      <c r="AL97" s="247"/>
      <c r="AM97" s="247"/>
      <c r="AN97" s="247"/>
      <c r="AO97" s="247"/>
      <c r="AP97" s="247"/>
      <c r="AQ97" s="247"/>
      <c r="AR97" s="247"/>
      <c r="AS97" s="247"/>
      <c r="AT97" s="247"/>
      <c r="AU97" s="247"/>
      <c r="AV97" s="247"/>
      <c r="AW97" s="247"/>
      <c r="AX97" s="247"/>
      <c r="AY97" s="247"/>
      <c r="AZ97" s="248"/>
      <c r="BA97" s="248"/>
      <c r="BB97" s="248"/>
      <c r="BC97" s="248"/>
      <c r="BD97" s="248"/>
      <c r="BE97" s="241"/>
      <c r="BF97" s="241"/>
      <c r="BG97" s="241"/>
      <c r="BH97" s="241"/>
      <c r="BI97" s="241"/>
      <c r="BJ97" s="241"/>
      <c r="BK97" s="241"/>
      <c r="BL97" s="241"/>
      <c r="BM97" s="241"/>
      <c r="BN97" s="241"/>
      <c r="BO97" s="241"/>
      <c r="BP97" s="241"/>
      <c r="BQ97" s="238">
        <v>91</v>
      </c>
      <c r="BR97" s="243"/>
      <c r="BS97" s="895"/>
      <c r="BT97" s="896"/>
      <c r="BU97" s="896"/>
      <c r="BV97" s="896"/>
      <c r="BW97" s="896"/>
      <c r="BX97" s="896"/>
      <c r="BY97" s="896"/>
      <c r="BZ97" s="896"/>
      <c r="CA97" s="896"/>
      <c r="CB97" s="896"/>
      <c r="CC97" s="896"/>
      <c r="CD97" s="896"/>
      <c r="CE97" s="896"/>
      <c r="CF97" s="896"/>
      <c r="CG97" s="901"/>
      <c r="CH97" s="898"/>
      <c r="CI97" s="899"/>
      <c r="CJ97" s="899"/>
      <c r="CK97" s="899"/>
      <c r="CL97" s="900"/>
      <c r="CM97" s="898"/>
      <c r="CN97" s="899"/>
      <c r="CO97" s="899"/>
      <c r="CP97" s="899"/>
      <c r="CQ97" s="900"/>
      <c r="CR97" s="898"/>
      <c r="CS97" s="899"/>
      <c r="CT97" s="899"/>
      <c r="CU97" s="899"/>
      <c r="CV97" s="900"/>
      <c r="CW97" s="898"/>
      <c r="CX97" s="899"/>
      <c r="CY97" s="899"/>
      <c r="CZ97" s="899"/>
      <c r="DA97" s="900"/>
      <c r="DB97" s="898"/>
      <c r="DC97" s="899"/>
      <c r="DD97" s="899"/>
      <c r="DE97" s="899"/>
      <c r="DF97" s="900"/>
      <c r="DG97" s="898"/>
      <c r="DH97" s="899"/>
      <c r="DI97" s="899"/>
      <c r="DJ97" s="899"/>
      <c r="DK97" s="900"/>
      <c r="DL97" s="898"/>
      <c r="DM97" s="899"/>
      <c r="DN97" s="899"/>
      <c r="DO97" s="899"/>
      <c r="DP97" s="900"/>
      <c r="DQ97" s="898"/>
      <c r="DR97" s="899"/>
      <c r="DS97" s="899"/>
      <c r="DT97" s="899"/>
      <c r="DU97" s="900"/>
      <c r="DV97" s="895"/>
      <c r="DW97" s="896"/>
      <c r="DX97" s="896"/>
      <c r="DY97" s="896"/>
      <c r="DZ97" s="897"/>
      <c r="EA97" s="230"/>
    </row>
    <row r="98" spans="1:131" ht="26.25" hidden="1" customHeight="1" x14ac:dyDescent="0.2">
      <c r="A98" s="245"/>
      <c r="B98" s="246"/>
      <c r="C98" s="246"/>
      <c r="D98" s="246"/>
      <c r="E98" s="246"/>
      <c r="F98" s="246"/>
      <c r="G98" s="246"/>
      <c r="H98" s="246"/>
      <c r="I98" s="246"/>
      <c r="J98" s="246"/>
      <c r="K98" s="246"/>
      <c r="L98" s="246"/>
      <c r="M98" s="246"/>
      <c r="N98" s="246"/>
      <c r="O98" s="246"/>
      <c r="P98" s="246"/>
      <c r="Q98" s="247"/>
      <c r="R98" s="247"/>
      <c r="S98" s="247"/>
      <c r="T98" s="247"/>
      <c r="U98" s="247"/>
      <c r="V98" s="247"/>
      <c r="W98" s="247"/>
      <c r="X98" s="247"/>
      <c r="Y98" s="247"/>
      <c r="Z98" s="247"/>
      <c r="AA98" s="247"/>
      <c r="AB98" s="247"/>
      <c r="AC98" s="247"/>
      <c r="AD98" s="247"/>
      <c r="AE98" s="247"/>
      <c r="AF98" s="247"/>
      <c r="AG98" s="247"/>
      <c r="AH98" s="247"/>
      <c r="AI98" s="247"/>
      <c r="AJ98" s="247"/>
      <c r="AK98" s="247"/>
      <c r="AL98" s="247"/>
      <c r="AM98" s="247"/>
      <c r="AN98" s="247"/>
      <c r="AO98" s="247"/>
      <c r="AP98" s="247"/>
      <c r="AQ98" s="247"/>
      <c r="AR98" s="247"/>
      <c r="AS98" s="247"/>
      <c r="AT98" s="247"/>
      <c r="AU98" s="247"/>
      <c r="AV98" s="247"/>
      <c r="AW98" s="247"/>
      <c r="AX98" s="247"/>
      <c r="AY98" s="247"/>
      <c r="AZ98" s="248"/>
      <c r="BA98" s="248"/>
      <c r="BB98" s="248"/>
      <c r="BC98" s="248"/>
      <c r="BD98" s="248"/>
      <c r="BE98" s="241"/>
      <c r="BF98" s="241"/>
      <c r="BG98" s="241"/>
      <c r="BH98" s="241"/>
      <c r="BI98" s="241"/>
      <c r="BJ98" s="241"/>
      <c r="BK98" s="241"/>
      <c r="BL98" s="241"/>
      <c r="BM98" s="241"/>
      <c r="BN98" s="241"/>
      <c r="BO98" s="241"/>
      <c r="BP98" s="241"/>
      <c r="BQ98" s="238">
        <v>92</v>
      </c>
      <c r="BR98" s="243"/>
      <c r="BS98" s="895"/>
      <c r="BT98" s="896"/>
      <c r="BU98" s="896"/>
      <c r="BV98" s="896"/>
      <c r="BW98" s="896"/>
      <c r="BX98" s="896"/>
      <c r="BY98" s="896"/>
      <c r="BZ98" s="896"/>
      <c r="CA98" s="896"/>
      <c r="CB98" s="896"/>
      <c r="CC98" s="896"/>
      <c r="CD98" s="896"/>
      <c r="CE98" s="896"/>
      <c r="CF98" s="896"/>
      <c r="CG98" s="901"/>
      <c r="CH98" s="898"/>
      <c r="CI98" s="899"/>
      <c r="CJ98" s="899"/>
      <c r="CK98" s="899"/>
      <c r="CL98" s="900"/>
      <c r="CM98" s="898"/>
      <c r="CN98" s="899"/>
      <c r="CO98" s="899"/>
      <c r="CP98" s="899"/>
      <c r="CQ98" s="900"/>
      <c r="CR98" s="898"/>
      <c r="CS98" s="899"/>
      <c r="CT98" s="899"/>
      <c r="CU98" s="899"/>
      <c r="CV98" s="900"/>
      <c r="CW98" s="898"/>
      <c r="CX98" s="899"/>
      <c r="CY98" s="899"/>
      <c r="CZ98" s="899"/>
      <c r="DA98" s="900"/>
      <c r="DB98" s="898"/>
      <c r="DC98" s="899"/>
      <c r="DD98" s="899"/>
      <c r="DE98" s="899"/>
      <c r="DF98" s="900"/>
      <c r="DG98" s="898"/>
      <c r="DH98" s="899"/>
      <c r="DI98" s="899"/>
      <c r="DJ98" s="899"/>
      <c r="DK98" s="900"/>
      <c r="DL98" s="898"/>
      <c r="DM98" s="899"/>
      <c r="DN98" s="899"/>
      <c r="DO98" s="899"/>
      <c r="DP98" s="900"/>
      <c r="DQ98" s="898"/>
      <c r="DR98" s="899"/>
      <c r="DS98" s="899"/>
      <c r="DT98" s="899"/>
      <c r="DU98" s="900"/>
      <c r="DV98" s="895"/>
      <c r="DW98" s="896"/>
      <c r="DX98" s="896"/>
      <c r="DY98" s="896"/>
      <c r="DZ98" s="897"/>
      <c r="EA98" s="230"/>
    </row>
    <row r="99" spans="1:131" ht="26.25" hidden="1" customHeight="1" x14ac:dyDescent="0.2">
      <c r="A99" s="245"/>
      <c r="B99" s="246"/>
      <c r="C99" s="246"/>
      <c r="D99" s="246"/>
      <c r="E99" s="246"/>
      <c r="F99" s="246"/>
      <c r="G99" s="246"/>
      <c r="H99" s="246"/>
      <c r="I99" s="246"/>
      <c r="J99" s="246"/>
      <c r="K99" s="246"/>
      <c r="L99" s="246"/>
      <c r="M99" s="246"/>
      <c r="N99" s="246"/>
      <c r="O99" s="246"/>
      <c r="P99" s="246"/>
      <c r="Q99" s="247"/>
      <c r="R99" s="247"/>
      <c r="S99" s="247"/>
      <c r="T99" s="247"/>
      <c r="U99" s="247"/>
      <c r="V99" s="247"/>
      <c r="W99" s="247"/>
      <c r="X99" s="247"/>
      <c r="Y99" s="247"/>
      <c r="Z99" s="247"/>
      <c r="AA99" s="247"/>
      <c r="AB99" s="247"/>
      <c r="AC99" s="247"/>
      <c r="AD99" s="247"/>
      <c r="AE99" s="247"/>
      <c r="AF99" s="247"/>
      <c r="AG99" s="247"/>
      <c r="AH99" s="247"/>
      <c r="AI99" s="247"/>
      <c r="AJ99" s="247"/>
      <c r="AK99" s="247"/>
      <c r="AL99" s="247"/>
      <c r="AM99" s="247"/>
      <c r="AN99" s="247"/>
      <c r="AO99" s="247"/>
      <c r="AP99" s="247"/>
      <c r="AQ99" s="247"/>
      <c r="AR99" s="247"/>
      <c r="AS99" s="247"/>
      <c r="AT99" s="247"/>
      <c r="AU99" s="247"/>
      <c r="AV99" s="247"/>
      <c r="AW99" s="247"/>
      <c r="AX99" s="247"/>
      <c r="AY99" s="247"/>
      <c r="AZ99" s="248"/>
      <c r="BA99" s="248"/>
      <c r="BB99" s="248"/>
      <c r="BC99" s="248"/>
      <c r="BD99" s="248"/>
      <c r="BE99" s="241"/>
      <c r="BF99" s="241"/>
      <c r="BG99" s="241"/>
      <c r="BH99" s="241"/>
      <c r="BI99" s="241"/>
      <c r="BJ99" s="241"/>
      <c r="BK99" s="241"/>
      <c r="BL99" s="241"/>
      <c r="BM99" s="241"/>
      <c r="BN99" s="241"/>
      <c r="BO99" s="241"/>
      <c r="BP99" s="241"/>
      <c r="BQ99" s="238">
        <v>93</v>
      </c>
      <c r="BR99" s="243"/>
      <c r="BS99" s="895"/>
      <c r="BT99" s="896"/>
      <c r="BU99" s="896"/>
      <c r="BV99" s="896"/>
      <c r="BW99" s="896"/>
      <c r="BX99" s="896"/>
      <c r="BY99" s="896"/>
      <c r="BZ99" s="896"/>
      <c r="CA99" s="896"/>
      <c r="CB99" s="896"/>
      <c r="CC99" s="896"/>
      <c r="CD99" s="896"/>
      <c r="CE99" s="896"/>
      <c r="CF99" s="896"/>
      <c r="CG99" s="901"/>
      <c r="CH99" s="898"/>
      <c r="CI99" s="899"/>
      <c r="CJ99" s="899"/>
      <c r="CK99" s="899"/>
      <c r="CL99" s="900"/>
      <c r="CM99" s="898"/>
      <c r="CN99" s="899"/>
      <c r="CO99" s="899"/>
      <c r="CP99" s="899"/>
      <c r="CQ99" s="900"/>
      <c r="CR99" s="898"/>
      <c r="CS99" s="899"/>
      <c r="CT99" s="899"/>
      <c r="CU99" s="899"/>
      <c r="CV99" s="900"/>
      <c r="CW99" s="898"/>
      <c r="CX99" s="899"/>
      <c r="CY99" s="899"/>
      <c r="CZ99" s="899"/>
      <c r="DA99" s="900"/>
      <c r="DB99" s="898"/>
      <c r="DC99" s="899"/>
      <c r="DD99" s="899"/>
      <c r="DE99" s="899"/>
      <c r="DF99" s="900"/>
      <c r="DG99" s="898"/>
      <c r="DH99" s="899"/>
      <c r="DI99" s="899"/>
      <c r="DJ99" s="899"/>
      <c r="DK99" s="900"/>
      <c r="DL99" s="898"/>
      <c r="DM99" s="899"/>
      <c r="DN99" s="899"/>
      <c r="DO99" s="899"/>
      <c r="DP99" s="900"/>
      <c r="DQ99" s="898"/>
      <c r="DR99" s="899"/>
      <c r="DS99" s="899"/>
      <c r="DT99" s="899"/>
      <c r="DU99" s="900"/>
      <c r="DV99" s="895"/>
      <c r="DW99" s="896"/>
      <c r="DX99" s="896"/>
      <c r="DY99" s="896"/>
      <c r="DZ99" s="897"/>
      <c r="EA99" s="230"/>
    </row>
    <row r="100" spans="1:131" ht="26.25" hidden="1" customHeight="1" x14ac:dyDescent="0.2">
      <c r="A100" s="245"/>
      <c r="B100" s="246"/>
      <c r="C100" s="246"/>
      <c r="D100" s="246"/>
      <c r="E100" s="246"/>
      <c r="F100" s="246"/>
      <c r="G100" s="246"/>
      <c r="H100" s="246"/>
      <c r="I100" s="246"/>
      <c r="J100" s="246"/>
      <c r="K100" s="246"/>
      <c r="L100" s="246"/>
      <c r="M100" s="246"/>
      <c r="N100" s="246"/>
      <c r="O100" s="246"/>
      <c r="P100" s="246"/>
      <c r="Q100" s="247"/>
      <c r="R100" s="247"/>
      <c r="S100" s="247"/>
      <c r="T100" s="247"/>
      <c r="U100" s="247"/>
      <c r="V100" s="247"/>
      <c r="W100" s="247"/>
      <c r="X100" s="247"/>
      <c r="Y100" s="247"/>
      <c r="Z100" s="247"/>
      <c r="AA100" s="247"/>
      <c r="AB100" s="247"/>
      <c r="AC100" s="247"/>
      <c r="AD100" s="247"/>
      <c r="AE100" s="247"/>
      <c r="AF100" s="247"/>
      <c r="AG100" s="247"/>
      <c r="AH100" s="247"/>
      <c r="AI100" s="247"/>
      <c r="AJ100" s="247"/>
      <c r="AK100" s="247"/>
      <c r="AL100" s="247"/>
      <c r="AM100" s="247"/>
      <c r="AN100" s="247"/>
      <c r="AO100" s="247"/>
      <c r="AP100" s="247"/>
      <c r="AQ100" s="247"/>
      <c r="AR100" s="247"/>
      <c r="AS100" s="247"/>
      <c r="AT100" s="247"/>
      <c r="AU100" s="247"/>
      <c r="AV100" s="247"/>
      <c r="AW100" s="247"/>
      <c r="AX100" s="247"/>
      <c r="AY100" s="247"/>
      <c r="AZ100" s="248"/>
      <c r="BA100" s="248"/>
      <c r="BB100" s="248"/>
      <c r="BC100" s="248"/>
      <c r="BD100" s="248"/>
      <c r="BE100" s="241"/>
      <c r="BF100" s="241"/>
      <c r="BG100" s="241"/>
      <c r="BH100" s="241"/>
      <c r="BI100" s="241"/>
      <c r="BJ100" s="241"/>
      <c r="BK100" s="241"/>
      <c r="BL100" s="241"/>
      <c r="BM100" s="241"/>
      <c r="BN100" s="241"/>
      <c r="BO100" s="241"/>
      <c r="BP100" s="241"/>
      <c r="BQ100" s="238">
        <v>94</v>
      </c>
      <c r="BR100" s="243"/>
      <c r="BS100" s="895"/>
      <c r="BT100" s="896"/>
      <c r="BU100" s="896"/>
      <c r="BV100" s="896"/>
      <c r="BW100" s="896"/>
      <c r="BX100" s="896"/>
      <c r="BY100" s="896"/>
      <c r="BZ100" s="896"/>
      <c r="CA100" s="896"/>
      <c r="CB100" s="896"/>
      <c r="CC100" s="896"/>
      <c r="CD100" s="896"/>
      <c r="CE100" s="896"/>
      <c r="CF100" s="896"/>
      <c r="CG100" s="901"/>
      <c r="CH100" s="898"/>
      <c r="CI100" s="899"/>
      <c r="CJ100" s="899"/>
      <c r="CK100" s="899"/>
      <c r="CL100" s="900"/>
      <c r="CM100" s="898"/>
      <c r="CN100" s="899"/>
      <c r="CO100" s="899"/>
      <c r="CP100" s="899"/>
      <c r="CQ100" s="900"/>
      <c r="CR100" s="898"/>
      <c r="CS100" s="899"/>
      <c r="CT100" s="899"/>
      <c r="CU100" s="899"/>
      <c r="CV100" s="900"/>
      <c r="CW100" s="898"/>
      <c r="CX100" s="899"/>
      <c r="CY100" s="899"/>
      <c r="CZ100" s="899"/>
      <c r="DA100" s="900"/>
      <c r="DB100" s="898"/>
      <c r="DC100" s="899"/>
      <c r="DD100" s="899"/>
      <c r="DE100" s="899"/>
      <c r="DF100" s="900"/>
      <c r="DG100" s="898"/>
      <c r="DH100" s="899"/>
      <c r="DI100" s="899"/>
      <c r="DJ100" s="899"/>
      <c r="DK100" s="900"/>
      <c r="DL100" s="898"/>
      <c r="DM100" s="899"/>
      <c r="DN100" s="899"/>
      <c r="DO100" s="899"/>
      <c r="DP100" s="900"/>
      <c r="DQ100" s="898"/>
      <c r="DR100" s="899"/>
      <c r="DS100" s="899"/>
      <c r="DT100" s="899"/>
      <c r="DU100" s="900"/>
      <c r="DV100" s="895"/>
      <c r="DW100" s="896"/>
      <c r="DX100" s="896"/>
      <c r="DY100" s="896"/>
      <c r="DZ100" s="897"/>
      <c r="EA100" s="230"/>
    </row>
    <row r="101" spans="1:131" ht="26.25" hidden="1" customHeight="1" x14ac:dyDescent="0.2">
      <c r="A101" s="245"/>
      <c r="B101" s="246"/>
      <c r="C101" s="246"/>
      <c r="D101" s="246"/>
      <c r="E101" s="246"/>
      <c r="F101" s="246"/>
      <c r="G101" s="246"/>
      <c r="H101" s="246"/>
      <c r="I101" s="246"/>
      <c r="J101" s="246"/>
      <c r="K101" s="246"/>
      <c r="L101" s="246"/>
      <c r="M101" s="246"/>
      <c r="N101" s="246"/>
      <c r="O101" s="246"/>
      <c r="P101" s="246"/>
      <c r="Q101" s="247"/>
      <c r="R101" s="247"/>
      <c r="S101" s="247"/>
      <c r="T101" s="247"/>
      <c r="U101" s="247"/>
      <c r="V101" s="247"/>
      <c r="W101" s="247"/>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8"/>
      <c r="BA101" s="248"/>
      <c r="BB101" s="248"/>
      <c r="BC101" s="248"/>
      <c r="BD101" s="248"/>
      <c r="BE101" s="241"/>
      <c r="BF101" s="241"/>
      <c r="BG101" s="241"/>
      <c r="BH101" s="241"/>
      <c r="BI101" s="241"/>
      <c r="BJ101" s="241"/>
      <c r="BK101" s="241"/>
      <c r="BL101" s="241"/>
      <c r="BM101" s="241"/>
      <c r="BN101" s="241"/>
      <c r="BO101" s="241"/>
      <c r="BP101" s="241"/>
      <c r="BQ101" s="238">
        <v>95</v>
      </c>
      <c r="BR101" s="243"/>
      <c r="BS101" s="895"/>
      <c r="BT101" s="896"/>
      <c r="BU101" s="896"/>
      <c r="BV101" s="896"/>
      <c r="BW101" s="896"/>
      <c r="BX101" s="896"/>
      <c r="BY101" s="896"/>
      <c r="BZ101" s="896"/>
      <c r="CA101" s="896"/>
      <c r="CB101" s="896"/>
      <c r="CC101" s="896"/>
      <c r="CD101" s="896"/>
      <c r="CE101" s="896"/>
      <c r="CF101" s="896"/>
      <c r="CG101" s="901"/>
      <c r="CH101" s="898"/>
      <c r="CI101" s="899"/>
      <c r="CJ101" s="899"/>
      <c r="CK101" s="899"/>
      <c r="CL101" s="900"/>
      <c r="CM101" s="898"/>
      <c r="CN101" s="899"/>
      <c r="CO101" s="899"/>
      <c r="CP101" s="899"/>
      <c r="CQ101" s="900"/>
      <c r="CR101" s="898"/>
      <c r="CS101" s="899"/>
      <c r="CT101" s="899"/>
      <c r="CU101" s="899"/>
      <c r="CV101" s="900"/>
      <c r="CW101" s="898"/>
      <c r="CX101" s="899"/>
      <c r="CY101" s="899"/>
      <c r="CZ101" s="899"/>
      <c r="DA101" s="900"/>
      <c r="DB101" s="898"/>
      <c r="DC101" s="899"/>
      <c r="DD101" s="899"/>
      <c r="DE101" s="899"/>
      <c r="DF101" s="900"/>
      <c r="DG101" s="898"/>
      <c r="DH101" s="899"/>
      <c r="DI101" s="899"/>
      <c r="DJ101" s="899"/>
      <c r="DK101" s="900"/>
      <c r="DL101" s="898"/>
      <c r="DM101" s="899"/>
      <c r="DN101" s="899"/>
      <c r="DO101" s="899"/>
      <c r="DP101" s="900"/>
      <c r="DQ101" s="898"/>
      <c r="DR101" s="899"/>
      <c r="DS101" s="899"/>
      <c r="DT101" s="899"/>
      <c r="DU101" s="900"/>
      <c r="DV101" s="895"/>
      <c r="DW101" s="896"/>
      <c r="DX101" s="896"/>
      <c r="DY101" s="896"/>
      <c r="DZ101" s="897"/>
      <c r="EA101" s="230"/>
    </row>
    <row r="102" spans="1:131" ht="26.25" customHeight="1" thickBot="1" x14ac:dyDescent="0.25">
      <c r="A102" s="245"/>
      <c r="B102" s="246"/>
      <c r="C102" s="246"/>
      <c r="D102" s="246"/>
      <c r="E102" s="246"/>
      <c r="F102" s="246"/>
      <c r="G102" s="246"/>
      <c r="H102" s="246"/>
      <c r="I102" s="246"/>
      <c r="J102" s="246"/>
      <c r="K102" s="246"/>
      <c r="L102" s="246"/>
      <c r="M102" s="246"/>
      <c r="N102" s="246"/>
      <c r="O102" s="246"/>
      <c r="P102" s="246"/>
      <c r="Q102" s="247"/>
      <c r="R102" s="247"/>
      <c r="S102" s="247"/>
      <c r="T102" s="247"/>
      <c r="U102" s="247"/>
      <c r="V102" s="247"/>
      <c r="W102" s="247"/>
      <c r="X102" s="247"/>
      <c r="Y102" s="247"/>
      <c r="Z102" s="247"/>
      <c r="AA102" s="247"/>
      <c r="AB102" s="247"/>
      <c r="AC102" s="247"/>
      <c r="AD102" s="247"/>
      <c r="AE102" s="247"/>
      <c r="AF102" s="247"/>
      <c r="AG102" s="247"/>
      <c r="AH102" s="247"/>
      <c r="AI102" s="247"/>
      <c r="AJ102" s="247"/>
      <c r="AK102" s="247"/>
      <c r="AL102" s="247"/>
      <c r="AM102" s="247"/>
      <c r="AN102" s="247"/>
      <c r="AO102" s="247"/>
      <c r="AP102" s="247"/>
      <c r="AQ102" s="247"/>
      <c r="AR102" s="247"/>
      <c r="AS102" s="247"/>
      <c r="AT102" s="247"/>
      <c r="AU102" s="247"/>
      <c r="AV102" s="247"/>
      <c r="AW102" s="247"/>
      <c r="AX102" s="247"/>
      <c r="AY102" s="247"/>
      <c r="AZ102" s="248"/>
      <c r="BA102" s="248"/>
      <c r="BB102" s="248"/>
      <c r="BC102" s="248"/>
      <c r="BD102" s="248"/>
      <c r="BE102" s="241"/>
      <c r="BF102" s="241"/>
      <c r="BG102" s="241"/>
      <c r="BH102" s="241"/>
      <c r="BI102" s="241"/>
      <c r="BJ102" s="241"/>
      <c r="BK102" s="241"/>
      <c r="BL102" s="241"/>
      <c r="BM102" s="241"/>
      <c r="BN102" s="241"/>
      <c r="BO102" s="241"/>
      <c r="BP102" s="241"/>
      <c r="BQ102" s="240" t="s">
        <v>392</v>
      </c>
      <c r="BR102" s="825" t="s">
        <v>425</v>
      </c>
      <c r="BS102" s="826"/>
      <c r="BT102" s="826"/>
      <c r="BU102" s="826"/>
      <c r="BV102" s="826"/>
      <c r="BW102" s="826"/>
      <c r="BX102" s="826"/>
      <c r="BY102" s="826"/>
      <c r="BZ102" s="826"/>
      <c r="CA102" s="826"/>
      <c r="CB102" s="826"/>
      <c r="CC102" s="826"/>
      <c r="CD102" s="826"/>
      <c r="CE102" s="826"/>
      <c r="CF102" s="826"/>
      <c r="CG102" s="827"/>
      <c r="CH102" s="923"/>
      <c r="CI102" s="924"/>
      <c r="CJ102" s="924"/>
      <c r="CK102" s="924"/>
      <c r="CL102" s="925"/>
      <c r="CM102" s="923"/>
      <c r="CN102" s="924"/>
      <c r="CO102" s="924"/>
      <c r="CP102" s="924"/>
      <c r="CQ102" s="925"/>
      <c r="CR102" s="926">
        <v>10</v>
      </c>
      <c r="CS102" s="888"/>
      <c r="CT102" s="888"/>
      <c r="CU102" s="888"/>
      <c r="CV102" s="927"/>
      <c r="CW102" s="926" t="s">
        <v>577</v>
      </c>
      <c r="CX102" s="888"/>
      <c r="CY102" s="888"/>
      <c r="CZ102" s="888"/>
      <c r="DA102" s="927"/>
      <c r="DB102" s="926" t="s">
        <v>577</v>
      </c>
      <c r="DC102" s="888"/>
      <c r="DD102" s="888"/>
      <c r="DE102" s="888"/>
      <c r="DF102" s="927"/>
      <c r="DG102" s="926" t="s">
        <v>577</v>
      </c>
      <c r="DH102" s="888"/>
      <c r="DI102" s="888"/>
      <c r="DJ102" s="888"/>
      <c r="DK102" s="927"/>
      <c r="DL102" s="926" t="s">
        <v>577</v>
      </c>
      <c r="DM102" s="888"/>
      <c r="DN102" s="888"/>
      <c r="DO102" s="888"/>
      <c r="DP102" s="927"/>
      <c r="DQ102" s="926" t="s">
        <v>577</v>
      </c>
      <c r="DR102" s="888"/>
      <c r="DS102" s="888"/>
      <c r="DT102" s="888"/>
      <c r="DU102" s="927"/>
      <c r="DV102" s="825"/>
      <c r="DW102" s="826"/>
      <c r="DX102" s="826"/>
      <c r="DY102" s="826"/>
      <c r="DZ102" s="950"/>
      <c r="EA102" s="230"/>
    </row>
    <row r="103" spans="1:131" ht="26.25" customHeight="1" x14ac:dyDescent="0.2">
      <c r="A103" s="245"/>
      <c r="B103" s="246"/>
      <c r="C103" s="246"/>
      <c r="D103" s="246"/>
      <c r="E103" s="246"/>
      <c r="F103" s="246"/>
      <c r="G103" s="246"/>
      <c r="H103" s="246"/>
      <c r="I103" s="246"/>
      <c r="J103" s="246"/>
      <c r="K103" s="246"/>
      <c r="L103" s="246"/>
      <c r="M103" s="246"/>
      <c r="N103" s="246"/>
      <c r="O103" s="246"/>
      <c r="P103" s="246"/>
      <c r="Q103" s="247"/>
      <c r="R103" s="247"/>
      <c r="S103" s="247"/>
      <c r="T103" s="247"/>
      <c r="U103" s="247"/>
      <c r="V103" s="247"/>
      <c r="W103" s="247"/>
      <c r="X103" s="247"/>
      <c r="Y103" s="247"/>
      <c r="Z103" s="247"/>
      <c r="AA103" s="247"/>
      <c r="AB103" s="247"/>
      <c r="AC103" s="247"/>
      <c r="AD103" s="247"/>
      <c r="AE103" s="247"/>
      <c r="AF103" s="247"/>
      <c r="AG103" s="247"/>
      <c r="AH103" s="247"/>
      <c r="AI103" s="247"/>
      <c r="AJ103" s="247"/>
      <c r="AK103" s="247"/>
      <c r="AL103" s="247"/>
      <c r="AM103" s="247"/>
      <c r="AN103" s="247"/>
      <c r="AO103" s="247"/>
      <c r="AP103" s="247"/>
      <c r="AQ103" s="247"/>
      <c r="AR103" s="247"/>
      <c r="AS103" s="247"/>
      <c r="AT103" s="247"/>
      <c r="AU103" s="247"/>
      <c r="AV103" s="247"/>
      <c r="AW103" s="247"/>
      <c r="AX103" s="247"/>
      <c r="AY103" s="247"/>
      <c r="AZ103" s="248"/>
      <c r="BA103" s="248"/>
      <c r="BB103" s="248"/>
      <c r="BC103" s="248"/>
      <c r="BD103" s="248"/>
      <c r="BE103" s="241"/>
      <c r="BF103" s="241"/>
      <c r="BG103" s="241"/>
      <c r="BH103" s="241"/>
      <c r="BI103" s="241"/>
      <c r="BJ103" s="241"/>
      <c r="BK103" s="241"/>
      <c r="BL103" s="241"/>
      <c r="BM103" s="241"/>
      <c r="BN103" s="241"/>
      <c r="BO103" s="241"/>
      <c r="BP103" s="241"/>
      <c r="BQ103" s="951" t="s">
        <v>426</v>
      </c>
      <c r="BR103" s="951"/>
      <c r="BS103" s="951"/>
      <c r="BT103" s="951"/>
      <c r="BU103" s="951"/>
      <c r="BV103" s="951"/>
      <c r="BW103" s="951"/>
      <c r="BX103" s="951"/>
      <c r="BY103" s="951"/>
      <c r="BZ103" s="951"/>
      <c r="CA103" s="951"/>
      <c r="CB103" s="951"/>
      <c r="CC103" s="951"/>
      <c r="CD103" s="951"/>
      <c r="CE103" s="951"/>
      <c r="CF103" s="951"/>
      <c r="CG103" s="951"/>
      <c r="CH103" s="951"/>
      <c r="CI103" s="951"/>
      <c r="CJ103" s="951"/>
      <c r="CK103" s="951"/>
      <c r="CL103" s="951"/>
      <c r="CM103" s="951"/>
      <c r="CN103" s="951"/>
      <c r="CO103" s="951"/>
      <c r="CP103" s="951"/>
      <c r="CQ103" s="951"/>
      <c r="CR103" s="951"/>
      <c r="CS103" s="951"/>
      <c r="CT103" s="951"/>
      <c r="CU103" s="951"/>
      <c r="CV103" s="951"/>
      <c r="CW103" s="951"/>
      <c r="CX103" s="951"/>
      <c r="CY103" s="951"/>
      <c r="CZ103" s="951"/>
      <c r="DA103" s="951"/>
      <c r="DB103" s="951"/>
      <c r="DC103" s="951"/>
      <c r="DD103" s="951"/>
      <c r="DE103" s="951"/>
      <c r="DF103" s="951"/>
      <c r="DG103" s="951"/>
      <c r="DH103" s="951"/>
      <c r="DI103" s="951"/>
      <c r="DJ103" s="951"/>
      <c r="DK103" s="951"/>
      <c r="DL103" s="951"/>
      <c r="DM103" s="951"/>
      <c r="DN103" s="951"/>
      <c r="DO103" s="951"/>
      <c r="DP103" s="951"/>
      <c r="DQ103" s="951"/>
      <c r="DR103" s="951"/>
      <c r="DS103" s="951"/>
      <c r="DT103" s="951"/>
      <c r="DU103" s="951"/>
      <c r="DV103" s="951"/>
      <c r="DW103" s="951"/>
      <c r="DX103" s="951"/>
      <c r="DY103" s="951"/>
      <c r="DZ103" s="951"/>
      <c r="EA103" s="230"/>
    </row>
    <row r="104" spans="1:131" ht="26.25" customHeight="1" x14ac:dyDescent="0.2">
      <c r="A104" s="245"/>
      <c r="B104" s="246"/>
      <c r="C104" s="246"/>
      <c r="D104" s="246"/>
      <c r="E104" s="246"/>
      <c r="F104" s="246"/>
      <c r="G104" s="246"/>
      <c r="H104" s="246"/>
      <c r="I104" s="246"/>
      <c r="J104" s="246"/>
      <c r="K104" s="246"/>
      <c r="L104" s="246"/>
      <c r="M104" s="246"/>
      <c r="N104" s="246"/>
      <c r="O104" s="246"/>
      <c r="P104" s="246"/>
      <c r="Q104" s="247"/>
      <c r="R104" s="247"/>
      <c r="S104" s="247"/>
      <c r="T104" s="247"/>
      <c r="U104" s="247"/>
      <c r="V104" s="247"/>
      <c r="W104" s="247"/>
      <c r="X104" s="247"/>
      <c r="Y104" s="247"/>
      <c r="Z104" s="247"/>
      <c r="AA104" s="247"/>
      <c r="AB104" s="247"/>
      <c r="AC104" s="247"/>
      <c r="AD104" s="247"/>
      <c r="AE104" s="247"/>
      <c r="AF104" s="247"/>
      <c r="AG104" s="247"/>
      <c r="AH104" s="247"/>
      <c r="AI104" s="247"/>
      <c r="AJ104" s="247"/>
      <c r="AK104" s="247"/>
      <c r="AL104" s="247"/>
      <c r="AM104" s="247"/>
      <c r="AN104" s="247"/>
      <c r="AO104" s="247"/>
      <c r="AP104" s="247"/>
      <c r="AQ104" s="247"/>
      <c r="AR104" s="247"/>
      <c r="AS104" s="247"/>
      <c r="AT104" s="247"/>
      <c r="AU104" s="247"/>
      <c r="AV104" s="247"/>
      <c r="AW104" s="247"/>
      <c r="AX104" s="247"/>
      <c r="AY104" s="247"/>
      <c r="AZ104" s="248"/>
      <c r="BA104" s="248"/>
      <c r="BB104" s="248"/>
      <c r="BC104" s="248"/>
      <c r="BD104" s="248"/>
      <c r="BE104" s="241"/>
      <c r="BF104" s="241"/>
      <c r="BG104" s="241"/>
      <c r="BH104" s="241"/>
      <c r="BI104" s="241"/>
      <c r="BJ104" s="241"/>
      <c r="BK104" s="241"/>
      <c r="BL104" s="241"/>
      <c r="BM104" s="241"/>
      <c r="BN104" s="241"/>
      <c r="BO104" s="241"/>
      <c r="BP104" s="241"/>
      <c r="BQ104" s="952" t="s">
        <v>427</v>
      </c>
      <c r="BR104" s="952"/>
      <c r="BS104" s="952"/>
      <c r="BT104" s="952"/>
      <c r="BU104" s="952"/>
      <c r="BV104" s="952"/>
      <c r="BW104" s="952"/>
      <c r="BX104" s="952"/>
      <c r="BY104" s="952"/>
      <c r="BZ104" s="952"/>
      <c r="CA104" s="952"/>
      <c r="CB104" s="952"/>
      <c r="CC104" s="952"/>
      <c r="CD104" s="952"/>
      <c r="CE104" s="952"/>
      <c r="CF104" s="952"/>
      <c r="CG104" s="952"/>
      <c r="CH104" s="952"/>
      <c r="CI104" s="952"/>
      <c r="CJ104" s="952"/>
      <c r="CK104" s="952"/>
      <c r="CL104" s="952"/>
      <c r="CM104" s="952"/>
      <c r="CN104" s="952"/>
      <c r="CO104" s="952"/>
      <c r="CP104" s="952"/>
      <c r="CQ104" s="952"/>
      <c r="CR104" s="952"/>
      <c r="CS104" s="952"/>
      <c r="CT104" s="952"/>
      <c r="CU104" s="952"/>
      <c r="CV104" s="952"/>
      <c r="CW104" s="952"/>
      <c r="CX104" s="952"/>
      <c r="CY104" s="952"/>
      <c r="CZ104" s="952"/>
      <c r="DA104" s="952"/>
      <c r="DB104" s="952"/>
      <c r="DC104" s="952"/>
      <c r="DD104" s="952"/>
      <c r="DE104" s="952"/>
      <c r="DF104" s="952"/>
      <c r="DG104" s="952"/>
      <c r="DH104" s="952"/>
      <c r="DI104" s="952"/>
      <c r="DJ104" s="952"/>
      <c r="DK104" s="952"/>
      <c r="DL104" s="952"/>
      <c r="DM104" s="952"/>
      <c r="DN104" s="952"/>
      <c r="DO104" s="952"/>
      <c r="DP104" s="952"/>
      <c r="DQ104" s="952"/>
      <c r="DR104" s="952"/>
      <c r="DS104" s="952"/>
      <c r="DT104" s="952"/>
      <c r="DU104" s="952"/>
      <c r="DV104" s="952"/>
      <c r="DW104" s="952"/>
      <c r="DX104" s="952"/>
      <c r="DY104" s="952"/>
      <c r="DZ104" s="952"/>
      <c r="EA104" s="230"/>
    </row>
    <row r="105" spans="1:131" ht="11.25" customHeight="1" x14ac:dyDescent="0.2">
      <c r="A105" s="241"/>
      <c r="B105" s="241"/>
      <c r="C105" s="241"/>
      <c r="D105" s="241"/>
      <c r="E105" s="241"/>
      <c r="F105" s="241"/>
      <c r="G105" s="241"/>
      <c r="H105" s="241"/>
      <c r="I105" s="241"/>
      <c r="J105" s="241"/>
      <c r="K105" s="241"/>
      <c r="L105" s="241"/>
      <c r="M105" s="241"/>
      <c r="N105" s="241"/>
      <c r="O105" s="241"/>
      <c r="P105" s="241"/>
      <c r="Q105" s="241"/>
      <c r="R105" s="241"/>
      <c r="S105" s="241"/>
      <c r="T105" s="241"/>
      <c r="U105" s="241"/>
      <c r="V105" s="241"/>
      <c r="W105" s="241"/>
      <c r="X105" s="241"/>
      <c r="Y105" s="241"/>
      <c r="Z105" s="241"/>
      <c r="AA105" s="241"/>
      <c r="AB105" s="241"/>
      <c r="AC105" s="241"/>
      <c r="AD105" s="241"/>
      <c r="AE105" s="241"/>
      <c r="AF105" s="241"/>
      <c r="AG105" s="241"/>
      <c r="AH105" s="241"/>
      <c r="AI105" s="241"/>
      <c r="AJ105" s="241"/>
      <c r="AK105" s="241"/>
      <c r="AL105" s="241"/>
      <c r="AM105" s="241"/>
      <c r="AN105" s="241"/>
      <c r="AO105" s="241"/>
      <c r="AP105" s="241"/>
      <c r="AQ105" s="241"/>
      <c r="AR105" s="241"/>
      <c r="AS105" s="241"/>
      <c r="AT105" s="241"/>
      <c r="AU105" s="241"/>
      <c r="AV105" s="241"/>
      <c r="AW105" s="241"/>
      <c r="AX105" s="241"/>
      <c r="AY105" s="241"/>
      <c r="AZ105" s="241"/>
      <c r="BA105" s="241"/>
      <c r="BB105" s="241"/>
      <c r="BC105" s="241"/>
      <c r="BD105" s="241"/>
      <c r="BE105" s="241"/>
      <c r="BF105" s="241"/>
      <c r="BG105" s="241"/>
      <c r="BH105" s="241"/>
      <c r="BI105" s="241"/>
      <c r="BJ105" s="241"/>
      <c r="BK105" s="241"/>
      <c r="BL105" s="241"/>
      <c r="BM105" s="241"/>
      <c r="BN105" s="241"/>
      <c r="BO105" s="241"/>
      <c r="BP105" s="241"/>
      <c r="BQ105" s="230"/>
      <c r="BR105" s="230"/>
      <c r="BS105" s="230"/>
      <c r="BT105" s="230"/>
      <c r="BU105" s="230"/>
      <c r="BV105" s="230"/>
      <c r="BW105" s="230"/>
      <c r="BX105" s="230"/>
      <c r="BY105" s="230"/>
      <c r="BZ105" s="230"/>
      <c r="CA105" s="230"/>
      <c r="CB105" s="230"/>
      <c r="CC105" s="230"/>
      <c r="CD105" s="230"/>
      <c r="CE105" s="230"/>
      <c r="CF105" s="230"/>
      <c r="CG105" s="230"/>
      <c r="CH105" s="230"/>
      <c r="CI105" s="230"/>
      <c r="CJ105" s="230"/>
      <c r="CK105" s="230"/>
      <c r="CL105" s="230"/>
      <c r="CM105" s="230"/>
      <c r="CN105" s="230"/>
      <c r="CO105" s="230"/>
      <c r="CP105" s="230"/>
      <c r="CQ105" s="230"/>
      <c r="CR105" s="230"/>
      <c r="CS105" s="230"/>
      <c r="CT105" s="230"/>
      <c r="CU105" s="230"/>
      <c r="CV105" s="230"/>
      <c r="CW105" s="230"/>
      <c r="CX105" s="230"/>
      <c r="CY105" s="230"/>
      <c r="CZ105" s="230"/>
      <c r="DA105" s="230"/>
      <c r="DB105" s="230"/>
      <c r="DC105" s="230"/>
      <c r="DD105" s="230"/>
      <c r="DE105" s="230"/>
      <c r="DF105" s="230"/>
      <c r="DG105" s="230"/>
      <c r="DH105" s="230"/>
      <c r="DI105" s="230"/>
      <c r="DJ105" s="230"/>
      <c r="DK105" s="230"/>
      <c r="DL105" s="230"/>
      <c r="DM105" s="230"/>
      <c r="DN105" s="230"/>
      <c r="DO105" s="230"/>
      <c r="DP105" s="230"/>
      <c r="DQ105" s="230"/>
      <c r="DR105" s="230"/>
      <c r="DS105" s="230"/>
      <c r="DT105" s="230"/>
      <c r="DU105" s="230"/>
      <c r="DV105" s="230"/>
      <c r="DW105" s="230"/>
      <c r="DX105" s="230"/>
      <c r="DY105" s="230"/>
      <c r="DZ105" s="230"/>
      <c r="EA105" s="230"/>
    </row>
    <row r="106" spans="1:131" ht="11.25" customHeight="1" x14ac:dyDescent="0.2">
      <c r="A106" s="241"/>
      <c r="B106" s="241"/>
      <c r="C106" s="241"/>
      <c r="D106" s="241"/>
      <c r="E106" s="241"/>
      <c r="F106" s="241"/>
      <c r="G106" s="241"/>
      <c r="H106" s="241"/>
      <c r="I106" s="241"/>
      <c r="J106" s="241"/>
      <c r="K106" s="241"/>
      <c r="L106" s="241"/>
      <c r="M106" s="241"/>
      <c r="N106" s="241"/>
      <c r="O106" s="241"/>
      <c r="P106" s="241"/>
      <c r="Q106" s="241"/>
      <c r="R106" s="241"/>
      <c r="S106" s="241"/>
      <c r="T106" s="241"/>
      <c r="U106" s="241"/>
      <c r="V106" s="241"/>
      <c r="W106" s="241"/>
      <c r="X106" s="241"/>
      <c r="Y106" s="241"/>
      <c r="Z106" s="241"/>
      <c r="AA106" s="241"/>
      <c r="AB106" s="241"/>
      <c r="AC106" s="241"/>
      <c r="AD106" s="241"/>
      <c r="AE106" s="241"/>
      <c r="AF106" s="241"/>
      <c r="AG106" s="241"/>
      <c r="AH106" s="241"/>
      <c r="AI106" s="241"/>
      <c r="AJ106" s="241"/>
      <c r="AK106" s="241"/>
      <c r="AL106" s="241"/>
      <c r="AM106" s="241"/>
      <c r="AN106" s="241"/>
      <c r="AO106" s="241"/>
      <c r="AP106" s="241"/>
      <c r="AQ106" s="241"/>
      <c r="AR106" s="241"/>
      <c r="AS106" s="241"/>
      <c r="AT106" s="241"/>
      <c r="AU106" s="241"/>
      <c r="AV106" s="241"/>
      <c r="AW106" s="241"/>
      <c r="AX106" s="241"/>
      <c r="AY106" s="241"/>
      <c r="AZ106" s="241"/>
      <c r="BA106" s="241"/>
      <c r="BB106" s="241"/>
      <c r="BC106" s="241"/>
      <c r="BD106" s="241"/>
      <c r="BE106" s="241"/>
      <c r="BF106" s="241"/>
      <c r="BG106" s="241"/>
      <c r="BH106" s="241"/>
      <c r="BI106" s="241"/>
      <c r="BJ106" s="241"/>
      <c r="BK106" s="241"/>
      <c r="BL106" s="241"/>
      <c r="BM106" s="241"/>
      <c r="BN106" s="241"/>
      <c r="BO106" s="241"/>
      <c r="BP106" s="241"/>
      <c r="BQ106" s="230"/>
      <c r="BR106" s="230"/>
      <c r="BS106" s="230"/>
      <c r="BT106" s="230"/>
      <c r="BU106" s="230"/>
      <c r="BV106" s="230"/>
      <c r="BW106" s="230"/>
      <c r="BX106" s="230"/>
      <c r="BY106" s="230"/>
      <c r="BZ106" s="230"/>
      <c r="CA106" s="230"/>
      <c r="CB106" s="230"/>
      <c r="CC106" s="230"/>
      <c r="CD106" s="230"/>
      <c r="CE106" s="230"/>
      <c r="CF106" s="230"/>
      <c r="CG106" s="230"/>
      <c r="CH106" s="230"/>
      <c r="CI106" s="230"/>
      <c r="CJ106" s="230"/>
      <c r="CK106" s="230"/>
      <c r="CL106" s="230"/>
      <c r="CM106" s="230"/>
      <c r="CN106" s="230"/>
      <c r="CO106" s="230"/>
      <c r="CP106" s="230"/>
      <c r="CQ106" s="230"/>
      <c r="CR106" s="230"/>
      <c r="CS106" s="230"/>
      <c r="CT106" s="230"/>
      <c r="CU106" s="230"/>
      <c r="CV106" s="230"/>
      <c r="CW106" s="230"/>
      <c r="CX106" s="230"/>
      <c r="CY106" s="230"/>
      <c r="CZ106" s="230"/>
      <c r="DA106" s="230"/>
      <c r="DB106" s="230"/>
      <c r="DC106" s="230"/>
      <c r="DD106" s="230"/>
      <c r="DE106" s="230"/>
      <c r="DF106" s="230"/>
      <c r="DG106" s="230"/>
      <c r="DH106" s="230"/>
      <c r="DI106" s="230"/>
      <c r="DJ106" s="230"/>
      <c r="DK106" s="230"/>
      <c r="DL106" s="230"/>
      <c r="DM106" s="230"/>
      <c r="DN106" s="230"/>
      <c r="DO106" s="230"/>
      <c r="DP106" s="230"/>
      <c r="DQ106" s="230"/>
      <c r="DR106" s="230"/>
      <c r="DS106" s="230"/>
      <c r="DT106" s="230"/>
      <c r="DU106" s="230"/>
      <c r="DV106" s="230"/>
      <c r="DW106" s="230"/>
      <c r="DX106" s="230"/>
      <c r="DY106" s="230"/>
      <c r="DZ106" s="230"/>
      <c r="EA106" s="230"/>
    </row>
    <row r="107" spans="1:131" s="230" customFormat="1" ht="26.25" customHeight="1" thickBot="1" x14ac:dyDescent="0.25">
      <c r="A107" s="249" t="s">
        <v>428</v>
      </c>
      <c r="B107" s="250"/>
      <c r="C107" s="250"/>
      <c r="D107" s="250"/>
      <c r="E107" s="250"/>
      <c r="F107" s="250"/>
      <c r="G107" s="250"/>
      <c r="H107" s="250"/>
      <c r="I107" s="250"/>
      <c r="J107" s="250"/>
      <c r="K107" s="250"/>
      <c r="L107" s="250"/>
      <c r="M107" s="250"/>
      <c r="N107" s="250"/>
      <c r="O107" s="250"/>
      <c r="P107" s="250"/>
      <c r="Q107" s="250"/>
      <c r="R107" s="250"/>
      <c r="S107" s="250"/>
      <c r="T107" s="250"/>
      <c r="U107" s="250"/>
      <c r="V107" s="250"/>
      <c r="W107" s="250"/>
      <c r="X107" s="250"/>
      <c r="Y107" s="250"/>
      <c r="Z107" s="250"/>
      <c r="AA107" s="250"/>
      <c r="AB107" s="250"/>
      <c r="AC107" s="250"/>
      <c r="AD107" s="250"/>
      <c r="AE107" s="250"/>
      <c r="AF107" s="250"/>
      <c r="AG107" s="250"/>
      <c r="AH107" s="250"/>
      <c r="AI107" s="250"/>
      <c r="AJ107" s="250"/>
      <c r="AK107" s="250"/>
      <c r="AL107" s="250"/>
      <c r="AM107" s="250"/>
      <c r="AN107" s="250"/>
      <c r="AO107" s="250"/>
      <c r="AP107" s="250"/>
      <c r="AQ107" s="250"/>
      <c r="AR107" s="250"/>
      <c r="AS107" s="250"/>
      <c r="AT107" s="250"/>
      <c r="AU107" s="249" t="s">
        <v>429</v>
      </c>
      <c r="AV107" s="250"/>
      <c r="AW107" s="250"/>
      <c r="AX107" s="250"/>
      <c r="AY107" s="250"/>
      <c r="AZ107" s="250"/>
      <c r="BA107" s="250"/>
      <c r="BB107" s="250"/>
      <c r="BC107" s="250"/>
      <c r="BD107" s="250"/>
      <c r="BE107" s="250"/>
      <c r="BF107" s="250"/>
      <c r="BG107" s="250"/>
      <c r="BH107" s="250"/>
      <c r="BI107" s="250"/>
      <c r="BJ107" s="250"/>
      <c r="BK107" s="250"/>
      <c r="BL107" s="250"/>
      <c r="BM107" s="250"/>
      <c r="BN107" s="250"/>
      <c r="BO107" s="250"/>
      <c r="BP107" s="250"/>
      <c r="BQ107" s="250"/>
      <c r="BR107" s="250"/>
      <c r="BS107" s="250"/>
      <c r="BT107" s="250"/>
      <c r="BU107" s="250"/>
      <c r="BV107" s="250"/>
      <c r="BW107" s="250"/>
      <c r="BX107" s="250"/>
      <c r="BY107" s="250"/>
      <c r="BZ107" s="250"/>
      <c r="CA107" s="250"/>
      <c r="CB107" s="250"/>
      <c r="CC107" s="250"/>
      <c r="CD107" s="250"/>
      <c r="CE107" s="250"/>
      <c r="CF107" s="250"/>
      <c r="CG107" s="250"/>
      <c r="CH107" s="250"/>
      <c r="CI107" s="250"/>
      <c r="CJ107" s="250"/>
      <c r="CK107" s="250"/>
      <c r="CL107" s="250"/>
      <c r="CM107" s="250"/>
      <c r="CN107" s="250"/>
      <c r="CO107" s="250"/>
      <c r="CP107" s="250"/>
      <c r="CQ107" s="250"/>
      <c r="CR107" s="250"/>
      <c r="CS107" s="250"/>
      <c r="CT107" s="250"/>
      <c r="CU107" s="250"/>
      <c r="CV107" s="250"/>
      <c r="CW107" s="250"/>
      <c r="CX107" s="250"/>
      <c r="CY107" s="250"/>
      <c r="CZ107" s="250"/>
      <c r="DA107" s="250"/>
      <c r="DB107" s="250"/>
      <c r="DC107" s="250"/>
      <c r="DD107" s="250"/>
      <c r="DE107" s="250"/>
      <c r="DF107" s="250"/>
      <c r="DG107" s="250"/>
      <c r="DH107" s="250"/>
      <c r="DI107" s="250"/>
      <c r="DJ107" s="250"/>
      <c r="DK107" s="250"/>
      <c r="DL107" s="250"/>
      <c r="DM107" s="250"/>
      <c r="DN107" s="250"/>
      <c r="DO107" s="250"/>
      <c r="DP107" s="250"/>
      <c r="DQ107" s="250"/>
      <c r="DR107" s="250"/>
      <c r="DS107" s="250"/>
      <c r="DT107" s="250"/>
      <c r="DU107" s="250"/>
      <c r="DV107" s="250"/>
      <c r="DW107" s="250"/>
      <c r="DX107" s="250"/>
      <c r="DY107" s="250"/>
      <c r="DZ107" s="250"/>
    </row>
    <row r="108" spans="1:131" s="230" customFormat="1" ht="26.25" customHeight="1" x14ac:dyDescent="0.2">
      <c r="A108" s="953" t="s">
        <v>430</v>
      </c>
      <c r="B108" s="954"/>
      <c r="C108" s="954"/>
      <c r="D108" s="954"/>
      <c r="E108" s="954"/>
      <c r="F108" s="954"/>
      <c r="G108" s="954"/>
      <c r="H108" s="954"/>
      <c r="I108" s="954"/>
      <c r="J108" s="954"/>
      <c r="K108" s="954"/>
      <c r="L108" s="954"/>
      <c r="M108" s="954"/>
      <c r="N108" s="954"/>
      <c r="O108" s="954"/>
      <c r="P108" s="954"/>
      <c r="Q108" s="954"/>
      <c r="R108" s="954"/>
      <c r="S108" s="954"/>
      <c r="T108" s="954"/>
      <c r="U108" s="954"/>
      <c r="V108" s="954"/>
      <c r="W108" s="954"/>
      <c r="X108" s="954"/>
      <c r="Y108" s="954"/>
      <c r="Z108" s="954"/>
      <c r="AA108" s="954"/>
      <c r="AB108" s="954"/>
      <c r="AC108" s="954"/>
      <c r="AD108" s="954"/>
      <c r="AE108" s="954"/>
      <c r="AF108" s="954"/>
      <c r="AG108" s="954"/>
      <c r="AH108" s="954"/>
      <c r="AI108" s="954"/>
      <c r="AJ108" s="954"/>
      <c r="AK108" s="954"/>
      <c r="AL108" s="954"/>
      <c r="AM108" s="954"/>
      <c r="AN108" s="954"/>
      <c r="AO108" s="954"/>
      <c r="AP108" s="954"/>
      <c r="AQ108" s="954"/>
      <c r="AR108" s="954"/>
      <c r="AS108" s="954"/>
      <c r="AT108" s="955"/>
      <c r="AU108" s="953" t="s">
        <v>431</v>
      </c>
      <c r="AV108" s="954"/>
      <c r="AW108" s="954"/>
      <c r="AX108" s="954"/>
      <c r="AY108" s="954"/>
      <c r="AZ108" s="954"/>
      <c r="BA108" s="954"/>
      <c r="BB108" s="954"/>
      <c r="BC108" s="954"/>
      <c r="BD108" s="954"/>
      <c r="BE108" s="954"/>
      <c r="BF108" s="954"/>
      <c r="BG108" s="954"/>
      <c r="BH108" s="954"/>
      <c r="BI108" s="954"/>
      <c r="BJ108" s="954"/>
      <c r="BK108" s="954"/>
      <c r="BL108" s="954"/>
      <c r="BM108" s="954"/>
      <c r="BN108" s="954"/>
      <c r="BO108" s="954"/>
      <c r="BP108" s="954"/>
      <c r="BQ108" s="954"/>
      <c r="BR108" s="954"/>
      <c r="BS108" s="954"/>
      <c r="BT108" s="954"/>
      <c r="BU108" s="954"/>
      <c r="BV108" s="954"/>
      <c r="BW108" s="954"/>
      <c r="BX108" s="954"/>
      <c r="BY108" s="954"/>
      <c r="BZ108" s="954"/>
      <c r="CA108" s="954"/>
      <c r="CB108" s="954"/>
      <c r="CC108" s="954"/>
      <c r="CD108" s="954"/>
      <c r="CE108" s="954"/>
      <c r="CF108" s="954"/>
      <c r="CG108" s="954"/>
      <c r="CH108" s="954"/>
      <c r="CI108" s="954"/>
      <c r="CJ108" s="954"/>
      <c r="CK108" s="954"/>
      <c r="CL108" s="954"/>
      <c r="CM108" s="954"/>
      <c r="CN108" s="954"/>
      <c r="CO108" s="954"/>
      <c r="CP108" s="954"/>
      <c r="CQ108" s="954"/>
      <c r="CR108" s="954"/>
      <c r="CS108" s="954"/>
      <c r="CT108" s="954"/>
      <c r="CU108" s="954"/>
      <c r="CV108" s="954"/>
      <c r="CW108" s="954"/>
      <c r="CX108" s="954"/>
      <c r="CY108" s="954"/>
      <c r="CZ108" s="954"/>
      <c r="DA108" s="954"/>
      <c r="DB108" s="954"/>
      <c r="DC108" s="954"/>
      <c r="DD108" s="954"/>
      <c r="DE108" s="954"/>
      <c r="DF108" s="954"/>
      <c r="DG108" s="954"/>
      <c r="DH108" s="954"/>
      <c r="DI108" s="954"/>
      <c r="DJ108" s="954"/>
      <c r="DK108" s="954"/>
      <c r="DL108" s="954"/>
      <c r="DM108" s="954"/>
      <c r="DN108" s="954"/>
      <c r="DO108" s="954"/>
      <c r="DP108" s="954"/>
      <c r="DQ108" s="954"/>
      <c r="DR108" s="954"/>
      <c r="DS108" s="954"/>
      <c r="DT108" s="954"/>
      <c r="DU108" s="954"/>
      <c r="DV108" s="954"/>
      <c r="DW108" s="954"/>
      <c r="DX108" s="954"/>
      <c r="DY108" s="954"/>
      <c r="DZ108" s="955"/>
    </row>
    <row r="109" spans="1:131" s="230" customFormat="1" ht="26.25" customHeight="1" x14ac:dyDescent="0.2">
      <c r="A109" s="948" t="s">
        <v>432</v>
      </c>
      <c r="B109" s="929"/>
      <c r="C109" s="929"/>
      <c r="D109" s="929"/>
      <c r="E109" s="929"/>
      <c r="F109" s="929"/>
      <c r="G109" s="929"/>
      <c r="H109" s="929"/>
      <c r="I109" s="929"/>
      <c r="J109" s="929"/>
      <c r="K109" s="929"/>
      <c r="L109" s="929"/>
      <c r="M109" s="929"/>
      <c r="N109" s="929"/>
      <c r="O109" s="929"/>
      <c r="P109" s="929"/>
      <c r="Q109" s="929"/>
      <c r="R109" s="929"/>
      <c r="S109" s="929"/>
      <c r="T109" s="929"/>
      <c r="U109" s="929"/>
      <c r="V109" s="929"/>
      <c r="W109" s="929"/>
      <c r="X109" s="929"/>
      <c r="Y109" s="929"/>
      <c r="Z109" s="930"/>
      <c r="AA109" s="928" t="s">
        <v>433</v>
      </c>
      <c r="AB109" s="929"/>
      <c r="AC109" s="929"/>
      <c r="AD109" s="929"/>
      <c r="AE109" s="930"/>
      <c r="AF109" s="928" t="s">
        <v>434</v>
      </c>
      <c r="AG109" s="929"/>
      <c r="AH109" s="929"/>
      <c r="AI109" s="929"/>
      <c r="AJ109" s="930"/>
      <c r="AK109" s="928" t="s">
        <v>309</v>
      </c>
      <c r="AL109" s="929"/>
      <c r="AM109" s="929"/>
      <c r="AN109" s="929"/>
      <c r="AO109" s="930"/>
      <c r="AP109" s="928" t="s">
        <v>435</v>
      </c>
      <c r="AQ109" s="929"/>
      <c r="AR109" s="929"/>
      <c r="AS109" s="929"/>
      <c r="AT109" s="931"/>
      <c r="AU109" s="948" t="s">
        <v>432</v>
      </c>
      <c r="AV109" s="929"/>
      <c r="AW109" s="929"/>
      <c r="AX109" s="929"/>
      <c r="AY109" s="929"/>
      <c r="AZ109" s="929"/>
      <c r="BA109" s="929"/>
      <c r="BB109" s="929"/>
      <c r="BC109" s="929"/>
      <c r="BD109" s="929"/>
      <c r="BE109" s="929"/>
      <c r="BF109" s="929"/>
      <c r="BG109" s="929"/>
      <c r="BH109" s="929"/>
      <c r="BI109" s="929"/>
      <c r="BJ109" s="929"/>
      <c r="BK109" s="929"/>
      <c r="BL109" s="929"/>
      <c r="BM109" s="929"/>
      <c r="BN109" s="929"/>
      <c r="BO109" s="929"/>
      <c r="BP109" s="930"/>
      <c r="BQ109" s="928" t="s">
        <v>433</v>
      </c>
      <c r="BR109" s="929"/>
      <c r="BS109" s="929"/>
      <c r="BT109" s="929"/>
      <c r="BU109" s="930"/>
      <c r="BV109" s="928" t="s">
        <v>434</v>
      </c>
      <c r="BW109" s="929"/>
      <c r="BX109" s="929"/>
      <c r="BY109" s="929"/>
      <c r="BZ109" s="930"/>
      <c r="CA109" s="928" t="s">
        <v>309</v>
      </c>
      <c r="CB109" s="929"/>
      <c r="CC109" s="929"/>
      <c r="CD109" s="929"/>
      <c r="CE109" s="930"/>
      <c r="CF109" s="949" t="s">
        <v>435</v>
      </c>
      <c r="CG109" s="949"/>
      <c r="CH109" s="949"/>
      <c r="CI109" s="949"/>
      <c r="CJ109" s="949"/>
      <c r="CK109" s="928" t="s">
        <v>436</v>
      </c>
      <c r="CL109" s="929"/>
      <c r="CM109" s="929"/>
      <c r="CN109" s="929"/>
      <c r="CO109" s="929"/>
      <c r="CP109" s="929"/>
      <c r="CQ109" s="929"/>
      <c r="CR109" s="929"/>
      <c r="CS109" s="929"/>
      <c r="CT109" s="929"/>
      <c r="CU109" s="929"/>
      <c r="CV109" s="929"/>
      <c r="CW109" s="929"/>
      <c r="CX109" s="929"/>
      <c r="CY109" s="929"/>
      <c r="CZ109" s="929"/>
      <c r="DA109" s="929"/>
      <c r="DB109" s="929"/>
      <c r="DC109" s="929"/>
      <c r="DD109" s="929"/>
      <c r="DE109" s="929"/>
      <c r="DF109" s="930"/>
      <c r="DG109" s="928" t="s">
        <v>433</v>
      </c>
      <c r="DH109" s="929"/>
      <c r="DI109" s="929"/>
      <c r="DJ109" s="929"/>
      <c r="DK109" s="930"/>
      <c r="DL109" s="928" t="s">
        <v>434</v>
      </c>
      <c r="DM109" s="929"/>
      <c r="DN109" s="929"/>
      <c r="DO109" s="929"/>
      <c r="DP109" s="930"/>
      <c r="DQ109" s="928" t="s">
        <v>309</v>
      </c>
      <c r="DR109" s="929"/>
      <c r="DS109" s="929"/>
      <c r="DT109" s="929"/>
      <c r="DU109" s="930"/>
      <c r="DV109" s="928" t="s">
        <v>435</v>
      </c>
      <c r="DW109" s="929"/>
      <c r="DX109" s="929"/>
      <c r="DY109" s="929"/>
      <c r="DZ109" s="931"/>
    </row>
    <row r="110" spans="1:131" s="230" customFormat="1" ht="26.25" customHeight="1" x14ac:dyDescent="0.2">
      <c r="A110" s="932" t="s">
        <v>437</v>
      </c>
      <c r="B110" s="933"/>
      <c r="C110" s="933"/>
      <c r="D110" s="933"/>
      <c r="E110" s="933"/>
      <c r="F110" s="933"/>
      <c r="G110" s="933"/>
      <c r="H110" s="933"/>
      <c r="I110" s="933"/>
      <c r="J110" s="933"/>
      <c r="K110" s="933"/>
      <c r="L110" s="933"/>
      <c r="M110" s="933"/>
      <c r="N110" s="933"/>
      <c r="O110" s="933"/>
      <c r="P110" s="933"/>
      <c r="Q110" s="933"/>
      <c r="R110" s="933"/>
      <c r="S110" s="933"/>
      <c r="T110" s="933"/>
      <c r="U110" s="933"/>
      <c r="V110" s="933"/>
      <c r="W110" s="933"/>
      <c r="X110" s="933"/>
      <c r="Y110" s="933"/>
      <c r="Z110" s="934"/>
      <c r="AA110" s="935">
        <v>842304</v>
      </c>
      <c r="AB110" s="936"/>
      <c r="AC110" s="936"/>
      <c r="AD110" s="936"/>
      <c r="AE110" s="937"/>
      <c r="AF110" s="938">
        <v>857365</v>
      </c>
      <c r="AG110" s="936"/>
      <c r="AH110" s="936"/>
      <c r="AI110" s="936"/>
      <c r="AJ110" s="937"/>
      <c r="AK110" s="938">
        <v>917685</v>
      </c>
      <c r="AL110" s="936"/>
      <c r="AM110" s="936"/>
      <c r="AN110" s="936"/>
      <c r="AO110" s="937"/>
      <c r="AP110" s="939">
        <v>21.3</v>
      </c>
      <c r="AQ110" s="940"/>
      <c r="AR110" s="940"/>
      <c r="AS110" s="940"/>
      <c r="AT110" s="941"/>
      <c r="AU110" s="942" t="s">
        <v>74</v>
      </c>
      <c r="AV110" s="943"/>
      <c r="AW110" s="943"/>
      <c r="AX110" s="943"/>
      <c r="AY110" s="943"/>
      <c r="AZ110" s="965" t="s">
        <v>438</v>
      </c>
      <c r="BA110" s="933"/>
      <c r="BB110" s="933"/>
      <c r="BC110" s="933"/>
      <c r="BD110" s="933"/>
      <c r="BE110" s="933"/>
      <c r="BF110" s="933"/>
      <c r="BG110" s="933"/>
      <c r="BH110" s="933"/>
      <c r="BI110" s="933"/>
      <c r="BJ110" s="933"/>
      <c r="BK110" s="933"/>
      <c r="BL110" s="933"/>
      <c r="BM110" s="933"/>
      <c r="BN110" s="933"/>
      <c r="BO110" s="933"/>
      <c r="BP110" s="934"/>
      <c r="BQ110" s="966">
        <v>9499388</v>
      </c>
      <c r="BR110" s="967"/>
      <c r="BS110" s="967"/>
      <c r="BT110" s="967"/>
      <c r="BU110" s="967"/>
      <c r="BV110" s="967">
        <v>9806773</v>
      </c>
      <c r="BW110" s="967"/>
      <c r="BX110" s="967"/>
      <c r="BY110" s="967"/>
      <c r="BZ110" s="967"/>
      <c r="CA110" s="967">
        <v>9537325</v>
      </c>
      <c r="CB110" s="967"/>
      <c r="CC110" s="967"/>
      <c r="CD110" s="967"/>
      <c r="CE110" s="967"/>
      <c r="CF110" s="980">
        <v>221.3</v>
      </c>
      <c r="CG110" s="981"/>
      <c r="CH110" s="981"/>
      <c r="CI110" s="981"/>
      <c r="CJ110" s="981"/>
      <c r="CK110" s="982" t="s">
        <v>439</v>
      </c>
      <c r="CL110" s="983"/>
      <c r="CM110" s="965" t="s">
        <v>440</v>
      </c>
      <c r="CN110" s="933"/>
      <c r="CO110" s="933"/>
      <c r="CP110" s="933"/>
      <c r="CQ110" s="933"/>
      <c r="CR110" s="933"/>
      <c r="CS110" s="933"/>
      <c r="CT110" s="933"/>
      <c r="CU110" s="933"/>
      <c r="CV110" s="933"/>
      <c r="CW110" s="933"/>
      <c r="CX110" s="933"/>
      <c r="CY110" s="933"/>
      <c r="CZ110" s="933"/>
      <c r="DA110" s="933"/>
      <c r="DB110" s="933"/>
      <c r="DC110" s="933"/>
      <c r="DD110" s="933"/>
      <c r="DE110" s="933"/>
      <c r="DF110" s="934"/>
      <c r="DG110" s="966" t="s">
        <v>394</v>
      </c>
      <c r="DH110" s="967"/>
      <c r="DI110" s="967"/>
      <c r="DJ110" s="967"/>
      <c r="DK110" s="967"/>
      <c r="DL110" s="967" t="s">
        <v>416</v>
      </c>
      <c r="DM110" s="967"/>
      <c r="DN110" s="967"/>
      <c r="DO110" s="967"/>
      <c r="DP110" s="967"/>
      <c r="DQ110" s="967" t="s">
        <v>416</v>
      </c>
      <c r="DR110" s="967"/>
      <c r="DS110" s="967"/>
      <c r="DT110" s="967"/>
      <c r="DU110" s="967"/>
      <c r="DV110" s="968" t="s">
        <v>394</v>
      </c>
      <c r="DW110" s="968"/>
      <c r="DX110" s="968"/>
      <c r="DY110" s="968"/>
      <c r="DZ110" s="969"/>
    </row>
    <row r="111" spans="1:131" s="230" customFormat="1" ht="26.25" customHeight="1" x14ac:dyDescent="0.2">
      <c r="A111" s="970" t="s">
        <v>441</v>
      </c>
      <c r="B111" s="971"/>
      <c r="C111" s="971"/>
      <c r="D111" s="971"/>
      <c r="E111" s="971"/>
      <c r="F111" s="971"/>
      <c r="G111" s="971"/>
      <c r="H111" s="971"/>
      <c r="I111" s="971"/>
      <c r="J111" s="971"/>
      <c r="K111" s="971"/>
      <c r="L111" s="971"/>
      <c r="M111" s="971"/>
      <c r="N111" s="971"/>
      <c r="O111" s="971"/>
      <c r="P111" s="971"/>
      <c r="Q111" s="971"/>
      <c r="R111" s="971"/>
      <c r="S111" s="971"/>
      <c r="T111" s="971"/>
      <c r="U111" s="971"/>
      <c r="V111" s="971"/>
      <c r="W111" s="971"/>
      <c r="X111" s="971"/>
      <c r="Y111" s="971"/>
      <c r="Z111" s="972"/>
      <c r="AA111" s="973" t="s">
        <v>394</v>
      </c>
      <c r="AB111" s="974"/>
      <c r="AC111" s="974"/>
      <c r="AD111" s="974"/>
      <c r="AE111" s="975"/>
      <c r="AF111" s="976" t="s">
        <v>416</v>
      </c>
      <c r="AG111" s="974"/>
      <c r="AH111" s="974"/>
      <c r="AI111" s="974"/>
      <c r="AJ111" s="975"/>
      <c r="AK111" s="976" t="s">
        <v>394</v>
      </c>
      <c r="AL111" s="974"/>
      <c r="AM111" s="974"/>
      <c r="AN111" s="974"/>
      <c r="AO111" s="975"/>
      <c r="AP111" s="977" t="s">
        <v>394</v>
      </c>
      <c r="AQ111" s="978"/>
      <c r="AR111" s="978"/>
      <c r="AS111" s="978"/>
      <c r="AT111" s="979"/>
      <c r="AU111" s="944"/>
      <c r="AV111" s="945"/>
      <c r="AW111" s="945"/>
      <c r="AX111" s="945"/>
      <c r="AY111" s="945"/>
      <c r="AZ111" s="958" t="s">
        <v>442</v>
      </c>
      <c r="BA111" s="959"/>
      <c r="BB111" s="959"/>
      <c r="BC111" s="959"/>
      <c r="BD111" s="959"/>
      <c r="BE111" s="959"/>
      <c r="BF111" s="959"/>
      <c r="BG111" s="959"/>
      <c r="BH111" s="959"/>
      <c r="BI111" s="959"/>
      <c r="BJ111" s="959"/>
      <c r="BK111" s="959"/>
      <c r="BL111" s="959"/>
      <c r="BM111" s="959"/>
      <c r="BN111" s="959"/>
      <c r="BO111" s="959"/>
      <c r="BP111" s="960"/>
      <c r="BQ111" s="961" t="s">
        <v>394</v>
      </c>
      <c r="BR111" s="962"/>
      <c r="BS111" s="962"/>
      <c r="BT111" s="962"/>
      <c r="BU111" s="962"/>
      <c r="BV111" s="962" t="s">
        <v>416</v>
      </c>
      <c r="BW111" s="962"/>
      <c r="BX111" s="962"/>
      <c r="BY111" s="962"/>
      <c r="BZ111" s="962"/>
      <c r="CA111" s="962" t="s">
        <v>416</v>
      </c>
      <c r="CB111" s="962"/>
      <c r="CC111" s="962"/>
      <c r="CD111" s="962"/>
      <c r="CE111" s="962"/>
      <c r="CF111" s="956" t="s">
        <v>394</v>
      </c>
      <c r="CG111" s="957"/>
      <c r="CH111" s="957"/>
      <c r="CI111" s="957"/>
      <c r="CJ111" s="957"/>
      <c r="CK111" s="984"/>
      <c r="CL111" s="985"/>
      <c r="CM111" s="958" t="s">
        <v>443</v>
      </c>
      <c r="CN111" s="959"/>
      <c r="CO111" s="959"/>
      <c r="CP111" s="959"/>
      <c r="CQ111" s="959"/>
      <c r="CR111" s="959"/>
      <c r="CS111" s="959"/>
      <c r="CT111" s="959"/>
      <c r="CU111" s="959"/>
      <c r="CV111" s="959"/>
      <c r="CW111" s="959"/>
      <c r="CX111" s="959"/>
      <c r="CY111" s="959"/>
      <c r="CZ111" s="959"/>
      <c r="DA111" s="959"/>
      <c r="DB111" s="959"/>
      <c r="DC111" s="959"/>
      <c r="DD111" s="959"/>
      <c r="DE111" s="959"/>
      <c r="DF111" s="960"/>
      <c r="DG111" s="961" t="s">
        <v>137</v>
      </c>
      <c r="DH111" s="962"/>
      <c r="DI111" s="962"/>
      <c r="DJ111" s="962"/>
      <c r="DK111" s="962"/>
      <c r="DL111" s="962" t="s">
        <v>394</v>
      </c>
      <c r="DM111" s="962"/>
      <c r="DN111" s="962"/>
      <c r="DO111" s="962"/>
      <c r="DP111" s="962"/>
      <c r="DQ111" s="962" t="s">
        <v>394</v>
      </c>
      <c r="DR111" s="962"/>
      <c r="DS111" s="962"/>
      <c r="DT111" s="962"/>
      <c r="DU111" s="962"/>
      <c r="DV111" s="963" t="s">
        <v>394</v>
      </c>
      <c r="DW111" s="963"/>
      <c r="DX111" s="963"/>
      <c r="DY111" s="963"/>
      <c r="DZ111" s="964"/>
    </row>
    <row r="112" spans="1:131" s="230" customFormat="1" ht="26.25" customHeight="1" x14ac:dyDescent="0.2">
      <c r="A112" s="988" t="s">
        <v>444</v>
      </c>
      <c r="B112" s="989"/>
      <c r="C112" s="959" t="s">
        <v>445</v>
      </c>
      <c r="D112" s="959"/>
      <c r="E112" s="959"/>
      <c r="F112" s="959"/>
      <c r="G112" s="959"/>
      <c r="H112" s="959"/>
      <c r="I112" s="959"/>
      <c r="J112" s="959"/>
      <c r="K112" s="959"/>
      <c r="L112" s="959"/>
      <c r="M112" s="959"/>
      <c r="N112" s="959"/>
      <c r="O112" s="959"/>
      <c r="P112" s="959"/>
      <c r="Q112" s="959"/>
      <c r="R112" s="959"/>
      <c r="S112" s="959"/>
      <c r="T112" s="959"/>
      <c r="U112" s="959"/>
      <c r="V112" s="959"/>
      <c r="W112" s="959"/>
      <c r="X112" s="959"/>
      <c r="Y112" s="959"/>
      <c r="Z112" s="960"/>
      <c r="AA112" s="994" t="s">
        <v>446</v>
      </c>
      <c r="AB112" s="995"/>
      <c r="AC112" s="995"/>
      <c r="AD112" s="995"/>
      <c r="AE112" s="996"/>
      <c r="AF112" s="997" t="s">
        <v>394</v>
      </c>
      <c r="AG112" s="995"/>
      <c r="AH112" s="995"/>
      <c r="AI112" s="995"/>
      <c r="AJ112" s="996"/>
      <c r="AK112" s="997" t="s">
        <v>394</v>
      </c>
      <c r="AL112" s="995"/>
      <c r="AM112" s="995"/>
      <c r="AN112" s="995"/>
      <c r="AO112" s="996"/>
      <c r="AP112" s="998" t="s">
        <v>416</v>
      </c>
      <c r="AQ112" s="999"/>
      <c r="AR112" s="999"/>
      <c r="AS112" s="999"/>
      <c r="AT112" s="1000"/>
      <c r="AU112" s="944"/>
      <c r="AV112" s="945"/>
      <c r="AW112" s="945"/>
      <c r="AX112" s="945"/>
      <c r="AY112" s="945"/>
      <c r="AZ112" s="958" t="s">
        <v>447</v>
      </c>
      <c r="BA112" s="959"/>
      <c r="BB112" s="959"/>
      <c r="BC112" s="959"/>
      <c r="BD112" s="959"/>
      <c r="BE112" s="959"/>
      <c r="BF112" s="959"/>
      <c r="BG112" s="959"/>
      <c r="BH112" s="959"/>
      <c r="BI112" s="959"/>
      <c r="BJ112" s="959"/>
      <c r="BK112" s="959"/>
      <c r="BL112" s="959"/>
      <c r="BM112" s="959"/>
      <c r="BN112" s="959"/>
      <c r="BO112" s="959"/>
      <c r="BP112" s="960"/>
      <c r="BQ112" s="961">
        <v>4170241</v>
      </c>
      <c r="BR112" s="962"/>
      <c r="BS112" s="962"/>
      <c r="BT112" s="962"/>
      <c r="BU112" s="962"/>
      <c r="BV112" s="962">
        <v>4033311</v>
      </c>
      <c r="BW112" s="962"/>
      <c r="BX112" s="962"/>
      <c r="BY112" s="962"/>
      <c r="BZ112" s="962"/>
      <c r="CA112" s="962">
        <v>3741430</v>
      </c>
      <c r="CB112" s="962"/>
      <c r="CC112" s="962"/>
      <c r="CD112" s="962"/>
      <c r="CE112" s="962"/>
      <c r="CF112" s="956">
        <v>86.8</v>
      </c>
      <c r="CG112" s="957"/>
      <c r="CH112" s="957"/>
      <c r="CI112" s="957"/>
      <c r="CJ112" s="957"/>
      <c r="CK112" s="984"/>
      <c r="CL112" s="985"/>
      <c r="CM112" s="958" t="s">
        <v>448</v>
      </c>
      <c r="CN112" s="959"/>
      <c r="CO112" s="959"/>
      <c r="CP112" s="959"/>
      <c r="CQ112" s="959"/>
      <c r="CR112" s="959"/>
      <c r="CS112" s="959"/>
      <c r="CT112" s="959"/>
      <c r="CU112" s="959"/>
      <c r="CV112" s="959"/>
      <c r="CW112" s="959"/>
      <c r="CX112" s="959"/>
      <c r="CY112" s="959"/>
      <c r="CZ112" s="959"/>
      <c r="DA112" s="959"/>
      <c r="DB112" s="959"/>
      <c r="DC112" s="959"/>
      <c r="DD112" s="959"/>
      <c r="DE112" s="959"/>
      <c r="DF112" s="960"/>
      <c r="DG112" s="961" t="s">
        <v>394</v>
      </c>
      <c r="DH112" s="962"/>
      <c r="DI112" s="962"/>
      <c r="DJ112" s="962"/>
      <c r="DK112" s="962"/>
      <c r="DL112" s="962" t="s">
        <v>416</v>
      </c>
      <c r="DM112" s="962"/>
      <c r="DN112" s="962"/>
      <c r="DO112" s="962"/>
      <c r="DP112" s="962"/>
      <c r="DQ112" s="962" t="s">
        <v>394</v>
      </c>
      <c r="DR112" s="962"/>
      <c r="DS112" s="962"/>
      <c r="DT112" s="962"/>
      <c r="DU112" s="962"/>
      <c r="DV112" s="963" t="s">
        <v>416</v>
      </c>
      <c r="DW112" s="963"/>
      <c r="DX112" s="963"/>
      <c r="DY112" s="963"/>
      <c r="DZ112" s="964"/>
    </row>
    <row r="113" spans="1:130" s="230" customFormat="1" ht="26.25" customHeight="1" x14ac:dyDescent="0.2">
      <c r="A113" s="990"/>
      <c r="B113" s="991"/>
      <c r="C113" s="959" t="s">
        <v>449</v>
      </c>
      <c r="D113" s="959"/>
      <c r="E113" s="959"/>
      <c r="F113" s="959"/>
      <c r="G113" s="959"/>
      <c r="H113" s="959"/>
      <c r="I113" s="959"/>
      <c r="J113" s="959"/>
      <c r="K113" s="959"/>
      <c r="L113" s="959"/>
      <c r="M113" s="959"/>
      <c r="N113" s="959"/>
      <c r="O113" s="959"/>
      <c r="P113" s="959"/>
      <c r="Q113" s="959"/>
      <c r="R113" s="959"/>
      <c r="S113" s="959"/>
      <c r="T113" s="959"/>
      <c r="U113" s="959"/>
      <c r="V113" s="959"/>
      <c r="W113" s="959"/>
      <c r="X113" s="959"/>
      <c r="Y113" s="959"/>
      <c r="Z113" s="960"/>
      <c r="AA113" s="973">
        <v>505795</v>
      </c>
      <c r="AB113" s="974"/>
      <c r="AC113" s="974"/>
      <c r="AD113" s="974"/>
      <c r="AE113" s="975"/>
      <c r="AF113" s="976">
        <v>540329</v>
      </c>
      <c r="AG113" s="974"/>
      <c r="AH113" s="974"/>
      <c r="AI113" s="974"/>
      <c r="AJ113" s="975"/>
      <c r="AK113" s="976">
        <v>516170</v>
      </c>
      <c r="AL113" s="974"/>
      <c r="AM113" s="974"/>
      <c r="AN113" s="974"/>
      <c r="AO113" s="975"/>
      <c r="AP113" s="977">
        <v>12</v>
      </c>
      <c r="AQ113" s="978"/>
      <c r="AR113" s="978"/>
      <c r="AS113" s="978"/>
      <c r="AT113" s="979"/>
      <c r="AU113" s="944"/>
      <c r="AV113" s="945"/>
      <c r="AW113" s="945"/>
      <c r="AX113" s="945"/>
      <c r="AY113" s="945"/>
      <c r="AZ113" s="958" t="s">
        <v>450</v>
      </c>
      <c r="BA113" s="959"/>
      <c r="BB113" s="959"/>
      <c r="BC113" s="959"/>
      <c r="BD113" s="959"/>
      <c r="BE113" s="959"/>
      <c r="BF113" s="959"/>
      <c r="BG113" s="959"/>
      <c r="BH113" s="959"/>
      <c r="BI113" s="959"/>
      <c r="BJ113" s="959"/>
      <c r="BK113" s="959"/>
      <c r="BL113" s="959"/>
      <c r="BM113" s="959"/>
      <c r="BN113" s="959"/>
      <c r="BO113" s="959"/>
      <c r="BP113" s="960"/>
      <c r="BQ113" s="961">
        <v>7179</v>
      </c>
      <c r="BR113" s="962"/>
      <c r="BS113" s="962"/>
      <c r="BT113" s="962"/>
      <c r="BU113" s="962"/>
      <c r="BV113" s="962">
        <v>5943</v>
      </c>
      <c r="BW113" s="962"/>
      <c r="BX113" s="962"/>
      <c r="BY113" s="962"/>
      <c r="BZ113" s="962"/>
      <c r="CA113" s="962">
        <v>5948</v>
      </c>
      <c r="CB113" s="962"/>
      <c r="CC113" s="962"/>
      <c r="CD113" s="962"/>
      <c r="CE113" s="962"/>
      <c r="CF113" s="956">
        <v>0.1</v>
      </c>
      <c r="CG113" s="957"/>
      <c r="CH113" s="957"/>
      <c r="CI113" s="957"/>
      <c r="CJ113" s="957"/>
      <c r="CK113" s="984"/>
      <c r="CL113" s="985"/>
      <c r="CM113" s="958" t="s">
        <v>451</v>
      </c>
      <c r="CN113" s="959"/>
      <c r="CO113" s="959"/>
      <c r="CP113" s="959"/>
      <c r="CQ113" s="959"/>
      <c r="CR113" s="959"/>
      <c r="CS113" s="959"/>
      <c r="CT113" s="959"/>
      <c r="CU113" s="959"/>
      <c r="CV113" s="959"/>
      <c r="CW113" s="959"/>
      <c r="CX113" s="959"/>
      <c r="CY113" s="959"/>
      <c r="CZ113" s="959"/>
      <c r="DA113" s="959"/>
      <c r="DB113" s="959"/>
      <c r="DC113" s="959"/>
      <c r="DD113" s="959"/>
      <c r="DE113" s="959"/>
      <c r="DF113" s="960"/>
      <c r="DG113" s="994" t="s">
        <v>416</v>
      </c>
      <c r="DH113" s="995"/>
      <c r="DI113" s="995"/>
      <c r="DJ113" s="995"/>
      <c r="DK113" s="996"/>
      <c r="DL113" s="997" t="s">
        <v>416</v>
      </c>
      <c r="DM113" s="995"/>
      <c r="DN113" s="995"/>
      <c r="DO113" s="995"/>
      <c r="DP113" s="996"/>
      <c r="DQ113" s="997" t="s">
        <v>446</v>
      </c>
      <c r="DR113" s="995"/>
      <c r="DS113" s="995"/>
      <c r="DT113" s="995"/>
      <c r="DU113" s="996"/>
      <c r="DV113" s="998" t="s">
        <v>394</v>
      </c>
      <c r="DW113" s="999"/>
      <c r="DX113" s="999"/>
      <c r="DY113" s="999"/>
      <c r="DZ113" s="1000"/>
    </row>
    <row r="114" spans="1:130" s="230" customFormat="1" ht="26.25" customHeight="1" x14ac:dyDescent="0.2">
      <c r="A114" s="990"/>
      <c r="B114" s="991"/>
      <c r="C114" s="959" t="s">
        <v>452</v>
      </c>
      <c r="D114" s="959"/>
      <c r="E114" s="959"/>
      <c r="F114" s="959"/>
      <c r="G114" s="959"/>
      <c r="H114" s="959"/>
      <c r="I114" s="959"/>
      <c r="J114" s="959"/>
      <c r="K114" s="959"/>
      <c r="L114" s="959"/>
      <c r="M114" s="959"/>
      <c r="N114" s="959"/>
      <c r="O114" s="959"/>
      <c r="P114" s="959"/>
      <c r="Q114" s="959"/>
      <c r="R114" s="959"/>
      <c r="S114" s="959"/>
      <c r="T114" s="959"/>
      <c r="U114" s="959"/>
      <c r="V114" s="959"/>
      <c r="W114" s="959"/>
      <c r="X114" s="959"/>
      <c r="Y114" s="959"/>
      <c r="Z114" s="960"/>
      <c r="AA114" s="994">
        <v>2268</v>
      </c>
      <c r="AB114" s="995"/>
      <c r="AC114" s="995"/>
      <c r="AD114" s="995"/>
      <c r="AE114" s="996"/>
      <c r="AF114" s="997">
        <v>1852</v>
      </c>
      <c r="AG114" s="995"/>
      <c r="AH114" s="995"/>
      <c r="AI114" s="995"/>
      <c r="AJ114" s="996"/>
      <c r="AK114" s="997">
        <v>1579</v>
      </c>
      <c r="AL114" s="995"/>
      <c r="AM114" s="995"/>
      <c r="AN114" s="995"/>
      <c r="AO114" s="996"/>
      <c r="AP114" s="998">
        <v>0</v>
      </c>
      <c r="AQ114" s="999"/>
      <c r="AR114" s="999"/>
      <c r="AS114" s="999"/>
      <c r="AT114" s="1000"/>
      <c r="AU114" s="944"/>
      <c r="AV114" s="945"/>
      <c r="AW114" s="945"/>
      <c r="AX114" s="945"/>
      <c r="AY114" s="945"/>
      <c r="AZ114" s="958" t="s">
        <v>453</v>
      </c>
      <c r="BA114" s="959"/>
      <c r="BB114" s="959"/>
      <c r="BC114" s="959"/>
      <c r="BD114" s="959"/>
      <c r="BE114" s="959"/>
      <c r="BF114" s="959"/>
      <c r="BG114" s="959"/>
      <c r="BH114" s="959"/>
      <c r="BI114" s="959"/>
      <c r="BJ114" s="959"/>
      <c r="BK114" s="959"/>
      <c r="BL114" s="959"/>
      <c r="BM114" s="959"/>
      <c r="BN114" s="959"/>
      <c r="BO114" s="959"/>
      <c r="BP114" s="960"/>
      <c r="BQ114" s="961">
        <v>1097195</v>
      </c>
      <c r="BR114" s="962"/>
      <c r="BS114" s="962"/>
      <c r="BT114" s="962"/>
      <c r="BU114" s="962"/>
      <c r="BV114" s="962">
        <v>1049410</v>
      </c>
      <c r="BW114" s="962"/>
      <c r="BX114" s="962"/>
      <c r="BY114" s="962"/>
      <c r="BZ114" s="962"/>
      <c r="CA114" s="962">
        <v>1041975</v>
      </c>
      <c r="CB114" s="962"/>
      <c r="CC114" s="962"/>
      <c r="CD114" s="962"/>
      <c r="CE114" s="962"/>
      <c r="CF114" s="956">
        <v>24.2</v>
      </c>
      <c r="CG114" s="957"/>
      <c r="CH114" s="957"/>
      <c r="CI114" s="957"/>
      <c r="CJ114" s="957"/>
      <c r="CK114" s="984"/>
      <c r="CL114" s="985"/>
      <c r="CM114" s="958" t="s">
        <v>454</v>
      </c>
      <c r="CN114" s="959"/>
      <c r="CO114" s="959"/>
      <c r="CP114" s="959"/>
      <c r="CQ114" s="959"/>
      <c r="CR114" s="959"/>
      <c r="CS114" s="959"/>
      <c r="CT114" s="959"/>
      <c r="CU114" s="959"/>
      <c r="CV114" s="959"/>
      <c r="CW114" s="959"/>
      <c r="CX114" s="959"/>
      <c r="CY114" s="959"/>
      <c r="CZ114" s="959"/>
      <c r="DA114" s="959"/>
      <c r="DB114" s="959"/>
      <c r="DC114" s="959"/>
      <c r="DD114" s="959"/>
      <c r="DE114" s="959"/>
      <c r="DF114" s="960"/>
      <c r="DG114" s="994" t="s">
        <v>446</v>
      </c>
      <c r="DH114" s="995"/>
      <c r="DI114" s="995"/>
      <c r="DJ114" s="995"/>
      <c r="DK114" s="996"/>
      <c r="DL114" s="997" t="s">
        <v>446</v>
      </c>
      <c r="DM114" s="995"/>
      <c r="DN114" s="995"/>
      <c r="DO114" s="995"/>
      <c r="DP114" s="996"/>
      <c r="DQ114" s="997" t="s">
        <v>416</v>
      </c>
      <c r="DR114" s="995"/>
      <c r="DS114" s="995"/>
      <c r="DT114" s="995"/>
      <c r="DU114" s="996"/>
      <c r="DV114" s="998" t="s">
        <v>416</v>
      </c>
      <c r="DW114" s="999"/>
      <c r="DX114" s="999"/>
      <c r="DY114" s="999"/>
      <c r="DZ114" s="1000"/>
    </row>
    <row r="115" spans="1:130" s="230" customFormat="1" ht="26.25" customHeight="1" x14ac:dyDescent="0.2">
      <c r="A115" s="990"/>
      <c r="B115" s="991"/>
      <c r="C115" s="959" t="s">
        <v>455</v>
      </c>
      <c r="D115" s="959"/>
      <c r="E115" s="959"/>
      <c r="F115" s="959"/>
      <c r="G115" s="959"/>
      <c r="H115" s="959"/>
      <c r="I115" s="959"/>
      <c r="J115" s="959"/>
      <c r="K115" s="959"/>
      <c r="L115" s="959"/>
      <c r="M115" s="959"/>
      <c r="N115" s="959"/>
      <c r="O115" s="959"/>
      <c r="P115" s="959"/>
      <c r="Q115" s="959"/>
      <c r="R115" s="959"/>
      <c r="S115" s="959"/>
      <c r="T115" s="959"/>
      <c r="U115" s="959"/>
      <c r="V115" s="959"/>
      <c r="W115" s="959"/>
      <c r="X115" s="959"/>
      <c r="Y115" s="959"/>
      <c r="Z115" s="960"/>
      <c r="AA115" s="973" t="s">
        <v>446</v>
      </c>
      <c r="AB115" s="974"/>
      <c r="AC115" s="974"/>
      <c r="AD115" s="974"/>
      <c r="AE115" s="975"/>
      <c r="AF115" s="976" t="s">
        <v>394</v>
      </c>
      <c r="AG115" s="974"/>
      <c r="AH115" s="974"/>
      <c r="AI115" s="974"/>
      <c r="AJ115" s="975"/>
      <c r="AK115" s="976" t="s">
        <v>394</v>
      </c>
      <c r="AL115" s="974"/>
      <c r="AM115" s="974"/>
      <c r="AN115" s="974"/>
      <c r="AO115" s="975"/>
      <c r="AP115" s="977" t="s">
        <v>137</v>
      </c>
      <c r="AQ115" s="978"/>
      <c r="AR115" s="978"/>
      <c r="AS115" s="978"/>
      <c r="AT115" s="979"/>
      <c r="AU115" s="944"/>
      <c r="AV115" s="945"/>
      <c r="AW115" s="945"/>
      <c r="AX115" s="945"/>
      <c r="AY115" s="945"/>
      <c r="AZ115" s="958" t="s">
        <v>456</v>
      </c>
      <c r="BA115" s="959"/>
      <c r="BB115" s="959"/>
      <c r="BC115" s="959"/>
      <c r="BD115" s="959"/>
      <c r="BE115" s="959"/>
      <c r="BF115" s="959"/>
      <c r="BG115" s="959"/>
      <c r="BH115" s="959"/>
      <c r="BI115" s="959"/>
      <c r="BJ115" s="959"/>
      <c r="BK115" s="959"/>
      <c r="BL115" s="959"/>
      <c r="BM115" s="959"/>
      <c r="BN115" s="959"/>
      <c r="BO115" s="959"/>
      <c r="BP115" s="960"/>
      <c r="BQ115" s="961" t="s">
        <v>394</v>
      </c>
      <c r="BR115" s="962"/>
      <c r="BS115" s="962"/>
      <c r="BT115" s="962"/>
      <c r="BU115" s="962"/>
      <c r="BV115" s="962" t="s">
        <v>416</v>
      </c>
      <c r="BW115" s="962"/>
      <c r="BX115" s="962"/>
      <c r="BY115" s="962"/>
      <c r="BZ115" s="962"/>
      <c r="CA115" s="962" t="s">
        <v>416</v>
      </c>
      <c r="CB115" s="962"/>
      <c r="CC115" s="962"/>
      <c r="CD115" s="962"/>
      <c r="CE115" s="962"/>
      <c r="CF115" s="956" t="s">
        <v>394</v>
      </c>
      <c r="CG115" s="957"/>
      <c r="CH115" s="957"/>
      <c r="CI115" s="957"/>
      <c r="CJ115" s="957"/>
      <c r="CK115" s="984"/>
      <c r="CL115" s="985"/>
      <c r="CM115" s="958" t="s">
        <v>457</v>
      </c>
      <c r="CN115" s="959"/>
      <c r="CO115" s="959"/>
      <c r="CP115" s="959"/>
      <c r="CQ115" s="959"/>
      <c r="CR115" s="959"/>
      <c r="CS115" s="959"/>
      <c r="CT115" s="959"/>
      <c r="CU115" s="959"/>
      <c r="CV115" s="959"/>
      <c r="CW115" s="959"/>
      <c r="CX115" s="959"/>
      <c r="CY115" s="959"/>
      <c r="CZ115" s="959"/>
      <c r="DA115" s="959"/>
      <c r="DB115" s="959"/>
      <c r="DC115" s="959"/>
      <c r="DD115" s="959"/>
      <c r="DE115" s="959"/>
      <c r="DF115" s="960"/>
      <c r="DG115" s="994" t="s">
        <v>394</v>
      </c>
      <c r="DH115" s="995"/>
      <c r="DI115" s="995"/>
      <c r="DJ115" s="995"/>
      <c r="DK115" s="996"/>
      <c r="DL115" s="997" t="s">
        <v>394</v>
      </c>
      <c r="DM115" s="995"/>
      <c r="DN115" s="995"/>
      <c r="DO115" s="995"/>
      <c r="DP115" s="996"/>
      <c r="DQ115" s="997" t="s">
        <v>394</v>
      </c>
      <c r="DR115" s="995"/>
      <c r="DS115" s="995"/>
      <c r="DT115" s="995"/>
      <c r="DU115" s="996"/>
      <c r="DV115" s="998" t="s">
        <v>394</v>
      </c>
      <c r="DW115" s="999"/>
      <c r="DX115" s="999"/>
      <c r="DY115" s="999"/>
      <c r="DZ115" s="1000"/>
    </row>
    <row r="116" spans="1:130" s="230" customFormat="1" ht="26.25" customHeight="1" x14ac:dyDescent="0.2">
      <c r="A116" s="992"/>
      <c r="B116" s="993"/>
      <c r="C116" s="1001" t="s">
        <v>458</v>
      </c>
      <c r="D116" s="1001"/>
      <c r="E116" s="1001"/>
      <c r="F116" s="1001"/>
      <c r="G116" s="1001"/>
      <c r="H116" s="1001"/>
      <c r="I116" s="1001"/>
      <c r="J116" s="1001"/>
      <c r="K116" s="1001"/>
      <c r="L116" s="1001"/>
      <c r="M116" s="1001"/>
      <c r="N116" s="1001"/>
      <c r="O116" s="1001"/>
      <c r="P116" s="1001"/>
      <c r="Q116" s="1001"/>
      <c r="R116" s="1001"/>
      <c r="S116" s="1001"/>
      <c r="T116" s="1001"/>
      <c r="U116" s="1001"/>
      <c r="V116" s="1001"/>
      <c r="W116" s="1001"/>
      <c r="X116" s="1001"/>
      <c r="Y116" s="1001"/>
      <c r="Z116" s="1002"/>
      <c r="AA116" s="994" t="s">
        <v>137</v>
      </c>
      <c r="AB116" s="995"/>
      <c r="AC116" s="995"/>
      <c r="AD116" s="995"/>
      <c r="AE116" s="996"/>
      <c r="AF116" s="997" t="s">
        <v>446</v>
      </c>
      <c r="AG116" s="995"/>
      <c r="AH116" s="995"/>
      <c r="AI116" s="995"/>
      <c r="AJ116" s="996"/>
      <c r="AK116" s="997" t="s">
        <v>394</v>
      </c>
      <c r="AL116" s="995"/>
      <c r="AM116" s="995"/>
      <c r="AN116" s="995"/>
      <c r="AO116" s="996"/>
      <c r="AP116" s="998" t="s">
        <v>137</v>
      </c>
      <c r="AQ116" s="999"/>
      <c r="AR116" s="999"/>
      <c r="AS116" s="999"/>
      <c r="AT116" s="1000"/>
      <c r="AU116" s="944"/>
      <c r="AV116" s="945"/>
      <c r="AW116" s="945"/>
      <c r="AX116" s="945"/>
      <c r="AY116" s="945"/>
      <c r="AZ116" s="1003" t="s">
        <v>459</v>
      </c>
      <c r="BA116" s="1004"/>
      <c r="BB116" s="1004"/>
      <c r="BC116" s="1004"/>
      <c r="BD116" s="1004"/>
      <c r="BE116" s="1004"/>
      <c r="BF116" s="1004"/>
      <c r="BG116" s="1004"/>
      <c r="BH116" s="1004"/>
      <c r="BI116" s="1004"/>
      <c r="BJ116" s="1004"/>
      <c r="BK116" s="1004"/>
      <c r="BL116" s="1004"/>
      <c r="BM116" s="1004"/>
      <c r="BN116" s="1004"/>
      <c r="BO116" s="1004"/>
      <c r="BP116" s="1005"/>
      <c r="BQ116" s="961" t="s">
        <v>416</v>
      </c>
      <c r="BR116" s="962"/>
      <c r="BS116" s="962"/>
      <c r="BT116" s="962"/>
      <c r="BU116" s="962"/>
      <c r="BV116" s="962" t="s">
        <v>416</v>
      </c>
      <c r="BW116" s="962"/>
      <c r="BX116" s="962"/>
      <c r="BY116" s="962"/>
      <c r="BZ116" s="962"/>
      <c r="CA116" s="962" t="s">
        <v>394</v>
      </c>
      <c r="CB116" s="962"/>
      <c r="CC116" s="962"/>
      <c r="CD116" s="962"/>
      <c r="CE116" s="962"/>
      <c r="CF116" s="956" t="s">
        <v>416</v>
      </c>
      <c r="CG116" s="957"/>
      <c r="CH116" s="957"/>
      <c r="CI116" s="957"/>
      <c r="CJ116" s="957"/>
      <c r="CK116" s="984"/>
      <c r="CL116" s="985"/>
      <c r="CM116" s="958" t="s">
        <v>460</v>
      </c>
      <c r="CN116" s="959"/>
      <c r="CO116" s="959"/>
      <c r="CP116" s="959"/>
      <c r="CQ116" s="959"/>
      <c r="CR116" s="959"/>
      <c r="CS116" s="959"/>
      <c r="CT116" s="959"/>
      <c r="CU116" s="959"/>
      <c r="CV116" s="959"/>
      <c r="CW116" s="959"/>
      <c r="CX116" s="959"/>
      <c r="CY116" s="959"/>
      <c r="CZ116" s="959"/>
      <c r="DA116" s="959"/>
      <c r="DB116" s="959"/>
      <c r="DC116" s="959"/>
      <c r="DD116" s="959"/>
      <c r="DE116" s="959"/>
      <c r="DF116" s="960"/>
      <c r="DG116" s="994" t="s">
        <v>416</v>
      </c>
      <c r="DH116" s="995"/>
      <c r="DI116" s="995"/>
      <c r="DJ116" s="995"/>
      <c r="DK116" s="996"/>
      <c r="DL116" s="997" t="s">
        <v>394</v>
      </c>
      <c r="DM116" s="995"/>
      <c r="DN116" s="995"/>
      <c r="DO116" s="995"/>
      <c r="DP116" s="996"/>
      <c r="DQ116" s="997" t="s">
        <v>416</v>
      </c>
      <c r="DR116" s="995"/>
      <c r="DS116" s="995"/>
      <c r="DT116" s="995"/>
      <c r="DU116" s="996"/>
      <c r="DV116" s="998" t="s">
        <v>416</v>
      </c>
      <c r="DW116" s="999"/>
      <c r="DX116" s="999"/>
      <c r="DY116" s="999"/>
      <c r="DZ116" s="1000"/>
    </row>
    <row r="117" spans="1:130" s="230" customFormat="1" ht="26.25" customHeight="1" x14ac:dyDescent="0.2">
      <c r="A117" s="948" t="s">
        <v>190</v>
      </c>
      <c r="B117" s="929"/>
      <c r="C117" s="929"/>
      <c r="D117" s="929"/>
      <c r="E117" s="929"/>
      <c r="F117" s="929"/>
      <c r="G117" s="929"/>
      <c r="H117" s="929"/>
      <c r="I117" s="929"/>
      <c r="J117" s="929"/>
      <c r="K117" s="929"/>
      <c r="L117" s="929"/>
      <c r="M117" s="929"/>
      <c r="N117" s="929"/>
      <c r="O117" s="929"/>
      <c r="P117" s="929"/>
      <c r="Q117" s="929"/>
      <c r="R117" s="929"/>
      <c r="S117" s="929"/>
      <c r="T117" s="929"/>
      <c r="U117" s="929"/>
      <c r="V117" s="929"/>
      <c r="W117" s="929"/>
      <c r="X117" s="929"/>
      <c r="Y117" s="1013" t="s">
        <v>461</v>
      </c>
      <c r="Z117" s="930"/>
      <c r="AA117" s="1014">
        <v>1350367</v>
      </c>
      <c r="AB117" s="1015"/>
      <c r="AC117" s="1015"/>
      <c r="AD117" s="1015"/>
      <c r="AE117" s="1016"/>
      <c r="AF117" s="1017">
        <v>1399546</v>
      </c>
      <c r="AG117" s="1015"/>
      <c r="AH117" s="1015"/>
      <c r="AI117" s="1015"/>
      <c r="AJ117" s="1016"/>
      <c r="AK117" s="1017">
        <v>1435434</v>
      </c>
      <c r="AL117" s="1015"/>
      <c r="AM117" s="1015"/>
      <c r="AN117" s="1015"/>
      <c r="AO117" s="1016"/>
      <c r="AP117" s="1018"/>
      <c r="AQ117" s="1019"/>
      <c r="AR117" s="1019"/>
      <c r="AS117" s="1019"/>
      <c r="AT117" s="1020"/>
      <c r="AU117" s="944"/>
      <c r="AV117" s="945"/>
      <c r="AW117" s="945"/>
      <c r="AX117" s="945"/>
      <c r="AY117" s="945"/>
      <c r="AZ117" s="1010" t="s">
        <v>462</v>
      </c>
      <c r="BA117" s="1011"/>
      <c r="BB117" s="1011"/>
      <c r="BC117" s="1011"/>
      <c r="BD117" s="1011"/>
      <c r="BE117" s="1011"/>
      <c r="BF117" s="1011"/>
      <c r="BG117" s="1011"/>
      <c r="BH117" s="1011"/>
      <c r="BI117" s="1011"/>
      <c r="BJ117" s="1011"/>
      <c r="BK117" s="1011"/>
      <c r="BL117" s="1011"/>
      <c r="BM117" s="1011"/>
      <c r="BN117" s="1011"/>
      <c r="BO117" s="1011"/>
      <c r="BP117" s="1012"/>
      <c r="BQ117" s="961" t="s">
        <v>416</v>
      </c>
      <c r="BR117" s="962"/>
      <c r="BS117" s="962"/>
      <c r="BT117" s="962"/>
      <c r="BU117" s="962"/>
      <c r="BV117" s="962" t="s">
        <v>394</v>
      </c>
      <c r="BW117" s="962"/>
      <c r="BX117" s="962"/>
      <c r="BY117" s="962"/>
      <c r="BZ117" s="962"/>
      <c r="CA117" s="962" t="s">
        <v>416</v>
      </c>
      <c r="CB117" s="962"/>
      <c r="CC117" s="962"/>
      <c r="CD117" s="962"/>
      <c r="CE117" s="962"/>
      <c r="CF117" s="956" t="s">
        <v>394</v>
      </c>
      <c r="CG117" s="957"/>
      <c r="CH117" s="957"/>
      <c r="CI117" s="957"/>
      <c r="CJ117" s="957"/>
      <c r="CK117" s="984"/>
      <c r="CL117" s="985"/>
      <c r="CM117" s="958" t="s">
        <v>463</v>
      </c>
      <c r="CN117" s="959"/>
      <c r="CO117" s="959"/>
      <c r="CP117" s="959"/>
      <c r="CQ117" s="959"/>
      <c r="CR117" s="959"/>
      <c r="CS117" s="959"/>
      <c r="CT117" s="959"/>
      <c r="CU117" s="959"/>
      <c r="CV117" s="959"/>
      <c r="CW117" s="959"/>
      <c r="CX117" s="959"/>
      <c r="CY117" s="959"/>
      <c r="CZ117" s="959"/>
      <c r="DA117" s="959"/>
      <c r="DB117" s="959"/>
      <c r="DC117" s="959"/>
      <c r="DD117" s="959"/>
      <c r="DE117" s="959"/>
      <c r="DF117" s="960"/>
      <c r="DG117" s="994" t="s">
        <v>394</v>
      </c>
      <c r="DH117" s="995"/>
      <c r="DI117" s="995"/>
      <c r="DJ117" s="995"/>
      <c r="DK117" s="996"/>
      <c r="DL117" s="997" t="s">
        <v>137</v>
      </c>
      <c r="DM117" s="995"/>
      <c r="DN117" s="995"/>
      <c r="DO117" s="995"/>
      <c r="DP117" s="996"/>
      <c r="DQ117" s="997" t="s">
        <v>137</v>
      </c>
      <c r="DR117" s="995"/>
      <c r="DS117" s="995"/>
      <c r="DT117" s="995"/>
      <c r="DU117" s="996"/>
      <c r="DV117" s="998" t="s">
        <v>394</v>
      </c>
      <c r="DW117" s="999"/>
      <c r="DX117" s="999"/>
      <c r="DY117" s="999"/>
      <c r="DZ117" s="1000"/>
    </row>
    <row r="118" spans="1:130" s="230" customFormat="1" ht="26.25" customHeight="1" x14ac:dyDescent="0.2">
      <c r="A118" s="948" t="s">
        <v>436</v>
      </c>
      <c r="B118" s="929"/>
      <c r="C118" s="929"/>
      <c r="D118" s="929"/>
      <c r="E118" s="929"/>
      <c r="F118" s="929"/>
      <c r="G118" s="929"/>
      <c r="H118" s="929"/>
      <c r="I118" s="929"/>
      <c r="J118" s="929"/>
      <c r="K118" s="929"/>
      <c r="L118" s="929"/>
      <c r="M118" s="929"/>
      <c r="N118" s="929"/>
      <c r="O118" s="929"/>
      <c r="P118" s="929"/>
      <c r="Q118" s="929"/>
      <c r="R118" s="929"/>
      <c r="S118" s="929"/>
      <c r="T118" s="929"/>
      <c r="U118" s="929"/>
      <c r="V118" s="929"/>
      <c r="W118" s="929"/>
      <c r="X118" s="929"/>
      <c r="Y118" s="929"/>
      <c r="Z118" s="930"/>
      <c r="AA118" s="928" t="s">
        <v>433</v>
      </c>
      <c r="AB118" s="929"/>
      <c r="AC118" s="929"/>
      <c r="AD118" s="929"/>
      <c r="AE118" s="930"/>
      <c r="AF118" s="928" t="s">
        <v>434</v>
      </c>
      <c r="AG118" s="929"/>
      <c r="AH118" s="929"/>
      <c r="AI118" s="929"/>
      <c r="AJ118" s="930"/>
      <c r="AK118" s="928" t="s">
        <v>309</v>
      </c>
      <c r="AL118" s="929"/>
      <c r="AM118" s="929"/>
      <c r="AN118" s="929"/>
      <c r="AO118" s="930"/>
      <c r="AP118" s="1006" t="s">
        <v>435</v>
      </c>
      <c r="AQ118" s="1007"/>
      <c r="AR118" s="1007"/>
      <c r="AS118" s="1007"/>
      <c r="AT118" s="1008"/>
      <c r="AU118" s="944"/>
      <c r="AV118" s="945"/>
      <c r="AW118" s="945"/>
      <c r="AX118" s="945"/>
      <c r="AY118" s="945"/>
      <c r="AZ118" s="1009" t="s">
        <v>464</v>
      </c>
      <c r="BA118" s="1001"/>
      <c r="BB118" s="1001"/>
      <c r="BC118" s="1001"/>
      <c r="BD118" s="1001"/>
      <c r="BE118" s="1001"/>
      <c r="BF118" s="1001"/>
      <c r="BG118" s="1001"/>
      <c r="BH118" s="1001"/>
      <c r="BI118" s="1001"/>
      <c r="BJ118" s="1001"/>
      <c r="BK118" s="1001"/>
      <c r="BL118" s="1001"/>
      <c r="BM118" s="1001"/>
      <c r="BN118" s="1001"/>
      <c r="BO118" s="1001"/>
      <c r="BP118" s="1002"/>
      <c r="BQ118" s="1035" t="s">
        <v>137</v>
      </c>
      <c r="BR118" s="1036"/>
      <c r="BS118" s="1036"/>
      <c r="BT118" s="1036"/>
      <c r="BU118" s="1036"/>
      <c r="BV118" s="1036" t="s">
        <v>137</v>
      </c>
      <c r="BW118" s="1036"/>
      <c r="BX118" s="1036"/>
      <c r="BY118" s="1036"/>
      <c r="BZ118" s="1036"/>
      <c r="CA118" s="1036" t="s">
        <v>394</v>
      </c>
      <c r="CB118" s="1036"/>
      <c r="CC118" s="1036"/>
      <c r="CD118" s="1036"/>
      <c r="CE118" s="1036"/>
      <c r="CF118" s="956" t="s">
        <v>137</v>
      </c>
      <c r="CG118" s="957"/>
      <c r="CH118" s="957"/>
      <c r="CI118" s="957"/>
      <c r="CJ118" s="957"/>
      <c r="CK118" s="984"/>
      <c r="CL118" s="985"/>
      <c r="CM118" s="958" t="s">
        <v>465</v>
      </c>
      <c r="CN118" s="959"/>
      <c r="CO118" s="959"/>
      <c r="CP118" s="959"/>
      <c r="CQ118" s="959"/>
      <c r="CR118" s="959"/>
      <c r="CS118" s="959"/>
      <c r="CT118" s="959"/>
      <c r="CU118" s="959"/>
      <c r="CV118" s="959"/>
      <c r="CW118" s="959"/>
      <c r="CX118" s="959"/>
      <c r="CY118" s="959"/>
      <c r="CZ118" s="959"/>
      <c r="DA118" s="959"/>
      <c r="DB118" s="959"/>
      <c r="DC118" s="959"/>
      <c r="DD118" s="959"/>
      <c r="DE118" s="959"/>
      <c r="DF118" s="960"/>
      <c r="DG118" s="994" t="s">
        <v>416</v>
      </c>
      <c r="DH118" s="995"/>
      <c r="DI118" s="995"/>
      <c r="DJ118" s="995"/>
      <c r="DK118" s="996"/>
      <c r="DL118" s="997" t="s">
        <v>416</v>
      </c>
      <c r="DM118" s="995"/>
      <c r="DN118" s="995"/>
      <c r="DO118" s="995"/>
      <c r="DP118" s="996"/>
      <c r="DQ118" s="997" t="s">
        <v>137</v>
      </c>
      <c r="DR118" s="995"/>
      <c r="DS118" s="995"/>
      <c r="DT118" s="995"/>
      <c r="DU118" s="996"/>
      <c r="DV118" s="998" t="s">
        <v>394</v>
      </c>
      <c r="DW118" s="999"/>
      <c r="DX118" s="999"/>
      <c r="DY118" s="999"/>
      <c r="DZ118" s="1000"/>
    </row>
    <row r="119" spans="1:130" s="230" customFormat="1" ht="26.25" customHeight="1" x14ac:dyDescent="0.2">
      <c r="A119" s="1092" t="s">
        <v>439</v>
      </c>
      <c r="B119" s="983"/>
      <c r="C119" s="965" t="s">
        <v>440</v>
      </c>
      <c r="D119" s="933"/>
      <c r="E119" s="933"/>
      <c r="F119" s="933"/>
      <c r="G119" s="933"/>
      <c r="H119" s="933"/>
      <c r="I119" s="933"/>
      <c r="J119" s="933"/>
      <c r="K119" s="933"/>
      <c r="L119" s="933"/>
      <c r="M119" s="933"/>
      <c r="N119" s="933"/>
      <c r="O119" s="933"/>
      <c r="P119" s="933"/>
      <c r="Q119" s="933"/>
      <c r="R119" s="933"/>
      <c r="S119" s="933"/>
      <c r="T119" s="933"/>
      <c r="U119" s="933"/>
      <c r="V119" s="933"/>
      <c r="W119" s="933"/>
      <c r="X119" s="933"/>
      <c r="Y119" s="933"/>
      <c r="Z119" s="934"/>
      <c r="AA119" s="935" t="s">
        <v>137</v>
      </c>
      <c r="AB119" s="936"/>
      <c r="AC119" s="936"/>
      <c r="AD119" s="936"/>
      <c r="AE119" s="937"/>
      <c r="AF119" s="938" t="s">
        <v>416</v>
      </c>
      <c r="AG119" s="936"/>
      <c r="AH119" s="936"/>
      <c r="AI119" s="936"/>
      <c r="AJ119" s="937"/>
      <c r="AK119" s="938" t="s">
        <v>416</v>
      </c>
      <c r="AL119" s="936"/>
      <c r="AM119" s="936"/>
      <c r="AN119" s="936"/>
      <c r="AO119" s="937"/>
      <c r="AP119" s="939" t="s">
        <v>394</v>
      </c>
      <c r="AQ119" s="940"/>
      <c r="AR119" s="940"/>
      <c r="AS119" s="940"/>
      <c r="AT119" s="941"/>
      <c r="AU119" s="946"/>
      <c r="AV119" s="947"/>
      <c r="AW119" s="947"/>
      <c r="AX119" s="947"/>
      <c r="AY119" s="947"/>
      <c r="AZ119" s="251" t="s">
        <v>190</v>
      </c>
      <c r="BA119" s="251"/>
      <c r="BB119" s="251"/>
      <c r="BC119" s="251"/>
      <c r="BD119" s="251"/>
      <c r="BE119" s="251"/>
      <c r="BF119" s="251"/>
      <c r="BG119" s="251"/>
      <c r="BH119" s="251"/>
      <c r="BI119" s="251"/>
      <c r="BJ119" s="251"/>
      <c r="BK119" s="251"/>
      <c r="BL119" s="251"/>
      <c r="BM119" s="251"/>
      <c r="BN119" s="251"/>
      <c r="BO119" s="1013" t="s">
        <v>466</v>
      </c>
      <c r="BP119" s="1041"/>
      <c r="BQ119" s="1035">
        <v>14774003</v>
      </c>
      <c r="BR119" s="1036"/>
      <c r="BS119" s="1036"/>
      <c r="BT119" s="1036"/>
      <c r="BU119" s="1036"/>
      <c r="BV119" s="1036">
        <v>14895437</v>
      </c>
      <c r="BW119" s="1036"/>
      <c r="BX119" s="1036"/>
      <c r="BY119" s="1036"/>
      <c r="BZ119" s="1036"/>
      <c r="CA119" s="1036">
        <v>14326678</v>
      </c>
      <c r="CB119" s="1036"/>
      <c r="CC119" s="1036"/>
      <c r="CD119" s="1036"/>
      <c r="CE119" s="1036"/>
      <c r="CF119" s="1037"/>
      <c r="CG119" s="1038"/>
      <c r="CH119" s="1038"/>
      <c r="CI119" s="1038"/>
      <c r="CJ119" s="1039"/>
      <c r="CK119" s="986"/>
      <c r="CL119" s="987"/>
      <c r="CM119" s="1009" t="s">
        <v>467</v>
      </c>
      <c r="CN119" s="1001"/>
      <c r="CO119" s="1001"/>
      <c r="CP119" s="1001"/>
      <c r="CQ119" s="1001"/>
      <c r="CR119" s="1001"/>
      <c r="CS119" s="1001"/>
      <c r="CT119" s="1001"/>
      <c r="CU119" s="1001"/>
      <c r="CV119" s="1001"/>
      <c r="CW119" s="1001"/>
      <c r="CX119" s="1001"/>
      <c r="CY119" s="1001"/>
      <c r="CZ119" s="1001"/>
      <c r="DA119" s="1001"/>
      <c r="DB119" s="1001"/>
      <c r="DC119" s="1001"/>
      <c r="DD119" s="1001"/>
      <c r="DE119" s="1001"/>
      <c r="DF119" s="1002"/>
      <c r="DG119" s="1040" t="s">
        <v>137</v>
      </c>
      <c r="DH119" s="1022"/>
      <c r="DI119" s="1022"/>
      <c r="DJ119" s="1022"/>
      <c r="DK119" s="1023"/>
      <c r="DL119" s="1021" t="s">
        <v>137</v>
      </c>
      <c r="DM119" s="1022"/>
      <c r="DN119" s="1022"/>
      <c r="DO119" s="1022"/>
      <c r="DP119" s="1023"/>
      <c r="DQ119" s="1021" t="s">
        <v>137</v>
      </c>
      <c r="DR119" s="1022"/>
      <c r="DS119" s="1022"/>
      <c r="DT119" s="1022"/>
      <c r="DU119" s="1023"/>
      <c r="DV119" s="1024" t="s">
        <v>137</v>
      </c>
      <c r="DW119" s="1025"/>
      <c r="DX119" s="1025"/>
      <c r="DY119" s="1025"/>
      <c r="DZ119" s="1026"/>
    </row>
    <row r="120" spans="1:130" s="230" customFormat="1" ht="26.25" customHeight="1" x14ac:dyDescent="0.2">
      <c r="A120" s="1093"/>
      <c r="B120" s="985"/>
      <c r="C120" s="958" t="s">
        <v>443</v>
      </c>
      <c r="D120" s="959"/>
      <c r="E120" s="959"/>
      <c r="F120" s="959"/>
      <c r="G120" s="959"/>
      <c r="H120" s="959"/>
      <c r="I120" s="959"/>
      <c r="J120" s="959"/>
      <c r="K120" s="959"/>
      <c r="L120" s="959"/>
      <c r="M120" s="959"/>
      <c r="N120" s="959"/>
      <c r="O120" s="959"/>
      <c r="P120" s="959"/>
      <c r="Q120" s="959"/>
      <c r="R120" s="959"/>
      <c r="S120" s="959"/>
      <c r="T120" s="959"/>
      <c r="U120" s="959"/>
      <c r="V120" s="959"/>
      <c r="W120" s="959"/>
      <c r="X120" s="959"/>
      <c r="Y120" s="959"/>
      <c r="Z120" s="960"/>
      <c r="AA120" s="994" t="s">
        <v>137</v>
      </c>
      <c r="AB120" s="995"/>
      <c r="AC120" s="995"/>
      <c r="AD120" s="995"/>
      <c r="AE120" s="996"/>
      <c r="AF120" s="997" t="s">
        <v>137</v>
      </c>
      <c r="AG120" s="995"/>
      <c r="AH120" s="995"/>
      <c r="AI120" s="995"/>
      <c r="AJ120" s="996"/>
      <c r="AK120" s="997" t="s">
        <v>137</v>
      </c>
      <c r="AL120" s="995"/>
      <c r="AM120" s="995"/>
      <c r="AN120" s="995"/>
      <c r="AO120" s="996"/>
      <c r="AP120" s="998" t="s">
        <v>416</v>
      </c>
      <c r="AQ120" s="999"/>
      <c r="AR120" s="999"/>
      <c r="AS120" s="999"/>
      <c r="AT120" s="1000"/>
      <c r="AU120" s="1027" t="s">
        <v>468</v>
      </c>
      <c r="AV120" s="1028"/>
      <c r="AW120" s="1028"/>
      <c r="AX120" s="1028"/>
      <c r="AY120" s="1029"/>
      <c r="AZ120" s="965" t="s">
        <v>469</v>
      </c>
      <c r="BA120" s="933"/>
      <c r="BB120" s="933"/>
      <c r="BC120" s="933"/>
      <c r="BD120" s="933"/>
      <c r="BE120" s="933"/>
      <c r="BF120" s="933"/>
      <c r="BG120" s="933"/>
      <c r="BH120" s="933"/>
      <c r="BI120" s="933"/>
      <c r="BJ120" s="933"/>
      <c r="BK120" s="933"/>
      <c r="BL120" s="933"/>
      <c r="BM120" s="933"/>
      <c r="BN120" s="933"/>
      <c r="BO120" s="933"/>
      <c r="BP120" s="934"/>
      <c r="BQ120" s="966">
        <v>3371214</v>
      </c>
      <c r="BR120" s="967"/>
      <c r="BS120" s="967"/>
      <c r="BT120" s="967"/>
      <c r="BU120" s="967"/>
      <c r="BV120" s="967">
        <v>3573273</v>
      </c>
      <c r="BW120" s="967"/>
      <c r="BX120" s="967"/>
      <c r="BY120" s="967"/>
      <c r="BZ120" s="967"/>
      <c r="CA120" s="967">
        <v>3614323</v>
      </c>
      <c r="CB120" s="967"/>
      <c r="CC120" s="967"/>
      <c r="CD120" s="967"/>
      <c r="CE120" s="967"/>
      <c r="CF120" s="980">
        <v>83.9</v>
      </c>
      <c r="CG120" s="981"/>
      <c r="CH120" s="981"/>
      <c r="CI120" s="981"/>
      <c r="CJ120" s="981"/>
      <c r="CK120" s="1042" t="s">
        <v>470</v>
      </c>
      <c r="CL120" s="1043"/>
      <c r="CM120" s="1043"/>
      <c r="CN120" s="1043"/>
      <c r="CO120" s="1044"/>
      <c r="CP120" s="1050" t="s">
        <v>471</v>
      </c>
      <c r="CQ120" s="1051"/>
      <c r="CR120" s="1051"/>
      <c r="CS120" s="1051"/>
      <c r="CT120" s="1051"/>
      <c r="CU120" s="1051"/>
      <c r="CV120" s="1051"/>
      <c r="CW120" s="1051"/>
      <c r="CX120" s="1051"/>
      <c r="CY120" s="1051"/>
      <c r="CZ120" s="1051"/>
      <c r="DA120" s="1051"/>
      <c r="DB120" s="1051"/>
      <c r="DC120" s="1051"/>
      <c r="DD120" s="1051"/>
      <c r="DE120" s="1051"/>
      <c r="DF120" s="1052"/>
      <c r="DG120" s="966">
        <v>3652595</v>
      </c>
      <c r="DH120" s="967"/>
      <c r="DI120" s="967"/>
      <c r="DJ120" s="967"/>
      <c r="DK120" s="967"/>
      <c r="DL120" s="967">
        <v>3539387</v>
      </c>
      <c r="DM120" s="967"/>
      <c r="DN120" s="967"/>
      <c r="DO120" s="967"/>
      <c r="DP120" s="967"/>
      <c r="DQ120" s="967">
        <v>3302799</v>
      </c>
      <c r="DR120" s="967"/>
      <c r="DS120" s="967"/>
      <c r="DT120" s="967"/>
      <c r="DU120" s="967"/>
      <c r="DV120" s="968">
        <v>76.599999999999994</v>
      </c>
      <c r="DW120" s="968"/>
      <c r="DX120" s="968"/>
      <c r="DY120" s="968"/>
      <c r="DZ120" s="969"/>
    </row>
    <row r="121" spans="1:130" s="230" customFormat="1" ht="26.25" customHeight="1" x14ac:dyDescent="0.2">
      <c r="A121" s="1093"/>
      <c r="B121" s="985"/>
      <c r="C121" s="1010" t="s">
        <v>472</v>
      </c>
      <c r="D121" s="1011"/>
      <c r="E121" s="1011"/>
      <c r="F121" s="1011"/>
      <c r="G121" s="1011"/>
      <c r="H121" s="1011"/>
      <c r="I121" s="1011"/>
      <c r="J121" s="1011"/>
      <c r="K121" s="1011"/>
      <c r="L121" s="1011"/>
      <c r="M121" s="1011"/>
      <c r="N121" s="1011"/>
      <c r="O121" s="1011"/>
      <c r="P121" s="1011"/>
      <c r="Q121" s="1011"/>
      <c r="R121" s="1011"/>
      <c r="S121" s="1011"/>
      <c r="T121" s="1011"/>
      <c r="U121" s="1011"/>
      <c r="V121" s="1011"/>
      <c r="W121" s="1011"/>
      <c r="X121" s="1011"/>
      <c r="Y121" s="1011"/>
      <c r="Z121" s="1012"/>
      <c r="AA121" s="994" t="s">
        <v>416</v>
      </c>
      <c r="AB121" s="995"/>
      <c r="AC121" s="995"/>
      <c r="AD121" s="995"/>
      <c r="AE121" s="996"/>
      <c r="AF121" s="997" t="s">
        <v>137</v>
      </c>
      <c r="AG121" s="995"/>
      <c r="AH121" s="995"/>
      <c r="AI121" s="995"/>
      <c r="AJ121" s="996"/>
      <c r="AK121" s="997" t="s">
        <v>137</v>
      </c>
      <c r="AL121" s="995"/>
      <c r="AM121" s="995"/>
      <c r="AN121" s="995"/>
      <c r="AO121" s="996"/>
      <c r="AP121" s="998" t="s">
        <v>416</v>
      </c>
      <c r="AQ121" s="999"/>
      <c r="AR121" s="999"/>
      <c r="AS121" s="999"/>
      <c r="AT121" s="1000"/>
      <c r="AU121" s="1030"/>
      <c r="AV121" s="1031"/>
      <c r="AW121" s="1031"/>
      <c r="AX121" s="1031"/>
      <c r="AY121" s="1032"/>
      <c r="AZ121" s="958" t="s">
        <v>473</v>
      </c>
      <c r="BA121" s="959"/>
      <c r="BB121" s="959"/>
      <c r="BC121" s="959"/>
      <c r="BD121" s="959"/>
      <c r="BE121" s="959"/>
      <c r="BF121" s="959"/>
      <c r="BG121" s="959"/>
      <c r="BH121" s="959"/>
      <c r="BI121" s="959"/>
      <c r="BJ121" s="959"/>
      <c r="BK121" s="959"/>
      <c r="BL121" s="959"/>
      <c r="BM121" s="959"/>
      <c r="BN121" s="959"/>
      <c r="BO121" s="959"/>
      <c r="BP121" s="960"/>
      <c r="BQ121" s="961">
        <v>1827</v>
      </c>
      <c r="BR121" s="962"/>
      <c r="BS121" s="962"/>
      <c r="BT121" s="962"/>
      <c r="BU121" s="962"/>
      <c r="BV121" s="962" t="s">
        <v>416</v>
      </c>
      <c r="BW121" s="962"/>
      <c r="BX121" s="962"/>
      <c r="BY121" s="962"/>
      <c r="BZ121" s="962"/>
      <c r="CA121" s="962" t="s">
        <v>416</v>
      </c>
      <c r="CB121" s="962"/>
      <c r="CC121" s="962"/>
      <c r="CD121" s="962"/>
      <c r="CE121" s="962"/>
      <c r="CF121" s="956" t="s">
        <v>416</v>
      </c>
      <c r="CG121" s="957"/>
      <c r="CH121" s="957"/>
      <c r="CI121" s="957"/>
      <c r="CJ121" s="957"/>
      <c r="CK121" s="1045"/>
      <c r="CL121" s="1046"/>
      <c r="CM121" s="1046"/>
      <c r="CN121" s="1046"/>
      <c r="CO121" s="1047"/>
      <c r="CP121" s="1055" t="s">
        <v>474</v>
      </c>
      <c r="CQ121" s="1056"/>
      <c r="CR121" s="1056"/>
      <c r="CS121" s="1056"/>
      <c r="CT121" s="1056"/>
      <c r="CU121" s="1056"/>
      <c r="CV121" s="1056"/>
      <c r="CW121" s="1056"/>
      <c r="CX121" s="1056"/>
      <c r="CY121" s="1056"/>
      <c r="CZ121" s="1056"/>
      <c r="DA121" s="1056"/>
      <c r="DB121" s="1056"/>
      <c r="DC121" s="1056"/>
      <c r="DD121" s="1056"/>
      <c r="DE121" s="1056"/>
      <c r="DF121" s="1057"/>
      <c r="DG121" s="961">
        <v>351964</v>
      </c>
      <c r="DH121" s="962"/>
      <c r="DI121" s="962"/>
      <c r="DJ121" s="962"/>
      <c r="DK121" s="962"/>
      <c r="DL121" s="962">
        <v>301316</v>
      </c>
      <c r="DM121" s="962"/>
      <c r="DN121" s="962"/>
      <c r="DO121" s="962"/>
      <c r="DP121" s="962"/>
      <c r="DQ121" s="962">
        <v>252086</v>
      </c>
      <c r="DR121" s="962"/>
      <c r="DS121" s="962"/>
      <c r="DT121" s="962"/>
      <c r="DU121" s="962"/>
      <c r="DV121" s="963">
        <v>5.8</v>
      </c>
      <c r="DW121" s="963"/>
      <c r="DX121" s="963"/>
      <c r="DY121" s="963"/>
      <c r="DZ121" s="964"/>
    </row>
    <row r="122" spans="1:130" s="230" customFormat="1" ht="26.25" customHeight="1" x14ac:dyDescent="0.2">
      <c r="A122" s="1093"/>
      <c r="B122" s="985"/>
      <c r="C122" s="958" t="s">
        <v>454</v>
      </c>
      <c r="D122" s="959"/>
      <c r="E122" s="959"/>
      <c r="F122" s="959"/>
      <c r="G122" s="959"/>
      <c r="H122" s="959"/>
      <c r="I122" s="959"/>
      <c r="J122" s="959"/>
      <c r="K122" s="959"/>
      <c r="L122" s="959"/>
      <c r="M122" s="959"/>
      <c r="N122" s="959"/>
      <c r="O122" s="959"/>
      <c r="P122" s="959"/>
      <c r="Q122" s="959"/>
      <c r="R122" s="959"/>
      <c r="S122" s="959"/>
      <c r="T122" s="959"/>
      <c r="U122" s="959"/>
      <c r="V122" s="959"/>
      <c r="W122" s="959"/>
      <c r="X122" s="959"/>
      <c r="Y122" s="959"/>
      <c r="Z122" s="960"/>
      <c r="AA122" s="994" t="s">
        <v>416</v>
      </c>
      <c r="AB122" s="995"/>
      <c r="AC122" s="995"/>
      <c r="AD122" s="995"/>
      <c r="AE122" s="996"/>
      <c r="AF122" s="997" t="s">
        <v>416</v>
      </c>
      <c r="AG122" s="995"/>
      <c r="AH122" s="995"/>
      <c r="AI122" s="995"/>
      <c r="AJ122" s="996"/>
      <c r="AK122" s="997" t="s">
        <v>137</v>
      </c>
      <c r="AL122" s="995"/>
      <c r="AM122" s="995"/>
      <c r="AN122" s="995"/>
      <c r="AO122" s="996"/>
      <c r="AP122" s="998" t="s">
        <v>416</v>
      </c>
      <c r="AQ122" s="999"/>
      <c r="AR122" s="999"/>
      <c r="AS122" s="999"/>
      <c r="AT122" s="1000"/>
      <c r="AU122" s="1030"/>
      <c r="AV122" s="1031"/>
      <c r="AW122" s="1031"/>
      <c r="AX122" s="1031"/>
      <c r="AY122" s="1032"/>
      <c r="AZ122" s="1009" t="s">
        <v>475</v>
      </c>
      <c r="BA122" s="1001"/>
      <c r="BB122" s="1001"/>
      <c r="BC122" s="1001"/>
      <c r="BD122" s="1001"/>
      <c r="BE122" s="1001"/>
      <c r="BF122" s="1001"/>
      <c r="BG122" s="1001"/>
      <c r="BH122" s="1001"/>
      <c r="BI122" s="1001"/>
      <c r="BJ122" s="1001"/>
      <c r="BK122" s="1001"/>
      <c r="BL122" s="1001"/>
      <c r="BM122" s="1001"/>
      <c r="BN122" s="1001"/>
      <c r="BO122" s="1001"/>
      <c r="BP122" s="1002"/>
      <c r="BQ122" s="1035">
        <v>8499686</v>
      </c>
      <c r="BR122" s="1036"/>
      <c r="BS122" s="1036"/>
      <c r="BT122" s="1036"/>
      <c r="BU122" s="1036"/>
      <c r="BV122" s="1036">
        <v>8612676</v>
      </c>
      <c r="BW122" s="1036"/>
      <c r="BX122" s="1036"/>
      <c r="BY122" s="1036"/>
      <c r="BZ122" s="1036"/>
      <c r="CA122" s="1036">
        <v>8063644</v>
      </c>
      <c r="CB122" s="1036"/>
      <c r="CC122" s="1036"/>
      <c r="CD122" s="1036"/>
      <c r="CE122" s="1036"/>
      <c r="CF122" s="1053">
        <v>187.1</v>
      </c>
      <c r="CG122" s="1054"/>
      <c r="CH122" s="1054"/>
      <c r="CI122" s="1054"/>
      <c r="CJ122" s="1054"/>
      <c r="CK122" s="1045"/>
      <c r="CL122" s="1046"/>
      <c r="CM122" s="1046"/>
      <c r="CN122" s="1046"/>
      <c r="CO122" s="1047"/>
      <c r="CP122" s="1055" t="s">
        <v>476</v>
      </c>
      <c r="CQ122" s="1056"/>
      <c r="CR122" s="1056"/>
      <c r="CS122" s="1056"/>
      <c r="CT122" s="1056"/>
      <c r="CU122" s="1056"/>
      <c r="CV122" s="1056"/>
      <c r="CW122" s="1056"/>
      <c r="CX122" s="1056"/>
      <c r="CY122" s="1056"/>
      <c r="CZ122" s="1056"/>
      <c r="DA122" s="1056"/>
      <c r="DB122" s="1056"/>
      <c r="DC122" s="1056"/>
      <c r="DD122" s="1056"/>
      <c r="DE122" s="1056"/>
      <c r="DF122" s="1057"/>
      <c r="DG122" s="961">
        <v>165682</v>
      </c>
      <c r="DH122" s="962"/>
      <c r="DI122" s="962"/>
      <c r="DJ122" s="962"/>
      <c r="DK122" s="962"/>
      <c r="DL122" s="962">
        <v>192608</v>
      </c>
      <c r="DM122" s="962"/>
      <c r="DN122" s="962"/>
      <c r="DO122" s="962"/>
      <c r="DP122" s="962"/>
      <c r="DQ122" s="962">
        <v>186545</v>
      </c>
      <c r="DR122" s="962"/>
      <c r="DS122" s="962"/>
      <c r="DT122" s="962"/>
      <c r="DU122" s="962"/>
      <c r="DV122" s="963">
        <v>4.3</v>
      </c>
      <c r="DW122" s="963"/>
      <c r="DX122" s="963"/>
      <c r="DY122" s="963"/>
      <c r="DZ122" s="964"/>
    </row>
    <row r="123" spans="1:130" s="230" customFormat="1" ht="26.25" customHeight="1" x14ac:dyDescent="0.2">
      <c r="A123" s="1093"/>
      <c r="B123" s="985"/>
      <c r="C123" s="958" t="s">
        <v>460</v>
      </c>
      <c r="D123" s="959"/>
      <c r="E123" s="959"/>
      <c r="F123" s="959"/>
      <c r="G123" s="959"/>
      <c r="H123" s="959"/>
      <c r="I123" s="959"/>
      <c r="J123" s="959"/>
      <c r="K123" s="959"/>
      <c r="L123" s="959"/>
      <c r="M123" s="959"/>
      <c r="N123" s="959"/>
      <c r="O123" s="959"/>
      <c r="P123" s="959"/>
      <c r="Q123" s="959"/>
      <c r="R123" s="959"/>
      <c r="S123" s="959"/>
      <c r="T123" s="959"/>
      <c r="U123" s="959"/>
      <c r="V123" s="959"/>
      <c r="W123" s="959"/>
      <c r="X123" s="959"/>
      <c r="Y123" s="959"/>
      <c r="Z123" s="960"/>
      <c r="AA123" s="994" t="s">
        <v>137</v>
      </c>
      <c r="AB123" s="995"/>
      <c r="AC123" s="995"/>
      <c r="AD123" s="995"/>
      <c r="AE123" s="996"/>
      <c r="AF123" s="997" t="s">
        <v>137</v>
      </c>
      <c r="AG123" s="995"/>
      <c r="AH123" s="995"/>
      <c r="AI123" s="995"/>
      <c r="AJ123" s="996"/>
      <c r="AK123" s="997" t="s">
        <v>416</v>
      </c>
      <c r="AL123" s="995"/>
      <c r="AM123" s="995"/>
      <c r="AN123" s="995"/>
      <c r="AO123" s="996"/>
      <c r="AP123" s="998" t="s">
        <v>137</v>
      </c>
      <c r="AQ123" s="999"/>
      <c r="AR123" s="999"/>
      <c r="AS123" s="999"/>
      <c r="AT123" s="1000"/>
      <c r="AU123" s="1033"/>
      <c r="AV123" s="1034"/>
      <c r="AW123" s="1034"/>
      <c r="AX123" s="1034"/>
      <c r="AY123" s="1034"/>
      <c r="AZ123" s="251" t="s">
        <v>190</v>
      </c>
      <c r="BA123" s="251"/>
      <c r="BB123" s="251"/>
      <c r="BC123" s="251"/>
      <c r="BD123" s="251"/>
      <c r="BE123" s="251"/>
      <c r="BF123" s="251"/>
      <c r="BG123" s="251"/>
      <c r="BH123" s="251"/>
      <c r="BI123" s="251"/>
      <c r="BJ123" s="251"/>
      <c r="BK123" s="251"/>
      <c r="BL123" s="251"/>
      <c r="BM123" s="251"/>
      <c r="BN123" s="251"/>
      <c r="BO123" s="1013" t="s">
        <v>477</v>
      </c>
      <c r="BP123" s="1041"/>
      <c r="BQ123" s="1099">
        <v>11872727</v>
      </c>
      <c r="BR123" s="1100"/>
      <c r="BS123" s="1100"/>
      <c r="BT123" s="1100"/>
      <c r="BU123" s="1100"/>
      <c r="BV123" s="1100">
        <v>12185949</v>
      </c>
      <c r="BW123" s="1100"/>
      <c r="BX123" s="1100"/>
      <c r="BY123" s="1100"/>
      <c r="BZ123" s="1100"/>
      <c r="CA123" s="1100">
        <v>11677967</v>
      </c>
      <c r="CB123" s="1100"/>
      <c r="CC123" s="1100"/>
      <c r="CD123" s="1100"/>
      <c r="CE123" s="1100"/>
      <c r="CF123" s="1037"/>
      <c r="CG123" s="1038"/>
      <c r="CH123" s="1038"/>
      <c r="CI123" s="1038"/>
      <c r="CJ123" s="1039"/>
      <c r="CK123" s="1045"/>
      <c r="CL123" s="1046"/>
      <c r="CM123" s="1046"/>
      <c r="CN123" s="1046"/>
      <c r="CO123" s="1047"/>
      <c r="CP123" s="1055"/>
      <c r="CQ123" s="1056"/>
      <c r="CR123" s="1056"/>
      <c r="CS123" s="1056"/>
      <c r="CT123" s="1056"/>
      <c r="CU123" s="1056"/>
      <c r="CV123" s="1056"/>
      <c r="CW123" s="1056"/>
      <c r="CX123" s="1056"/>
      <c r="CY123" s="1056"/>
      <c r="CZ123" s="1056"/>
      <c r="DA123" s="1056"/>
      <c r="DB123" s="1056"/>
      <c r="DC123" s="1056"/>
      <c r="DD123" s="1056"/>
      <c r="DE123" s="1056"/>
      <c r="DF123" s="1057"/>
      <c r="DG123" s="994"/>
      <c r="DH123" s="995"/>
      <c r="DI123" s="995"/>
      <c r="DJ123" s="995"/>
      <c r="DK123" s="996"/>
      <c r="DL123" s="997"/>
      <c r="DM123" s="995"/>
      <c r="DN123" s="995"/>
      <c r="DO123" s="995"/>
      <c r="DP123" s="996"/>
      <c r="DQ123" s="997"/>
      <c r="DR123" s="995"/>
      <c r="DS123" s="995"/>
      <c r="DT123" s="995"/>
      <c r="DU123" s="996"/>
      <c r="DV123" s="998"/>
      <c r="DW123" s="999"/>
      <c r="DX123" s="999"/>
      <c r="DY123" s="999"/>
      <c r="DZ123" s="1000"/>
    </row>
    <row r="124" spans="1:130" s="230" customFormat="1" ht="26.25" customHeight="1" thickBot="1" x14ac:dyDescent="0.25">
      <c r="A124" s="1093"/>
      <c r="B124" s="985"/>
      <c r="C124" s="958" t="s">
        <v>463</v>
      </c>
      <c r="D124" s="959"/>
      <c r="E124" s="959"/>
      <c r="F124" s="959"/>
      <c r="G124" s="959"/>
      <c r="H124" s="959"/>
      <c r="I124" s="959"/>
      <c r="J124" s="959"/>
      <c r="K124" s="959"/>
      <c r="L124" s="959"/>
      <c r="M124" s="959"/>
      <c r="N124" s="959"/>
      <c r="O124" s="959"/>
      <c r="P124" s="959"/>
      <c r="Q124" s="959"/>
      <c r="R124" s="959"/>
      <c r="S124" s="959"/>
      <c r="T124" s="959"/>
      <c r="U124" s="959"/>
      <c r="V124" s="959"/>
      <c r="W124" s="959"/>
      <c r="X124" s="959"/>
      <c r="Y124" s="959"/>
      <c r="Z124" s="960"/>
      <c r="AA124" s="994" t="s">
        <v>137</v>
      </c>
      <c r="AB124" s="995"/>
      <c r="AC124" s="995"/>
      <c r="AD124" s="995"/>
      <c r="AE124" s="996"/>
      <c r="AF124" s="997" t="s">
        <v>137</v>
      </c>
      <c r="AG124" s="995"/>
      <c r="AH124" s="995"/>
      <c r="AI124" s="995"/>
      <c r="AJ124" s="996"/>
      <c r="AK124" s="997" t="s">
        <v>137</v>
      </c>
      <c r="AL124" s="995"/>
      <c r="AM124" s="995"/>
      <c r="AN124" s="995"/>
      <c r="AO124" s="996"/>
      <c r="AP124" s="998" t="s">
        <v>394</v>
      </c>
      <c r="AQ124" s="999"/>
      <c r="AR124" s="999"/>
      <c r="AS124" s="999"/>
      <c r="AT124" s="1000"/>
      <c r="AU124" s="1095" t="s">
        <v>478</v>
      </c>
      <c r="AV124" s="1096"/>
      <c r="AW124" s="1096"/>
      <c r="AX124" s="1096"/>
      <c r="AY124" s="1096"/>
      <c r="AZ124" s="1096"/>
      <c r="BA124" s="1096"/>
      <c r="BB124" s="1096"/>
      <c r="BC124" s="1096"/>
      <c r="BD124" s="1096"/>
      <c r="BE124" s="1096"/>
      <c r="BF124" s="1096"/>
      <c r="BG124" s="1096"/>
      <c r="BH124" s="1096"/>
      <c r="BI124" s="1096"/>
      <c r="BJ124" s="1096"/>
      <c r="BK124" s="1096"/>
      <c r="BL124" s="1096"/>
      <c r="BM124" s="1096"/>
      <c r="BN124" s="1096"/>
      <c r="BO124" s="1096"/>
      <c r="BP124" s="1097"/>
      <c r="BQ124" s="1098">
        <v>69.599999999999994</v>
      </c>
      <c r="BR124" s="1063"/>
      <c r="BS124" s="1063"/>
      <c r="BT124" s="1063"/>
      <c r="BU124" s="1063"/>
      <c r="BV124" s="1063">
        <v>60.8</v>
      </c>
      <c r="BW124" s="1063"/>
      <c r="BX124" s="1063"/>
      <c r="BY124" s="1063"/>
      <c r="BZ124" s="1063"/>
      <c r="CA124" s="1063">
        <v>61.4</v>
      </c>
      <c r="CB124" s="1063"/>
      <c r="CC124" s="1063"/>
      <c r="CD124" s="1063"/>
      <c r="CE124" s="1063"/>
      <c r="CF124" s="1064"/>
      <c r="CG124" s="1065"/>
      <c r="CH124" s="1065"/>
      <c r="CI124" s="1065"/>
      <c r="CJ124" s="1066"/>
      <c r="CK124" s="1048"/>
      <c r="CL124" s="1048"/>
      <c r="CM124" s="1048"/>
      <c r="CN124" s="1048"/>
      <c r="CO124" s="1049"/>
      <c r="CP124" s="1055" t="s">
        <v>479</v>
      </c>
      <c r="CQ124" s="1056"/>
      <c r="CR124" s="1056"/>
      <c r="CS124" s="1056"/>
      <c r="CT124" s="1056"/>
      <c r="CU124" s="1056"/>
      <c r="CV124" s="1056"/>
      <c r="CW124" s="1056"/>
      <c r="CX124" s="1056"/>
      <c r="CY124" s="1056"/>
      <c r="CZ124" s="1056"/>
      <c r="DA124" s="1056"/>
      <c r="DB124" s="1056"/>
      <c r="DC124" s="1056"/>
      <c r="DD124" s="1056"/>
      <c r="DE124" s="1056"/>
      <c r="DF124" s="1057"/>
      <c r="DG124" s="1040" t="s">
        <v>394</v>
      </c>
      <c r="DH124" s="1022"/>
      <c r="DI124" s="1022"/>
      <c r="DJ124" s="1022"/>
      <c r="DK124" s="1023"/>
      <c r="DL124" s="1021" t="s">
        <v>394</v>
      </c>
      <c r="DM124" s="1022"/>
      <c r="DN124" s="1022"/>
      <c r="DO124" s="1022"/>
      <c r="DP124" s="1023"/>
      <c r="DQ124" s="1021" t="s">
        <v>137</v>
      </c>
      <c r="DR124" s="1022"/>
      <c r="DS124" s="1022"/>
      <c r="DT124" s="1022"/>
      <c r="DU124" s="1023"/>
      <c r="DV124" s="1024" t="s">
        <v>137</v>
      </c>
      <c r="DW124" s="1025"/>
      <c r="DX124" s="1025"/>
      <c r="DY124" s="1025"/>
      <c r="DZ124" s="1026"/>
    </row>
    <row r="125" spans="1:130" s="230" customFormat="1" ht="26.25" customHeight="1" x14ac:dyDescent="0.2">
      <c r="A125" s="1093"/>
      <c r="B125" s="985"/>
      <c r="C125" s="958" t="s">
        <v>465</v>
      </c>
      <c r="D125" s="959"/>
      <c r="E125" s="959"/>
      <c r="F125" s="959"/>
      <c r="G125" s="959"/>
      <c r="H125" s="959"/>
      <c r="I125" s="959"/>
      <c r="J125" s="959"/>
      <c r="K125" s="959"/>
      <c r="L125" s="959"/>
      <c r="M125" s="959"/>
      <c r="N125" s="959"/>
      <c r="O125" s="959"/>
      <c r="P125" s="959"/>
      <c r="Q125" s="959"/>
      <c r="R125" s="959"/>
      <c r="S125" s="959"/>
      <c r="T125" s="959"/>
      <c r="U125" s="959"/>
      <c r="V125" s="959"/>
      <c r="W125" s="959"/>
      <c r="X125" s="959"/>
      <c r="Y125" s="959"/>
      <c r="Z125" s="960"/>
      <c r="AA125" s="994" t="s">
        <v>394</v>
      </c>
      <c r="AB125" s="995"/>
      <c r="AC125" s="995"/>
      <c r="AD125" s="995"/>
      <c r="AE125" s="996"/>
      <c r="AF125" s="997" t="s">
        <v>394</v>
      </c>
      <c r="AG125" s="995"/>
      <c r="AH125" s="995"/>
      <c r="AI125" s="995"/>
      <c r="AJ125" s="996"/>
      <c r="AK125" s="997" t="s">
        <v>137</v>
      </c>
      <c r="AL125" s="995"/>
      <c r="AM125" s="995"/>
      <c r="AN125" s="995"/>
      <c r="AO125" s="996"/>
      <c r="AP125" s="998" t="s">
        <v>394</v>
      </c>
      <c r="AQ125" s="999"/>
      <c r="AR125" s="999"/>
      <c r="AS125" s="999"/>
      <c r="AT125" s="1000"/>
      <c r="AU125" s="252"/>
      <c r="AV125" s="253"/>
      <c r="AW125" s="253"/>
      <c r="AX125" s="253"/>
      <c r="AY125" s="253"/>
      <c r="AZ125" s="253"/>
      <c r="BA125" s="253"/>
      <c r="BB125" s="253"/>
      <c r="BC125" s="253"/>
      <c r="BD125" s="253"/>
      <c r="BE125" s="253"/>
      <c r="BF125" s="253"/>
      <c r="BG125" s="253"/>
      <c r="BH125" s="253"/>
      <c r="BI125" s="253"/>
      <c r="BJ125" s="253"/>
      <c r="BK125" s="253"/>
      <c r="BL125" s="253"/>
      <c r="BM125" s="253"/>
      <c r="BN125" s="253"/>
      <c r="BO125" s="253"/>
      <c r="BP125" s="253"/>
      <c r="BQ125" s="232"/>
      <c r="BR125" s="232"/>
      <c r="BS125" s="232"/>
      <c r="BT125" s="232"/>
      <c r="BU125" s="232"/>
      <c r="BV125" s="232"/>
      <c r="BW125" s="232"/>
      <c r="BX125" s="232"/>
      <c r="BY125" s="232"/>
      <c r="BZ125" s="232"/>
      <c r="CA125" s="232"/>
      <c r="CB125" s="232"/>
      <c r="CC125" s="232"/>
      <c r="CD125" s="232"/>
      <c r="CE125" s="232"/>
      <c r="CF125" s="232"/>
      <c r="CG125" s="232"/>
      <c r="CH125" s="232"/>
      <c r="CI125" s="232"/>
      <c r="CJ125" s="254"/>
      <c r="CK125" s="1058" t="s">
        <v>480</v>
      </c>
      <c r="CL125" s="1043"/>
      <c r="CM125" s="1043"/>
      <c r="CN125" s="1043"/>
      <c r="CO125" s="1044"/>
      <c r="CP125" s="965" t="s">
        <v>481</v>
      </c>
      <c r="CQ125" s="933"/>
      <c r="CR125" s="933"/>
      <c r="CS125" s="933"/>
      <c r="CT125" s="933"/>
      <c r="CU125" s="933"/>
      <c r="CV125" s="933"/>
      <c r="CW125" s="933"/>
      <c r="CX125" s="933"/>
      <c r="CY125" s="933"/>
      <c r="CZ125" s="933"/>
      <c r="DA125" s="933"/>
      <c r="DB125" s="933"/>
      <c r="DC125" s="933"/>
      <c r="DD125" s="933"/>
      <c r="DE125" s="933"/>
      <c r="DF125" s="934"/>
      <c r="DG125" s="966" t="s">
        <v>394</v>
      </c>
      <c r="DH125" s="967"/>
      <c r="DI125" s="967"/>
      <c r="DJ125" s="967"/>
      <c r="DK125" s="967"/>
      <c r="DL125" s="967" t="s">
        <v>137</v>
      </c>
      <c r="DM125" s="967"/>
      <c r="DN125" s="967"/>
      <c r="DO125" s="967"/>
      <c r="DP125" s="967"/>
      <c r="DQ125" s="967" t="s">
        <v>137</v>
      </c>
      <c r="DR125" s="967"/>
      <c r="DS125" s="967"/>
      <c r="DT125" s="967"/>
      <c r="DU125" s="967"/>
      <c r="DV125" s="968" t="s">
        <v>394</v>
      </c>
      <c r="DW125" s="968"/>
      <c r="DX125" s="968"/>
      <c r="DY125" s="968"/>
      <c r="DZ125" s="969"/>
    </row>
    <row r="126" spans="1:130" s="230" customFormat="1" ht="26.25" customHeight="1" thickBot="1" x14ac:dyDescent="0.25">
      <c r="A126" s="1093"/>
      <c r="B126" s="985"/>
      <c r="C126" s="958" t="s">
        <v>467</v>
      </c>
      <c r="D126" s="959"/>
      <c r="E126" s="959"/>
      <c r="F126" s="959"/>
      <c r="G126" s="959"/>
      <c r="H126" s="959"/>
      <c r="I126" s="959"/>
      <c r="J126" s="959"/>
      <c r="K126" s="959"/>
      <c r="L126" s="959"/>
      <c r="M126" s="959"/>
      <c r="N126" s="959"/>
      <c r="O126" s="959"/>
      <c r="P126" s="959"/>
      <c r="Q126" s="959"/>
      <c r="R126" s="959"/>
      <c r="S126" s="959"/>
      <c r="T126" s="959"/>
      <c r="U126" s="959"/>
      <c r="V126" s="959"/>
      <c r="W126" s="959"/>
      <c r="X126" s="959"/>
      <c r="Y126" s="959"/>
      <c r="Z126" s="960"/>
      <c r="AA126" s="994" t="s">
        <v>394</v>
      </c>
      <c r="AB126" s="995"/>
      <c r="AC126" s="995"/>
      <c r="AD126" s="995"/>
      <c r="AE126" s="996"/>
      <c r="AF126" s="997" t="s">
        <v>394</v>
      </c>
      <c r="AG126" s="995"/>
      <c r="AH126" s="995"/>
      <c r="AI126" s="995"/>
      <c r="AJ126" s="996"/>
      <c r="AK126" s="997" t="s">
        <v>137</v>
      </c>
      <c r="AL126" s="995"/>
      <c r="AM126" s="995"/>
      <c r="AN126" s="995"/>
      <c r="AO126" s="996"/>
      <c r="AP126" s="998" t="s">
        <v>137</v>
      </c>
      <c r="AQ126" s="999"/>
      <c r="AR126" s="999"/>
      <c r="AS126" s="999"/>
      <c r="AT126" s="1000"/>
      <c r="AU126" s="232"/>
      <c r="AV126" s="232"/>
      <c r="AW126" s="232"/>
      <c r="AX126" s="232"/>
      <c r="AY126" s="232"/>
      <c r="AZ126" s="232"/>
      <c r="BA126" s="232"/>
      <c r="BB126" s="232"/>
      <c r="BC126" s="232"/>
      <c r="BD126" s="232"/>
      <c r="BE126" s="232"/>
      <c r="BF126" s="232"/>
      <c r="BG126" s="232"/>
      <c r="BH126" s="232"/>
      <c r="BI126" s="232"/>
      <c r="BJ126" s="232"/>
      <c r="BK126" s="232"/>
      <c r="BL126" s="232"/>
      <c r="BM126" s="232"/>
      <c r="BN126" s="232"/>
      <c r="BO126" s="232"/>
      <c r="BP126" s="232"/>
      <c r="BQ126" s="232"/>
      <c r="BR126" s="232"/>
      <c r="BS126" s="232"/>
      <c r="BT126" s="232"/>
      <c r="BU126" s="232"/>
      <c r="BV126" s="232"/>
      <c r="BW126" s="232"/>
      <c r="BX126" s="232"/>
      <c r="BY126" s="232"/>
      <c r="BZ126" s="232"/>
      <c r="CA126" s="232"/>
      <c r="CB126" s="232"/>
      <c r="CC126" s="232"/>
      <c r="CD126" s="255"/>
      <c r="CE126" s="255"/>
      <c r="CF126" s="255"/>
      <c r="CG126" s="232"/>
      <c r="CH126" s="232"/>
      <c r="CI126" s="232"/>
      <c r="CJ126" s="254"/>
      <c r="CK126" s="1059"/>
      <c r="CL126" s="1046"/>
      <c r="CM126" s="1046"/>
      <c r="CN126" s="1046"/>
      <c r="CO126" s="1047"/>
      <c r="CP126" s="958" t="s">
        <v>482</v>
      </c>
      <c r="CQ126" s="959"/>
      <c r="CR126" s="959"/>
      <c r="CS126" s="959"/>
      <c r="CT126" s="959"/>
      <c r="CU126" s="959"/>
      <c r="CV126" s="959"/>
      <c r="CW126" s="959"/>
      <c r="CX126" s="959"/>
      <c r="CY126" s="959"/>
      <c r="CZ126" s="959"/>
      <c r="DA126" s="959"/>
      <c r="DB126" s="959"/>
      <c r="DC126" s="959"/>
      <c r="DD126" s="959"/>
      <c r="DE126" s="959"/>
      <c r="DF126" s="960"/>
      <c r="DG126" s="961" t="s">
        <v>394</v>
      </c>
      <c r="DH126" s="962"/>
      <c r="DI126" s="962"/>
      <c r="DJ126" s="962"/>
      <c r="DK126" s="962"/>
      <c r="DL126" s="962" t="s">
        <v>483</v>
      </c>
      <c r="DM126" s="962"/>
      <c r="DN126" s="962"/>
      <c r="DO126" s="962"/>
      <c r="DP126" s="962"/>
      <c r="DQ126" s="962" t="s">
        <v>394</v>
      </c>
      <c r="DR126" s="962"/>
      <c r="DS126" s="962"/>
      <c r="DT126" s="962"/>
      <c r="DU126" s="962"/>
      <c r="DV126" s="963" t="s">
        <v>394</v>
      </c>
      <c r="DW126" s="963"/>
      <c r="DX126" s="963"/>
      <c r="DY126" s="963"/>
      <c r="DZ126" s="964"/>
    </row>
    <row r="127" spans="1:130" s="230" customFormat="1" ht="26.25" customHeight="1" x14ac:dyDescent="0.2">
      <c r="A127" s="1094"/>
      <c r="B127" s="987"/>
      <c r="C127" s="1009" t="s">
        <v>484</v>
      </c>
      <c r="D127" s="1001"/>
      <c r="E127" s="1001"/>
      <c r="F127" s="1001"/>
      <c r="G127" s="1001"/>
      <c r="H127" s="1001"/>
      <c r="I127" s="1001"/>
      <c r="J127" s="1001"/>
      <c r="K127" s="1001"/>
      <c r="L127" s="1001"/>
      <c r="M127" s="1001"/>
      <c r="N127" s="1001"/>
      <c r="O127" s="1001"/>
      <c r="P127" s="1001"/>
      <c r="Q127" s="1001"/>
      <c r="R127" s="1001"/>
      <c r="S127" s="1001"/>
      <c r="T127" s="1001"/>
      <c r="U127" s="1001"/>
      <c r="V127" s="1001"/>
      <c r="W127" s="1001"/>
      <c r="X127" s="1001"/>
      <c r="Y127" s="1001"/>
      <c r="Z127" s="1002"/>
      <c r="AA127" s="994" t="s">
        <v>137</v>
      </c>
      <c r="AB127" s="995"/>
      <c r="AC127" s="995"/>
      <c r="AD127" s="995"/>
      <c r="AE127" s="996"/>
      <c r="AF127" s="997" t="s">
        <v>394</v>
      </c>
      <c r="AG127" s="995"/>
      <c r="AH127" s="995"/>
      <c r="AI127" s="995"/>
      <c r="AJ127" s="996"/>
      <c r="AK127" s="997" t="s">
        <v>394</v>
      </c>
      <c r="AL127" s="995"/>
      <c r="AM127" s="995"/>
      <c r="AN127" s="995"/>
      <c r="AO127" s="996"/>
      <c r="AP127" s="998" t="s">
        <v>394</v>
      </c>
      <c r="AQ127" s="999"/>
      <c r="AR127" s="999"/>
      <c r="AS127" s="999"/>
      <c r="AT127" s="1000"/>
      <c r="AU127" s="232"/>
      <c r="AV127" s="232"/>
      <c r="AW127" s="232"/>
      <c r="AX127" s="1067" t="s">
        <v>485</v>
      </c>
      <c r="AY127" s="1068"/>
      <c r="AZ127" s="1068"/>
      <c r="BA127" s="1068"/>
      <c r="BB127" s="1068"/>
      <c r="BC127" s="1068"/>
      <c r="BD127" s="1068"/>
      <c r="BE127" s="1069"/>
      <c r="BF127" s="1070" t="s">
        <v>486</v>
      </c>
      <c r="BG127" s="1068"/>
      <c r="BH127" s="1068"/>
      <c r="BI127" s="1068"/>
      <c r="BJ127" s="1068"/>
      <c r="BK127" s="1068"/>
      <c r="BL127" s="1069"/>
      <c r="BM127" s="1070" t="s">
        <v>487</v>
      </c>
      <c r="BN127" s="1068"/>
      <c r="BO127" s="1068"/>
      <c r="BP127" s="1068"/>
      <c r="BQ127" s="1068"/>
      <c r="BR127" s="1068"/>
      <c r="BS127" s="1069"/>
      <c r="BT127" s="1070" t="s">
        <v>488</v>
      </c>
      <c r="BU127" s="1068"/>
      <c r="BV127" s="1068"/>
      <c r="BW127" s="1068"/>
      <c r="BX127" s="1068"/>
      <c r="BY127" s="1068"/>
      <c r="BZ127" s="1091"/>
      <c r="CA127" s="232"/>
      <c r="CB127" s="232"/>
      <c r="CC127" s="232"/>
      <c r="CD127" s="255"/>
      <c r="CE127" s="255"/>
      <c r="CF127" s="255"/>
      <c r="CG127" s="232"/>
      <c r="CH127" s="232"/>
      <c r="CI127" s="232"/>
      <c r="CJ127" s="254"/>
      <c r="CK127" s="1059"/>
      <c r="CL127" s="1046"/>
      <c r="CM127" s="1046"/>
      <c r="CN127" s="1046"/>
      <c r="CO127" s="1047"/>
      <c r="CP127" s="958" t="s">
        <v>489</v>
      </c>
      <c r="CQ127" s="959"/>
      <c r="CR127" s="959"/>
      <c r="CS127" s="959"/>
      <c r="CT127" s="959"/>
      <c r="CU127" s="959"/>
      <c r="CV127" s="959"/>
      <c r="CW127" s="959"/>
      <c r="CX127" s="959"/>
      <c r="CY127" s="959"/>
      <c r="CZ127" s="959"/>
      <c r="DA127" s="959"/>
      <c r="DB127" s="959"/>
      <c r="DC127" s="959"/>
      <c r="DD127" s="959"/>
      <c r="DE127" s="959"/>
      <c r="DF127" s="960"/>
      <c r="DG127" s="961" t="s">
        <v>394</v>
      </c>
      <c r="DH127" s="962"/>
      <c r="DI127" s="962"/>
      <c r="DJ127" s="962"/>
      <c r="DK127" s="962"/>
      <c r="DL127" s="962" t="s">
        <v>394</v>
      </c>
      <c r="DM127" s="962"/>
      <c r="DN127" s="962"/>
      <c r="DO127" s="962"/>
      <c r="DP127" s="962"/>
      <c r="DQ127" s="962" t="s">
        <v>394</v>
      </c>
      <c r="DR127" s="962"/>
      <c r="DS127" s="962"/>
      <c r="DT127" s="962"/>
      <c r="DU127" s="962"/>
      <c r="DV127" s="963" t="s">
        <v>137</v>
      </c>
      <c r="DW127" s="963"/>
      <c r="DX127" s="963"/>
      <c r="DY127" s="963"/>
      <c r="DZ127" s="964"/>
    </row>
    <row r="128" spans="1:130" s="230" customFormat="1" ht="26.25" customHeight="1" thickBot="1" x14ac:dyDescent="0.25">
      <c r="A128" s="1077" t="s">
        <v>490</v>
      </c>
      <c r="B128" s="1078"/>
      <c r="C128" s="1078"/>
      <c r="D128" s="1078"/>
      <c r="E128" s="1078"/>
      <c r="F128" s="1078"/>
      <c r="G128" s="1078"/>
      <c r="H128" s="1078"/>
      <c r="I128" s="1078"/>
      <c r="J128" s="1078"/>
      <c r="K128" s="1078"/>
      <c r="L128" s="1078"/>
      <c r="M128" s="1078"/>
      <c r="N128" s="1078"/>
      <c r="O128" s="1078"/>
      <c r="P128" s="1078"/>
      <c r="Q128" s="1078"/>
      <c r="R128" s="1078"/>
      <c r="S128" s="1078"/>
      <c r="T128" s="1078"/>
      <c r="U128" s="1078"/>
      <c r="V128" s="1078"/>
      <c r="W128" s="1079" t="s">
        <v>491</v>
      </c>
      <c r="X128" s="1079"/>
      <c r="Y128" s="1079"/>
      <c r="Z128" s="1080"/>
      <c r="AA128" s="1081" t="s">
        <v>394</v>
      </c>
      <c r="AB128" s="1082"/>
      <c r="AC128" s="1082"/>
      <c r="AD128" s="1082"/>
      <c r="AE128" s="1083"/>
      <c r="AF128" s="1084" t="s">
        <v>394</v>
      </c>
      <c r="AG128" s="1082"/>
      <c r="AH128" s="1082"/>
      <c r="AI128" s="1082"/>
      <c r="AJ128" s="1083"/>
      <c r="AK128" s="1084" t="s">
        <v>137</v>
      </c>
      <c r="AL128" s="1082"/>
      <c r="AM128" s="1082"/>
      <c r="AN128" s="1082"/>
      <c r="AO128" s="1083"/>
      <c r="AP128" s="1085"/>
      <c r="AQ128" s="1086"/>
      <c r="AR128" s="1086"/>
      <c r="AS128" s="1086"/>
      <c r="AT128" s="1087"/>
      <c r="AU128" s="232"/>
      <c r="AV128" s="232"/>
      <c r="AW128" s="232"/>
      <c r="AX128" s="932" t="s">
        <v>492</v>
      </c>
      <c r="AY128" s="933"/>
      <c r="AZ128" s="933"/>
      <c r="BA128" s="933"/>
      <c r="BB128" s="933"/>
      <c r="BC128" s="933"/>
      <c r="BD128" s="933"/>
      <c r="BE128" s="934"/>
      <c r="BF128" s="1088" t="s">
        <v>137</v>
      </c>
      <c r="BG128" s="1089"/>
      <c r="BH128" s="1089"/>
      <c r="BI128" s="1089"/>
      <c r="BJ128" s="1089"/>
      <c r="BK128" s="1089"/>
      <c r="BL128" s="1090"/>
      <c r="BM128" s="1088">
        <v>14.86</v>
      </c>
      <c r="BN128" s="1089"/>
      <c r="BO128" s="1089"/>
      <c r="BP128" s="1089"/>
      <c r="BQ128" s="1089"/>
      <c r="BR128" s="1089"/>
      <c r="BS128" s="1090"/>
      <c r="BT128" s="1088">
        <v>20</v>
      </c>
      <c r="BU128" s="1089"/>
      <c r="BV128" s="1089"/>
      <c r="BW128" s="1089"/>
      <c r="BX128" s="1089"/>
      <c r="BY128" s="1089"/>
      <c r="BZ128" s="1112"/>
      <c r="CA128" s="255"/>
      <c r="CB128" s="255"/>
      <c r="CC128" s="255"/>
      <c r="CD128" s="255"/>
      <c r="CE128" s="255"/>
      <c r="CF128" s="255"/>
      <c r="CG128" s="232"/>
      <c r="CH128" s="232"/>
      <c r="CI128" s="232"/>
      <c r="CJ128" s="254"/>
      <c r="CK128" s="1060"/>
      <c r="CL128" s="1061"/>
      <c r="CM128" s="1061"/>
      <c r="CN128" s="1061"/>
      <c r="CO128" s="1062"/>
      <c r="CP128" s="1071" t="s">
        <v>493</v>
      </c>
      <c r="CQ128" s="762"/>
      <c r="CR128" s="762"/>
      <c r="CS128" s="762"/>
      <c r="CT128" s="762"/>
      <c r="CU128" s="762"/>
      <c r="CV128" s="762"/>
      <c r="CW128" s="762"/>
      <c r="CX128" s="762"/>
      <c r="CY128" s="762"/>
      <c r="CZ128" s="762"/>
      <c r="DA128" s="762"/>
      <c r="DB128" s="762"/>
      <c r="DC128" s="762"/>
      <c r="DD128" s="762"/>
      <c r="DE128" s="762"/>
      <c r="DF128" s="1072"/>
      <c r="DG128" s="1073" t="s">
        <v>394</v>
      </c>
      <c r="DH128" s="1074"/>
      <c r="DI128" s="1074"/>
      <c r="DJ128" s="1074"/>
      <c r="DK128" s="1074"/>
      <c r="DL128" s="1074" t="s">
        <v>394</v>
      </c>
      <c r="DM128" s="1074"/>
      <c r="DN128" s="1074"/>
      <c r="DO128" s="1074"/>
      <c r="DP128" s="1074"/>
      <c r="DQ128" s="1074" t="s">
        <v>137</v>
      </c>
      <c r="DR128" s="1074"/>
      <c r="DS128" s="1074"/>
      <c r="DT128" s="1074"/>
      <c r="DU128" s="1074"/>
      <c r="DV128" s="1075" t="s">
        <v>137</v>
      </c>
      <c r="DW128" s="1075"/>
      <c r="DX128" s="1075"/>
      <c r="DY128" s="1075"/>
      <c r="DZ128" s="1076"/>
    </row>
    <row r="129" spans="1:131" s="230" customFormat="1" ht="26.25" customHeight="1" x14ac:dyDescent="0.2">
      <c r="A129" s="970" t="s">
        <v>108</v>
      </c>
      <c r="B129" s="971"/>
      <c r="C129" s="971"/>
      <c r="D129" s="971"/>
      <c r="E129" s="971"/>
      <c r="F129" s="971"/>
      <c r="G129" s="971"/>
      <c r="H129" s="971"/>
      <c r="I129" s="971"/>
      <c r="J129" s="971"/>
      <c r="K129" s="971"/>
      <c r="L129" s="971"/>
      <c r="M129" s="971"/>
      <c r="N129" s="971"/>
      <c r="O129" s="971"/>
      <c r="P129" s="971"/>
      <c r="Q129" s="971"/>
      <c r="R129" s="971"/>
      <c r="S129" s="971"/>
      <c r="T129" s="971"/>
      <c r="U129" s="971"/>
      <c r="V129" s="971"/>
      <c r="W129" s="1106" t="s">
        <v>494</v>
      </c>
      <c r="X129" s="1107"/>
      <c r="Y129" s="1107"/>
      <c r="Z129" s="1108"/>
      <c r="AA129" s="994">
        <v>5109597</v>
      </c>
      <c r="AB129" s="995"/>
      <c r="AC129" s="995"/>
      <c r="AD129" s="995"/>
      <c r="AE129" s="996"/>
      <c r="AF129" s="997">
        <v>5390503</v>
      </c>
      <c r="AG129" s="995"/>
      <c r="AH129" s="995"/>
      <c r="AI129" s="995"/>
      <c r="AJ129" s="996"/>
      <c r="AK129" s="997">
        <v>5224467</v>
      </c>
      <c r="AL129" s="995"/>
      <c r="AM129" s="995"/>
      <c r="AN129" s="995"/>
      <c r="AO129" s="996"/>
      <c r="AP129" s="1109"/>
      <c r="AQ129" s="1110"/>
      <c r="AR129" s="1110"/>
      <c r="AS129" s="1110"/>
      <c r="AT129" s="1111"/>
      <c r="AU129" s="233"/>
      <c r="AV129" s="233"/>
      <c r="AW129" s="233"/>
      <c r="AX129" s="1101" t="s">
        <v>495</v>
      </c>
      <c r="AY129" s="959"/>
      <c r="AZ129" s="959"/>
      <c r="BA129" s="959"/>
      <c r="BB129" s="959"/>
      <c r="BC129" s="959"/>
      <c r="BD129" s="959"/>
      <c r="BE129" s="960"/>
      <c r="BF129" s="1102" t="s">
        <v>137</v>
      </c>
      <c r="BG129" s="1103"/>
      <c r="BH129" s="1103"/>
      <c r="BI129" s="1103"/>
      <c r="BJ129" s="1103"/>
      <c r="BK129" s="1103"/>
      <c r="BL129" s="1104"/>
      <c r="BM129" s="1102">
        <v>19.86</v>
      </c>
      <c r="BN129" s="1103"/>
      <c r="BO129" s="1103"/>
      <c r="BP129" s="1103"/>
      <c r="BQ129" s="1103"/>
      <c r="BR129" s="1103"/>
      <c r="BS129" s="1104"/>
      <c r="BT129" s="1102">
        <v>30</v>
      </c>
      <c r="BU129" s="1103"/>
      <c r="BV129" s="1103"/>
      <c r="BW129" s="1103"/>
      <c r="BX129" s="1103"/>
      <c r="BY129" s="1103"/>
      <c r="BZ129" s="1105"/>
      <c r="CA129" s="256"/>
      <c r="CB129" s="256"/>
      <c r="CC129" s="256"/>
      <c r="CD129" s="256"/>
      <c r="CE129" s="256"/>
      <c r="CF129" s="256"/>
      <c r="CG129" s="256"/>
      <c r="CH129" s="256"/>
      <c r="CI129" s="256"/>
      <c r="CJ129" s="256"/>
      <c r="CK129" s="256"/>
      <c r="CL129" s="256"/>
      <c r="CM129" s="256"/>
      <c r="CN129" s="256"/>
      <c r="CO129" s="256"/>
      <c r="CP129" s="256"/>
      <c r="CQ129" s="256"/>
      <c r="CR129" s="256"/>
      <c r="CS129" s="256"/>
      <c r="CT129" s="256"/>
      <c r="CU129" s="256"/>
      <c r="CV129" s="256"/>
      <c r="CW129" s="256"/>
      <c r="CX129" s="256"/>
      <c r="CY129" s="256"/>
      <c r="CZ129" s="256"/>
      <c r="DA129" s="256"/>
      <c r="DB129" s="256"/>
      <c r="DC129" s="256"/>
      <c r="DD129" s="256"/>
      <c r="DE129" s="256"/>
      <c r="DF129" s="256"/>
      <c r="DG129" s="256"/>
      <c r="DH129" s="256"/>
      <c r="DI129" s="256"/>
      <c r="DJ129" s="256"/>
      <c r="DK129" s="256"/>
      <c r="DL129" s="256"/>
      <c r="DM129" s="256"/>
      <c r="DN129" s="256"/>
      <c r="DO129" s="256"/>
      <c r="DP129" s="233"/>
      <c r="DQ129" s="233"/>
      <c r="DR129" s="233"/>
      <c r="DS129" s="233"/>
      <c r="DT129" s="233"/>
      <c r="DU129" s="233"/>
      <c r="DV129" s="233"/>
      <c r="DW129" s="233"/>
      <c r="DX129" s="233"/>
      <c r="DY129" s="233"/>
      <c r="DZ129" s="233"/>
    </row>
    <row r="130" spans="1:131" s="230" customFormat="1" ht="26.25" customHeight="1" x14ac:dyDescent="0.2">
      <c r="A130" s="970" t="s">
        <v>496</v>
      </c>
      <c r="B130" s="971"/>
      <c r="C130" s="971"/>
      <c r="D130" s="971"/>
      <c r="E130" s="971"/>
      <c r="F130" s="971"/>
      <c r="G130" s="971"/>
      <c r="H130" s="971"/>
      <c r="I130" s="971"/>
      <c r="J130" s="971"/>
      <c r="K130" s="971"/>
      <c r="L130" s="971"/>
      <c r="M130" s="971"/>
      <c r="N130" s="971"/>
      <c r="O130" s="971"/>
      <c r="P130" s="971"/>
      <c r="Q130" s="971"/>
      <c r="R130" s="971"/>
      <c r="S130" s="971"/>
      <c r="T130" s="971"/>
      <c r="U130" s="971"/>
      <c r="V130" s="971"/>
      <c r="W130" s="1106" t="s">
        <v>497</v>
      </c>
      <c r="X130" s="1107"/>
      <c r="Y130" s="1107"/>
      <c r="Z130" s="1108"/>
      <c r="AA130" s="994">
        <v>941172</v>
      </c>
      <c r="AB130" s="995"/>
      <c r="AC130" s="995"/>
      <c r="AD130" s="995"/>
      <c r="AE130" s="996"/>
      <c r="AF130" s="997">
        <v>937586</v>
      </c>
      <c r="AG130" s="995"/>
      <c r="AH130" s="995"/>
      <c r="AI130" s="995"/>
      <c r="AJ130" s="996"/>
      <c r="AK130" s="997">
        <v>914054</v>
      </c>
      <c r="AL130" s="995"/>
      <c r="AM130" s="995"/>
      <c r="AN130" s="995"/>
      <c r="AO130" s="996"/>
      <c r="AP130" s="1109"/>
      <c r="AQ130" s="1110"/>
      <c r="AR130" s="1110"/>
      <c r="AS130" s="1110"/>
      <c r="AT130" s="1111"/>
      <c r="AU130" s="233"/>
      <c r="AV130" s="233"/>
      <c r="AW130" s="233"/>
      <c r="AX130" s="1101" t="s">
        <v>498</v>
      </c>
      <c r="AY130" s="959"/>
      <c r="AZ130" s="959"/>
      <c r="BA130" s="959"/>
      <c r="BB130" s="959"/>
      <c r="BC130" s="959"/>
      <c r="BD130" s="959"/>
      <c r="BE130" s="960"/>
      <c r="BF130" s="1137">
        <v>10.7</v>
      </c>
      <c r="BG130" s="1138"/>
      <c r="BH130" s="1138"/>
      <c r="BI130" s="1138"/>
      <c r="BJ130" s="1138"/>
      <c r="BK130" s="1138"/>
      <c r="BL130" s="1139"/>
      <c r="BM130" s="1137">
        <v>25</v>
      </c>
      <c r="BN130" s="1138"/>
      <c r="BO130" s="1138"/>
      <c r="BP130" s="1138"/>
      <c r="BQ130" s="1138"/>
      <c r="BR130" s="1138"/>
      <c r="BS130" s="1139"/>
      <c r="BT130" s="1137">
        <v>35</v>
      </c>
      <c r="BU130" s="1138"/>
      <c r="BV130" s="1138"/>
      <c r="BW130" s="1138"/>
      <c r="BX130" s="1138"/>
      <c r="BY130" s="1138"/>
      <c r="BZ130" s="1140"/>
      <c r="CA130" s="256"/>
      <c r="CB130" s="256"/>
      <c r="CC130" s="256"/>
      <c r="CD130" s="256"/>
      <c r="CE130" s="256"/>
      <c r="CF130" s="256"/>
      <c r="CG130" s="256"/>
      <c r="CH130" s="256"/>
      <c r="CI130" s="256"/>
      <c r="CJ130" s="256"/>
      <c r="CK130" s="256"/>
      <c r="CL130" s="256"/>
      <c r="CM130" s="256"/>
      <c r="CN130" s="256"/>
      <c r="CO130" s="256"/>
      <c r="CP130" s="256"/>
      <c r="CQ130" s="256"/>
      <c r="CR130" s="256"/>
      <c r="CS130" s="256"/>
      <c r="CT130" s="256"/>
      <c r="CU130" s="256"/>
      <c r="CV130" s="256"/>
      <c r="CW130" s="256"/>
      <c r="CX130" s="256"/>
      <c r="CY130" s="256"/>
      <c r="CZ130" s="256"/>
      <c r="DA130" s="256"/>
      <c r="DB130" s="256"/>
      <c r="DC130" s="256"/>
      <c r="DD130" s="256"/>
      <c r="DE130" s="256"/>
      <c r="DF130" s="256"/>
      <c r="DG130" s="256"/>
      <c r="DH130" s="256"/>
      <c r="DI130" s="256"/>
      <c r="DJ130" s="256"/>
      <c r="DK130" s="256"/>
      <c r="DL130" s="256"/>
      <c r="DM130" s="256"/>
      <c r="DN130" s="256"/>
      <c r="DO130" s="256"/>
      <c r="DP130" s="233"/>
      <c r="DQ130" s="233"/>
      <c r="DR130" s="233"/>
      <c r="DS130" s="233"/>
      <c r="DT130" s="233"/>
      <c r="DU130" s="233"/>
      <c r="DV130" s="233"/>
      <c r="DW130" s="233"/>
      <c r="DX130" s="233"/>
      <c r="DY130" s="233"/>
      <c r="DZ130" s="233"/>
    </row>
    <row r="131" spans="1:131" s="230" customFormat="1" ht="26.25" customHeight="1" thickBot="1" x14ac:dyDescent="0.25">
      <c r="A131" s="1141"/>
      <c r="B131" s="1142"/>
      <c r="C131" s="1142"/>
      <c r="D131" s="1142"/>
      <c r="E131" s="1142"/>
      <c r="F131" s="1142"/>
      <c r="G131" s="1142"/>
      <c r="H131" s="1142"/>
      <c r="I131" s="1142"/>
      <c r="J131" s="1142"/>
      <c r="K131" s="1142"/>
      <c r="L131" s="1142"/>
      <c r="M131" s="1142"/>
      <c r="N131" s="1142"/>
      <c r="O131" s="1142"/>
      <c r="P131" s="1142"/>
      <c r="Q131" s="1142"/>
      <c r="R131" s="1142"/>
      <c r="S131" s="1142"/>
      <c r="T131" s="1142"/>
      <c r="U131" s="1142"/>
      <c r="V131" s="1142"/>
      <c r="W131" s="1143" t="s">
        <v>499</v>
      </c>
      <c r="X131" s="1144"/>
      <c r="Y131" s="1144"/>
      <c r="Z131" s="1145"/>
      <c r="AA131" s="1040">
        <v>4168425</v>
      </c>
      <c r="AB131" s="1022"/>
      <c r="AC131" s="1022"/>
      <c r="AD131" s="1022"/>
      <c r="AE131" s="1023"/>
      <c r="AF131" s="1021">
        <v>4452917</v>
      </c>
      <c r="AG131" s="1022"/>
      <c r="AH131" s="1022"/>
      <c r="AI131" s="1022"/>
      <c r="AJ131" s="1023"/>
      <c r="AK131" s="1021">
        <v>4310413</v>
      </c>
      <c r="AL131" s="1022"/>
      <c r="AM131" s="1022"/>
      <c r="AN131" s="1022"/>
      <c r="AO131" s="1023"/>
      <c r="AP131" s="1146"/>
      <c r="AQ131" s="1147"/>
      <c r="AR131" s="1147"/>
      <c r="AS131" s="1147"/>
      <c r="AT131" s="1148"/>
      <c r="AU131" s="233"/>
      <c r="AV131" s="233"/>
      <c r="AW131" s="233"/>
      <c r="AX131" s="1119" t="s">
        <v>500</v>
      </c>
      <c r="AY131" s="762"/>
      <c r="AZ131" s="762"/>
      <c r="BA131" s="762"/>
      <c r="BB131" s="762"/>
      <c r="BC131" s="762"/>
      <c r="BD131" s="762"/>
      <c r="BE131" s="1072"/>
      <c r="BF131" s="1120">
        <v>61.4</v>
      </c>
      <c r="BG131" s="1121"/>
      <c r="BH131" s="1121"/>
      <c r="BI131" s="1121"/>
      <c r="BJ131" s="1121"/>
      <c r="BK131" s="1121"/>
      <c r="BL131" s="1122"/>
      <c r="BM131" s="1120">
        <v>350</v>
      </c>
      <c r="BN131" s="1121"/>
      <c r="BO131" s="1121"/>
      <c r="BP131" s="1121"/>
      <c r="BQ131" s="1121"/>
      <c r="BR131" s="1121"/>
      <c r="BS131" s="1122"/>
      <c r="BT131" s="1123"/>
      <c r="BU131" s="1124"/>
      <c r="BV131" s="1124"/>
      <c r="BW131" s="1124"/>
      <c r="BX131" s="1124"/>
      <c r="BY131" s="1124"/>
      <c r="BZ131" s="1125"/>
      <c r="CA131" s="256"/>
      <c r="CB131" s="256"/>
      <c r="CC131" s="256"/>
      <c r="CD131" s="256"/>
      <c r="CE131" s="256"/>
      <c r="CF131" s="256"/>
      <c r="CG131" s="256"/>
      <c r="CH131" s="256"/>
      <c r="CI131" s="256"/>
      <c r="CJ131" s="256"/>
      <c r="CK131" s="256"/>
      <c r="CL131" s="256"/>
      <c r="CM131" s="256"/>
      <c r="CN131" s="256"/>
      <c r="CO131" s="256"/>
      <c r="CP131" s="256"/>
      <c r="CQ131" s="256"/>
      <c r="CR131" s="256"/>
      <c r="CS131" s="256"/>
      <c r="CT131" s="256"/>
      <c r="CU131" s="256"/>
      <c r="CV131" s="256"/>
      <c r="CW131" s="256"/>
      <c r="CX131" s="256"/>
      <c r="CY131" s="256"/>
      <c r="CZ131" s="256"/>
      <c r="DA131" s="256"/>
      <c r="DB131" s="256"/>
      <c r="DC131" s="256"/>
      <c r="DD131" s="256"/>
      <c r="DE131" s="256"/>
      <c r="DF131" s="256"/>
      <c r="DG131" s="256"/>
      <c r="DH131" s="256"/>
      <c r="DI131" s="256"/>
      <c r="DJ131" s="256"/>
      <c r="DK131" s="256"/>
      <c r="DL131" s="256"/>
      <c r="DM131" s="256"/>
      <c r="DN131" s="256"/>
      <c r="DO131" s="256"/>
      <c r="DP131" s="233"/>
      <c r="DQ131" s="233"/>
      <c r="DR131" s="233"/>
      <c r="DS131" s="233"/>
      <c r="DT131" s="233"/>
      <c r="DU131" s="233"/>
      <c r="DV131" s="233"/>
      <c r="DW131" s="233"/>
      <c r="DX131" s="233"/>
      <c r="DY131" s="233"/>
      <c r="DZ131" s="233"/>
    </row>
    <row r="132" spans="1:131" s="230" customFormat="1" ht="26.25" customHeight="1" x14ac:dyDescent="0.2">
      <c r="A132" s="1126" t="s">
        <v>501</v>
      </c>
      <c r="B132" s="1127"/>
      <c r="C132" s="1127"/>
      <c r="D132" s="1127"/>
      <c r="E132" s="1127"/>
      <c r="F132" s="1127"/>
      <c r="G132" s="1127"/>
      <c r="H132" s="1127"/>
      <c r="I132" s="1127"/>
      <c r="J132" s="1127"/>
      <c r="K132" s="1127"/>
      <c r="L132" s="1127"/>
      <c r="M132" s="1127"/>
      <c r="N132" s="1127"/>
      <c r="O132" s="1127"/>
      <c r="P132" s="1127"/>
      <c r="Q132" s="1127"/>
      <c r="R132" s="1127"/>
      <c r="S132" s="1127"/>
      <c r="T132" s="1127"/>
      <c r="U132" s="1127"/>
      <c r="V132" s="1130" t="s">
        <v>502</v>
      </c>
      <c r="W132" s="1130"/>
      <c r="X132" s="1130"/>
      <c r="Y132" s="1130"/>
      <c r="Z132" s="1131"/>
      <c r="AA132" s="1132">
        <v>9.8165374209999996</v>
      </c>
      <c r="AB132" s="1133"/>
      <c r="AC132" s="1133"/>
      <c r="AD132" s="1133"/>
      <c r="AE132" s="1134"/>
      <c r="AF132" s="1135">
        <v>10.37432317</v>
      </c>
      <c r="AG132" s="1133"/>
      <c r="AH132" s="1133"/>
      <c r="AI132" s="1133"/>
      <c r="AJ132" s="1134"/>
      <c r="AK132" s="1135">
        <v>12.095824690000001</v>
      </c>
      <c r="AL132" s="1133"/>
      <c r="AM132" s="1133"/>
      <c r="AN132" s="1133"/>
      <c r="AO132" s="1134"/>
      <c r="AP132" s="1037"/>
      <c r="AQ132" s="1038"/>
      <c r="AR132" s="1038"/>
      <c r="AS132" s="1038"/>
      <c r="AT132" s="1136"/>
      <c r="AU132" s="257"/>
      <c r="AV132" s="233"/>
      <c r="AW132" s="233"/>
      <c r="AX132" s="233"/>
      <c r="AY132" s="233"/>
      <c r="AZ132" s="233"/>
      <c r="BA132" s="233"/>
      <c r="BB132" s="233"/>
      <c r="BC132" s="233"/>
      <c r="BD132" s="233"/>
      <c r="BE132" s="233"/>
      <c r="BF132" s="233"/>
      <c r="BG132" s="233"/>
      <c r="BH132" s="233"/>
      <c r="BI132" s="233"/>
      <c r="BJ132" s="233"/>
      <c r="BK132" s="233"/>
      <c r="BL132" s="233"/>
      <c r="BM132" s="233"/>
      <c r="BN132" s="233"/>
      <c r="BO132" s="233"/>
      <c r="BP132" s="233"/>
      <c r="BQ132" s="233"/>
      <c r="BR132" s="233"/>
      <c r="BS132" s="234"/>
      <c r="BT132" s="233"/>
      <c r="BU132" s="233"/>
      <c r="BV132" s="233"/>
      <c r="BW132" s="233"/>
      <c r="BX132" s="233"/>
      <c r="BY132" s="233"/>
      <c r="BZ132" s="233"/>
      <c r="CA132" s="256"/>
      <c r="CB132" s="256"/>
      <c r="CC132" s="256"/>
      <c r="CD132" s="256"/>
      <c r="CE132" s="256"/>
      <c r="CF132" s="256"/>
      <c r="CG132" s="256"/>
      <c r="CH132" s="256"/>
      <c r="CI132" s="256"/>
      <c r="CJ132" s="256"/>
      <c r="CK132" s="256"/>
      <c r="CL132" s="256"/>
      <c r="CM132" s="256"/>
      <c r="CN132" s="256"/>
      <c r="CO132" s="256"/>
      <c r="CP132" s="256"/>
      <c r="CQ132" s="256"/>
      <c r="CR132" s="256"/>
      <c r="CS132" s="256"/>
      <c r="CT132" s="256"/>
      <c r="CU132" s="256"/>
      <c r="CV132" s="256"/>
      <c r="CW132" s="256"/>
      <c r="CX132" s="256"/>
      <c r="CY132" s="256"/>
      <c r="CZ132" s="256"/>
      <c r="DA132" s="256"/>
      <c r="DB132" s="256"/>
      <c r="DC132" s="256"/>
      <c r="DD132" s="256"/>
      <c r="DE132" s="256"/>
      <c r="DF132" s="256"/>
      <c r="DG132" s="256"/>
      <c r="DH132" s="256"/>
      <c r="DI132" s="256"/>
      <c r="DJ132" s="256"/>
      <c r="DK132" s="256"/>
      <c r="DL132" s="256"/>
      <c r="DM132" s="256"/>
      <c r="DN132" s="256"/>
      <c r="DO132" s="256"/>
      <c r="DP132" s="233"/>
      <c r="DQ132" s="233"/>
      <c r="DR132" s="233"/>
      <c r="DS132" s="233"/>
      <c r="DT132" s="233"/>
      <c r="DU132" s="233"/>
      <c r="DV132" s="233"/>
      <c r="DW132" s="233"/>
      <c r="DX132" s="233"/>
      <c r="DY132" s="233"/>
      <c r="DZ132" s="233"/>
    </row>
    <row r="133" spans="1:131" s="230" customFormat="1" ht="26.25" customHeight="1" thickBot="1" x14ac:dyDescent="0.25">
      <c r="A133" s="1128"/>
      <c r="B133" s="1129"/>
      <c r="C133" s="1129"/>
      <c r="D133" s="1129"/>
      <c r="E133" s="1129"/>
      <c r="F133" s="1129"/>
      <c r="G133" s="1129"/>
      <c r="H133" s="1129"/>
      <c r="I133" s="1129"/>
      <c r="J133" s="1129"/>
      <c r="K133" s="1129"/>
      <c r="L133" s="1129"/>
      <c r="M133" s="1129"/>
      <c r="N133" s="1129"/>
      <c r="O133" s="1129"/>
      <c r="P133" s="1129"/>
      <c r="Q133" s="1129"/>
      <c r="R133" s="1129"/>
      <c r="S133" s="1129"/>
      <c r="T133" s="1129"/>
      <c r="U133" s="1129"/>
      <c r="V133" s="1113" t="s">
        <v>503</v>
      </c>
      <c r="W133" s="1113"/>
      <c r="X133" s="1113"/>
      <c r="Y133" s="1113"/>
      <c r="Z133" s="1114"/>
      <c r="AA133" s="1115">
        <v>9.4</v>
      </c>
      <c r="AB133" s="1116"/>
      <c r="AC133" s="1116"/>
      <c r="AD133" s="1116"/>
      <c r="AE133" s="1117"/>
      <c r="AF133" s="1115">
        <v>9.9</v>
      </c>
      <c r="AG133" s="1116"/>
      <c r="AH133" s="1116"/>
      <c r="AI133" s="1116"/>
      <c r="AJ133" s="1117"/>
      <c r="AK133" s="1115">
        <v>10.7</v>
      </c>
      <c r="AL133" s="1116"/>
      <c r="AM133" s="1116"/>
      <c r="AN133" s="1116"/>
      <c r="AO133" s="1117"/>
      <c r="AP133" s="1064"/>
      <c r="AQ133" s="1065"/>
      <c r="AR133" s="1065"/>
      <c r="AS133" s="1065"/>
      <c r="AT133" s="1118"/>
      <c r="AU133" s="233"/>
      <c r="AV133" s="233"/>
      <c r="AW133" s="233"/>
      <c r="AX133" s="233"/>
      <c r="AY133" s="233"/>
      <c r="AZ133" s="233"/>
      <c r="BA133" s="233"/>
      <c r="BB133" s="233"/>
      <c r="BC133" s="233"/>
      <c r="BD133" s="233"/>
      <c r="BE133" s="233"/>
      <c r="BF133" s="233"/>
      <c r="BG133" s="233"/>
      <c r="BH133" s="233"/>
      <c r="BI133" s="233"/>
      <c r="BJ133" s="233"/>
      <c r="BK133" s="233"/>
      <c r="BL133" s="233"/>
      <c r="BM133" s="233"/>
      <c r="BN133" s="256"/>
      <c r="BO133" s="256"/>
      <c r="BP133" s="256"/>
      <c r="BQ133" s="256"/>
      <c r="BR133" s="256"/>
      <c r="BS133" s="256"/>
      <c r="BT133" s="256"/>
      <c r="BU133" s="256"/>
      <c r="BV133" s="256"/>
      <c r="BW133" s="256"/>
      <c r="BX133" s="256"/>
      <c r="BY133" s="256"/>
      <c r="BZ133" s="256"/>
      <c r="CA133" s="256"/>
      <c r="CB133" s="256"/>
      <c r="CC133" s="256"/>
      <c r="CD133" s="256"/>
      <c r="CE133" s="256"/>
      <c r="CF133" s="256"/>
      <c r="CG133" s="256"/>
      <c r="CH133" s="256"/>
      <c r="CI133" s="256"/>
      <c r="CJ133" s="256"/>
      <c r="CK133" s="256"/>
      <c r="CL133" s="256"/>
      <c r="CM133" s="256"/>
      <c r="CN133" s="256"/>
      <c r="CO133" s="256"/>
      <c r="CP133" s="256"/>
      <c r="CQ133" s="256"/>
      <c r="CR133" s="256"/>
      <c r="CS133" s="256"/>
      <c r="CT133" s="256"/>
      <c r="CU133" s="256"/>
      <c r="CV133" s="256"/>
      <c r="CW133" s="256"/>
      <c r="CX133" s="256"/>
      <c r="CY133" s="256"/>
      <c r="CZ133" s="256"/>
      <c r="DA133" s="256"/>
      <c r="DB133" s="256"/>
      <c r="DC133" s="256"/>
      <c r="DD133" s="256"/>
      <c r="DE133" s="256"/>
      <c r="DF133" s="256"/>
      <c r="DG133" s="256"/>
      <c r="DH133" s="256"/>
      <c r="DI133" s="256"/>
      <c r="DJ133" s="256"/>
      <c r="DK133" s="256"/>
      <c r="DL133" s="256"/>
      <c r="DM133" s="256"/>
      <c r="DN133" s="256"/>
      <c r="DO133" s="256"/>
      <c r="DP133" s="233"/>
      <c r="DQ133" s="233"/>
      <c r="DR133" s="233"/>
      <c r="DS133" s="233"/>
      <c r="DT133" s="233"/>
      <c r="DU133" s="233"/>
      <c r="DV133" s="233"/>
      <c r="DW133" s="233"/>
      <c r="DX133" s="233"/>
      <c r="DY133" s="233"/>
      <c r="DZ133" s="233"/>
    </row>
    <row r="134" spans="1:131" ht="11.25" customHeight="1" x14ac:dyDescent="0.2">
      <c r="A134" s="258"/>
      <c r="B134" s="258"/>
      <c r="C134" s="258"/>
      <c r="D134" s="258"/>
      <c r="E134" s="258"/>
      <c r="F134" s="258"/>
      <c r="G134" s="258"/>
      <c r="H134" s="258"/>
      <c r="I134" s="258"/>
      <c r="J134" s="258"/>
      <c r="K134" s="258"/>
      <c r="L134" s="258"/>
      <c r="M134" s="258"/>
      <c r="N134" s="258"/>
      <c r="O134" s="258"/>
      <c r="P134" s="258"/>
      <c r="Q134" s="258"/>
      <c r="R134" s="258"/>
      <c r="S134" s="258"/>
      <c r="T134" s="258"/>
      <c r="U134" s="258"/>
      <c r="V134" s="258"/>
      <c r="W134" s="258"/>
      <c r="X134" s="258"/>
      <c r="Y134" s="258"/>
      <c r="Z134" s="258"/>
      <c r="AA134" s="258"/>
      <c r="AB134" s="258"/>
      <c r="AC134" s="258"/>
      <c r="AD134" s="258"/>
      <c r="AE134" s="258"/>
      <c r="AF134" s="258"/>
      <c r="AG134" s="258"/>
      <c r="AH134" s="258"/>
      <c r="AI134" s="258"/>
      <c r="AJ134" s="258"/>
      <c r="AK134" s="258"/>
      <c r="AL134" s="258"/>
      <c r="AM134" s="258"/>
      <c r="AN134" s="258"/>
      <c r="AO134" s="258"/>
      <c r="AP134" s="258"/>
      <c r="AQ134" s="258"/>
      <c r="AR134" s="258"/>
      <c r="AS134" s="258"/>
      <c r="AT134" s="258"/>
      <c r="AU134" s="233"/>
      <c r="AV134" s="233"/>
      <c r="AW134" s="233"/>
      <c r="AX134" s="233"/>
      <c r="AY134" s="233"/>
      <c r="AZ134" s="233"/>
      <c r="BA134" s="233"/>
      <c r="BB134" s="233"/>
      <c r="BC134" s="233"/>
      <c r="BD134" s="233"/>
      <c r="BE134" s="233"/>
      <c r="BF134" s="233"/>
      <c r="BG134" s="233"/>
      <c r="BH134" s="233"/>
      <c r="BI134" s="233"/>
      <c r="BJ134" s="233"/>
      <c r="BK134" s="233"/>
      <c r="BL134" s="233"/>
      <c r="BM134" s="233"/>
      <c r="BN134" s="256"/>
      <c r="BO134" s="256"/>
      <c r="BP134" s="256"/>
      <c r="BQ134" s="256"/>
      <c r="BR134" s="256"/>
      <c r="BS134" s="256"/>
      <c r="BT134" s="256"/>
      <c r="BU134" s="256"/>
      <c r="BV134" s="256"/>
      <c r="BW134" s="256"/>
      <c r="BX134" s="256"/>
      <c r="BY134" s="256"/>
      <c r="BZ134" s="256"/>
      <c r="CA134" s="256"/>
      <c r="CB134" s="256"/>
      <c r="CC134" s="256"/>
      <c r="CD134" s="256"/>
      <c r="CE134" s="256"/>
      <c r="CF134" s="256"/>
      <c r="CG134" s="256"/>
      <c r="CH134" s="256"/>
      <c r="CI134" s="256"/>
      <c r="CJ134" s="256"/>
      <c r="CK134" s="256"/>
      <c r="CL134" s="256"/>
      <c r="CM134" s="256"/>
      <c r="CN134" s="256"/>
      <c r="CO134" s="256"/>
      <c r="CP134" s="256"/>
      <c r="CQ134" s="256"/>
      <c r="CR134" s="256"/>
      <c r="CS134" s="256"/>
      <c r="CT134" s="256"/>
      <c r="CU134" s="256"/>
      <c r="CV134" s="256"/>
      <c r="CW134" s="256"/>
      <c r="CX134" s="256"/>
      <c r="CY134" s="256"/>
      <c r="CZ134" s="256"/>
      <c r="DA134" s="256"/>
      <c r="DB134" s="256"/>
      <c r="DC134" s="256"/>
      <c r="DD134" s="256"/>
      <c r="DE134" s="256"/>
      <c r="DF134" s="256"/>
      <c r="DG134" s="256"/>
      <c r="DH134" s="256"/>
      <c r="DI134" s="256"/>
      <c r="DJ134" s="256"/>
      <c r="DK134" s="256"/>
      <c r="DL134" s="256"/>
      <c r="DM134" s="256"/>
      <c r="DN134" s="256"/>
      <c r="DO134" s="256"/>
      <c r="DP134" s="233"/>
      <c r="DQ134" s="233"/>
      <c r="DR134" s="233"/>
      <c r="DS134" s="233"/>
      <c r="DT134" s="233"/>
      <c r="DU134" s="233"/>
      <c r="DV134" s="233"/>
      <c r="DW134" s="233"/>
      <c r="DX134" s="233"/>
      <c r="DY134" s="233"/>
      <c r="DZ134" s="233"/>
      <c r="EA134" s="230"/>
    </row>
    <row r="135" spans="1:131" ht="14.4" hidden="1" x14ac:dyDescent="0.2">
      <c r="AU135" s="258"/>
      <c r="AV135" s="258"/>
      <c r="AW135" s="258"/>
      <c r="AX135" s="258"/>
      <c r="AY135" s="258"/>
      <c r="AZ135" s="258"/>
      <c r="BA135" s="258"/>
      <c r="BB135" s="258"/>
      <c r="BC135" s="258"/>
      <c r="BD135" s="258"/>
      <c r="BE135" s="258"/>
      <c r="BF135" s="258"/>
      <c r="BG135" s="258"/>
      <c r="BH135" s="258"/>
      <c r="BI135" s="258"/>
      <c r="BJ135" s="258"/>
      <c r="BK135" s="258"/>
      <c r="BL135" s="258"/>
      <c r="BM135" s="258"/>
      <c r="BN135" s="258"/>
      <c r="BO135" s="258"/>
      <c r="BP135" s="258"/>
      <c r="BQ135" s="258"/>
      <c r="BR135" s="258"/>
      <c r="BS135" s="258"/>
      <c r="BT135" s="258"/>
      <c r="BU135" s="258"/>
      <c r="BV135" s="258"/>
      <c r="BW135" s="258"/>
      <c r="BX135" s="258"/>
      <c r="BY135" s="258"/>
      <c r="BZ135" s="258"/>
      <c r="CA135" s="258"/>
      <c r="CB135" s="258"/>
      <c r="CC135" s="258"/>
      <c r="CD135" s="258"/>
      <c r="CE135" s="258"/>
      <c r="CF135" s="258"/>
      <c r="CG135" s="258"/>
      <c r="CH135" s="258"/>
      <c r="CI135" s="258"/>
      <c r="CJ135" s="258"/>
      <c r="CK135" s="258"/>
      <c r="CL135" s="258"/>
      <c r="CM135" s="258"/>
      <c r="CN135" s="258"/>
      <c r="CO135" s="258"/>
      <c r="CP135" s="258"/>
      <c r="CQ135" s="258"/>
      <c r="CR135" s="258"/>
      <c r="CS135" s="258"/>
      <c r="CT135" s="258"/>
      <c r="CU135" s="258"/>
      <c r="CV135" s="258"/>
      <c r="CW135" s="258"/>
      <c r="CX135" s="258"/>
      <c r="CY135" s="258"/>
      <c r="CZ135" s="258"/>
      <c r="DA135" s="258"/>
      <c r="DB135" s="258"/>
      <c r="DC135" s="258"/>
      <c r="DD135" s="258"/>
      <c r="DE135" s="258"/>
      <c r="DF135" s="258"/>
      <c r="DG135" s="258"/>
      <c r="DH135" s="258"/>
      <c r="DI135" s="258"/>
      <c r="DJ135" s="258"/>
      <c r="DK135" s="258"/>
      <c r="DL135" s="258"/>
      <c r="DM135" s="258"/>
      <c r="DN135" s="258"/>
      <c r="DO135" s="258"/>
      <c r="DP135" s="258"/>
      <c r="DQ135" s="258"/>
      <c r="DR135" s="258"/>
      <c r="DS135" s="258"/>
      <c r="DT135" s="258"/>
      <c r="DU135" s="258"/>
      <c r="DV135" s="258"/>
      <c r="DW135" s="258"/>
      <c r="DX135" s="258"/>
      <c r="DY135" s="258"/>
      <c r="DZ135" s="258"/>
    </row>
  </sheetData>
  <sheetProtection algorithmName="SHA-512" hashValue="dncN+zMw4X5tbT6nmhgP/v5zMuIXNyilxCPbTSaFtmHElm7B7pxUzd/XwGIy4HJstmMGGdz8IeuD0aLK+lQcqw==" saltValue="cnVLv3mv0zlvQEeE3YEiU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2"/>
  <cols>
    <col min="1" max="120" width="2.77734375" style="260" customWidth="1"/>
    <col min="121" max="121" width="0" style="259" hidden="1" customWidth="1"/>
    <col min="122" max="16384" width="9" style="259" hidden="1"/>
  </cols>
  <sheetData>
    <row r="1" spans="1:120" ht="13.2" x14ac:dyDescent="0.2">
      <c r="A1" s="259"/>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c r="DM1" s="259"/>
      <c r="DN1" s="259"/>
      <c r="DO1" s="259"/>
      <c r="DP1" s="259"/>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59"/>
    </row>
    <row r="17" spans="119:120" ht="13.2" x14ac:dyDescent="0.2">
      <c r="DP17" s="259"/>
    </row>
    <row r="18" spans="119:120" ht="13.2" x14ac:dyDescent="0.2"/>
    <row r="19" spans="119:120" ht="13.2" x14ac:dyDescent="0.2"/>
    <row r="20" spans="119:120" ht="13.2" x14ac:dyDescent="0.2">
      <c r="DO20" s="259"/>
      <c r="DP20" s="259"/>
    </row>
    <row r="21" spans="119:120" ht="13.2" x14ac:dyDescent="0.2">
      <c r="DP21" s="259"/>
    </row>
    <row r="22" spans="119:120" ht="13.2" x14ac:dyDescent="0.2"/>
    <row r="23" spans="119:120" ht="13.2" x14ac:dyDescent="0.2">
      <c r="DO23" s="259"/>
      <c r="DP23" s="259"/>
    </row>
    <row r="24" spans="119:120" ht="13.2" x14ac:dyDescent="0.2">
      <c r="DP24" s="259"/>
    </row>
    <row r="25" spans="119:120" ht="13.2" x14ac:dyDescent="0.2">
      <c r="DP25" s="259"/>
    </row>
    <row r="26" spans="119:120" ht="13.2" x14ac:dyDescent="0.2">
      <c r="DO26" s="259"/>
      <c r="DP26" s="259"/>
    </row>
    <row r="27" spans="119:120" ht="13.2" x14ac:dyDescent="0.2"/>
    <row r="28" spans="119:120" ht="13.2" x14ac:dyDescent="0.2">
      <c r="DO28" s="259"/>
      <c r="DP28" s="259"/>
    </row>
    <row r="29" spans="119:120" ht="13.2" x14ac:dyDescent="0.2">
      <c r="DP29" s="259"/>
    </row>
    <row r="30" spans="119:120" ht="13.2" x14ac:dyDescent="0.2"/>
    <row r="31" spans="119:120" ht="13.2" x14ac:dyDescent="0.2">
      <c r="DO31" s="259"/>
      <c r="DP31" s="259"/>
    </row>
    <row r="32" spans="119:120" ht="13.2" x14ac:dyDescent="0.2"/>
    <row r="33" spans="98:120" ht="13.2" x14ac:dyDescent="0.2">
      <c r="DO33" s="259"/>
      <c r="DP33" s="259"/>
    </row>
    <row r="34" spans="98:120" ht="13.2" x14ac:dyDescent="0.2">
      <c r="DM34" s="259"/>
    </row>
    <row r="35" spans="98:120" ht="13.2" x14ac:dyDescent="0.2">
      <c r="CT35" s="259"/>
      <c r="CU35" s="259"/>
      <c r="CV35" s="259"/>
      <c r="CY35" s="259"/>
      <c r="CZ35" s="259"/>
      <c r="DA35" s="259"/>
      <c r="DD35" s="259"/>
      <c r="DE35" s="259"/>
      <c r="DF35" s="259"/>
      <c r="DI35" s="259"/>
      <c r="DJ35" s="259"/>
      <c r="DK35" s="259"/>
      <c r="DM35" s="259"/>
      <c r="DN35" s="259"/>
      <c r="DO35" s="259"/>
      <c r="DP35" s="259"/>
    </row>
    <row r="36" spans="98:120" ht="13.2" x14ac:dyDescent="0.2"/>
    <row r="37" spans="98:120" ht="13.2" x14ac:dyDescent="0.2">
      <c r="CW37" s="259"/>
      <c r="DB37" s="259"/>
      <c r="DG37" s="259"/>
      <c r="DL37" s="259"/>
      <c r="DP37" s="259"/>
    </row>
    <row r="38" spans="98:120" ht="13.2" x14ac:dyDescent="0.2">
      <c r="CT38" s="259"/>
      <c r="CU38" s="259"/>
      <c r="CV38" s="259"/>
      <c r="CW38" s="259"/>
      <c r="CY38" s="259"/>
      <c r="CZ38" s="259"/>
      <c r="DA38" s="259"/>
      <c r="DB38" s="259"/>
      <c r="DD38" s="259"/>
      <c r="DE38" s="259"/>
      <c r="DF38" s="259"/>
      <c r="DG38" s="259"/>
      <c r="DI38" s="259"/>
      <c r="DJ38" s="259"/>
      <c r="DK38" s="259"/>
      <c r="DL38" s="259"/>
      <c r="DN38" s="259"/>
      <c r="DO38" s="259"/>
      <c r="DP38" s="259"/>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59"/>
      <c r="DO49" s="259"/>
      <c r="DP49" s="259"/>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59"/>
      <c r="CS63" s="259"/>
      <c r="CX63" s="259"/>
      <c r="DC63" s="259"/>
      <c r="DH63" s="259"/>
    </row>
    <row r="64" spans="22:120" ht="13.2" x14ac:dyDescent="0.2">
      <c r="V64" s="259"/>
    </row>
    <row r="65" spans="15:120" ht="13.2" x14ac:dyDescent="0.2">
      <c r="X65" s="259"/>
      <c r="Z65" s="259"/>
      <c r="AA65" s="259"/>
      <c r="AB65" s="259"/>
      <c r="AC65" s="259"/>
      <c r="AD65" s="259"/>
      <c r="AE65" s="259"/>
      <c r="AF65" s="259"/>
      <c r="AG65" s="259"/>
      <c r="AH65" s="259"/>
      <c r="AI65" s="259"/>
      <c r="AJ65" s="259"/>
      <c r="AK65" s="259"/>
      <c r="AL65" s="259"/>
      <c r="AM65" s="259"/>
      <c r="AN65" s="259"/>
      <c r="AO65" s="259"/>
      <c r="AP65" s="259"/>
      <c r="AQ65" s="259"/>
      <c r="AR65" s="259"/>
      <c r="AS65" s="259"/>
      <c r="AT65" s="259"/>
      <c r="AU65" s="259"/>
      <c r="AV65" s="259"/>
      <c r="AW65" s="259"/>
      <c r="AX65" s="259"/>
      <c r="AY65" s="259"/>
      <c r="AZ65" s="259"/>
      <c r="BA65" s="259"/>
      <c r="BB65" s="259"/>
      <c r="BC65" s="259"/>
      <c r="BD65" s="259"/>
      <c r="BE65" s="259"/>
      <c r="BF65" s="259"/>
      <c r="BG65" s="259"/>
      <c r="BH65" s="259"/>
      <c r="BI65" s="259"/>
      <c r="BJ65" s="259"/>
      <c r="BK65" s="259"/>
      <c r="BL65" s="259"/>
      <c r="BM65" s="259"/>
      <c r="BN65" s="259"/>
      <c r="BO65" s="259"/>
      <c r="BP65" s="259"/>
      <c r="BQ65" s="259"/>
      <c r="BR65" s="259"/>
      <c r="BS65" s="259"/>
      <c r="BT65" s="259"/>
      <c r="BU65" s="259"/>
      <c r="BV65" s="259"/>
      <c r="BW65" s="259"/>
      <c r="BX65" s="259"/>
      <c r="BY65" s="259"/>
      <c r="BZ65" s="259"/>
      <c r="CA65" s="259"/>
      <c r="CB65" s="259"/>
      <c r="CC65" s="259"/>
      <c r="CD65" s="259"/>
      <c r="CE65" s="259"/>
      <c r="CF65" s="259"/>
      <c r="CG65" s="259"/>
      <c r="CH65" s="259"/>
      <c r="CI65" s="259"/>
      <c r="CJ65" s="259"/>
      <c r="CK65" s="259"/>
      <c r="CL65" s="259"/>
      <c r="CM65" s="259"/>
      <c r="CN65" s="259"/>
      <c r="CO65" s="259"/>
      <c r="CP65" s="259"/>
      <c r="CQ65" s="259"/>
      <c r="CR65" s="259"/>
      <c r="CU65" s="259"/>
      <c r="CZ65" s="259"/>
      <c r="DE65" s="259"/>
      <c r="DJ65" s="259"/>
    </row>
    <row r="66" spans="15:120" ht="13.2" x14ac:dyDescent="0.2">
      <c r="Q66" s="259"/>
      <c r="S66" s="259"/>
      <c r="U66" s="259"/>
      <c r="DM66" s="259"/>
    </row>
    <row r="67" spans="15:120" ht="13.2" x14ac:dyDescent="0.2">
      <c r="O67" s="259"/>
      <c r="P67" s="259"/>
      <c r="R67" s="259"/>
      <c r="T67" s="259"/>
      <c r="Y67" s="259"/>
      <c r="CT67" s="259"/>
      <c r="CV67" s="259"/>
      <c r="CW67" s="259"/>
      <c r="CY67" s="259"/>
      <c r="DA67" s="259"/>
      <c r="DB67" s="259"/>
      <c r="DD67" s="259"/>
      <c r="DF67" s="259"/>
      <c r="DG67" s="259"/>
      <c r="DI67" s="259"/>
      <c r="DK67" s="259"/>
      <c r="DL67" s="259"/>
      <c r="DN67" s="259"/>
      <c r="DO67" s="259"/>
      <c r="DP67" s="259"/>
    </row>
    <row r="68" spans="15:120" ht="13.2" x14ac:dyDescent="0.2"/>
    <row r="69" spans="15:120" ht="13.2" x14ac:dyDescent="0.2"/>
    <row r="70" spans="15:120" ht="13.2" x14ac:dyDescent="0.2"/>
    <row r="71" spans="15:120" ht="13.2" x14ac:dyDescent="0.2"/>
    <row r="72" spans="15:120" ht="13.2" x14ac:dyDescent="0.2">
      <c r="DP72" s="259"/>
    </row>
    <row r="73" spans="15:120" ht="13.2" x14ac:dyDescent="0.2">
      <c r="DP73" s="259"/>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59"/>
      <c r="CX96" s="259"/>
      <c r="DC96" s="259"/>
      <c r="DH96" s="259"/>
    </row>
    <row r="97" spans="24:120" ht="13.2" x14ac:dyDescent="0.2">
      <c r="CS97" s="259"/>
      <c r="CX97" s="259"/>
      <c r="DC97" s="259"/>
      <c r="DH97" s="259"/>
      <c r="DP97" s="260" t="s">
        <v>504</v>
      </c>
    </row>
    <row r="98" spans="24:120" ht="13.2" hidden="1" x14ac:dyDescent="0.2">
      <c r="CS98" s="259"/>
      <c r="CX98" s="259"/>
      <c r="DC98" s="259"/>
      <c r="DH98" s="259"/>
    </row>
    <row r="99" spans="24:120" ht="13.2" hidden="1" x14ac:dyDescent="0.2">
      <c r="CS99" s="259"/>
      <c r="CX99" s="259"/>
      <c r="DC99" s="259"/>
      <c r="DH99" s="259"/>
    </row>
    <row r="101" spans="24:120" ht="12" hidden="1" customHeight="1" x14ac:dyDescent="0.2">
      <c r="X101" s="259"/>
      <c r="Y101" s="259"/>
      <c r="Z101" s="259"/>
      <c r="AA101" s="259"/>
      <c r="AB101" s="259"/>
      <c r="AC101" s="259"/>
      <c r="AD101" s="259"/>
      <c r="AE101" s="259"/>
      <c r="AF101" s="259"/>
      <c r="AG101" s="259"/>
      <c r="AH101" s="259"/>
      <c r="AI101" s="259"/>
      <c r="AJ101" s="259"/>
      <c r="AK101" s="259"/>
      <c r="AL101" s="259"/>
      <c r="AM101" s="259"/>
      <c r="AN101" s="259"/>
      <c r="AO101" s="259"/>
      <c r="AP101" s="259"/>
      <c r="AQ101" s="259"/>
      <c r="AR101" s="259"/>
      <c r="AS101" s="259"/>
      <c r="AT101" s="259"/>
      <c r="AU101" s="259"/>
      <c r="AV101" s="259"/>
      <c r="AW101" s="259"/>
      <c r="AX101" s="259"/>
      <c r="AY101" s="259"/>
      <c r="AZ101" s="259"/>
      <c r="BA101" s="259"/>
      <c r="BB101" s="259"/>
      <c r="BC101" s="259"/>
      <c r="BD101" s="259"/>
      <c r="BE101" s="259"/>
      <c r="BF101" s="259"/>
      <c r="BG101" s="259"/>
      <c r="BH101" s="259"/>
      <c r="BI101" s="259"/>
      <c r="BJ101" s="259"/>
      <c r="BK101" s="259"/>
      <c r="BL101" s="259"/>
      <c r="BM101" s="259"/>
      <c r="BN101" s="259"/>
      <c r="BO101" s="259"/>
      <c r="BP101" s="259"/>
      <c r="BQ101" s="259"/>
      <c r="BR101" s="259"/>
      <c r="BS101" s="259"/>
      <c r="BT101" s="259"/>
      <c r="BU101" s="259"/>
      <c r="BV101" s="259"/>
      <c r="BW101" s="259"/>
      <c r="BX101" s="259"/>
      <c r="BY101" s="259"/>
      <c r="BZ101" s="259"/>
      <c r="CA101" s="259"/>
      <c r="CB101" s="259"/>
      <c r="CC101" s="259"/>
      <c r="CD101" s="259"/>
      <c r="CE101" s="259"/>
      <c r="CF101" s="259"/>
      <c r="CG101" s="259"/>
      <c r="CH101" s="259"/>
      <c r="CI101" s="259"/>
      <c r="CJ101" s="259"/>
      <c r="CK101" s="259"/>
      <c r="CL101" s="259"/>
      <c r="CM101" s="259"/>
      <c r="CN101" s="259"/>
      <c r="CO101" s="259"/>
      <c r="CP101" s="259"/>
      <c r="CQ101" s="259"/>
      <c r="CR101" s="259"/>
      <c r="CU101" s="259"/>
      <c r="CZ101" s="259"/>
      <c r="DE101" s="259"/>
      <c r="DJ101" s="259"/>
    </row>
    <row r="102" spans="24:120" ht="1.5" hidden="1" customHeight="1" x14ac:dyDescent="0.2">
      <c r="CU102" s="259"/>
      <c r="CZ102" s="259"/>
      <c r="DE102" s="259"/>
      <c r="DJ102" s="259"/>
      <c r="DM102" s="259"/>
    </row>
    <row r="103" spans="24:120" ht="13.2" hidden="1" x14ac:dyDescent="0.2">
      <c r="CT103" s="259"/>
      <c r="CV103" s="259"/>
      <c r="CW103" s="259"/>
      <c r="CY103" s="259"/>
      <c r="DA103" s="259"/>
      <c r="DB103" s="259"/>
      <c r="DD103" s="259"/>
      <c r="DF103" s="259"/>
      <c r="DG103" s="259"/>
      <c r="DI103" s="259"/>
      <c r="DK103" s="259"/>
      <c r="DL103" s="259"/>
      <c r="DM103" s="259"/>
      <c r="DN103" s="259"/>
      <c r="DO103" s="259"/>
      <c r="DP103" s="259"/>
    </row>
    <row r="104" spans="24:120" ht="13.2" hidden="1" x14ac:dyDescent="0.2">
      <c r="CV104" s="259"/>
      <c r="CW104" s="259"/>
      <c r="DA104" s="259"/>
      <c r="DB104" s="259"/>
      <c r="DF104" s="259"/>
      <c r="DG104" s="259"/>
      <c r="DK104" s="259"/>
      <c r="DL104" s="259"/>
      <c r="DN104" s="259"/>
      <c r="DO104" s="259"/>
      <c r="DP104" s="259"/>
    </row>
    <row r="105" spans="24:120" ht="12.75" hidden="1" customHeight="1" x14ac:dyDescent="0.2"/>
  </sheetData>
  <sheetProtection algorithmName="SHA-512" hashValue="D4WuixxxKOZHiMb0ojtm73YW9E1H8UU5dgq3j58hCSwzdyscgsrrMuvR7TZyC+JlOtVavNisNJN+MvSoRTOWrQ==" saltValue="5OYX9O2oVjRz7RJJUksIM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85" zoomScaleNormal="85" zoomScaleSheetLayoutView="55" workbookViewId="0"/>
  </sheetViews>
  <sheetFormatPr defaultColWidth="0" defaultRowHeight="13.5" customHeight="1" zeroHeight="1" x14ac:dyDescent="0.2"/>
  <cols>
    <col min="1" max="116" width="2.6640625" style="260" customWidth="1"/>
    <col min="117" max="16384" width="9" style="259" hidden="1"/>
  </cols>
  <sheetData>
    <row r="1" spans="2:116" ht="13.2" x14ac:dyDescent="0.2">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row>
    <row r="2" spans="2:116" ht="13.2" x14ac:dyDescent="0.2"/>
    <row r="3" spans="2:116" ht="13.2" x14ac:dyDescent="0.2"/>
    <row r="4" spans="2:116" ht="13.2" x14ac:dyDescent="0.2">
      <c r="R4" s="259"/>
      <c r="S4" s="259"/>
      <c r="T4" s="259"/>
      <c r="U4" s="259"/>
      <c r="V4" s="259"/>
      <c r="W4" s="259"/>
      <c r="X4" s="259"/>
      <c r="Y4" s="259"/>
      <c r="Z4" s="259"/>
      <c r="AA4" s="259"/>
      <c r="AB4" s="259"/>
      <c r="AC4" s="259"/>
      <c r="AD4" s="259"/>
      <c r="AE4" s="259"/>
      <c r="AF4" s="259"/>
      <c r="AG4" s="259"/>
      <c r="AH4" s="259"/>
      <c r="AI4" s="259"/>
      <c r="AJ4" s="259"/>
      <c r="AK4" s="259"/>
      <c r="AL4" s="259"/>
      <c r="AM4" s="259"/>
      <c r="AN4" s="259"/>
      <c r="AO4" s="259"/>
      <c r="AP4" s="259"/>
      <c r="AQ4" s="259"/>
      <c r="AR4" s="259"/>
      <c r="AS4" s="259"/>
      <c r="AT4" s="259"/>
      <c r="AU4" s="259"/>
      <c r="AV4" s="259"/>
      <c r="AW4" s="259"/>
      <c r="AX4" s="259"/>
      <c r="AY4" s="259"/>
      <c r="AZ4" s="259"/>
      <c r="BA4" s="259"/>
      <c r="BB4" s="259"/>
      <c r="BC4" s="259"/>
      <c r="BD4" s="259"/>
      <c r="BE4" s="259"/>
      <c r="BF4" s="259"/>
      <c r="BG4" s="259"/>
      <c r="BH4" s="259"/>
      <c r="BI4" s="259"/>
      <c r="BJ4" s="259"/>
      <c r="BK4" s="259"/>
      <c r="BL4" s="259"/>
      <c r="BM4" s="259"/>
      <c r="BN4" s="259"/>
      <c r="BO4" s="259"/>
      <c r="BP4" s="259"/>
      <c r="BQ4" s="259"/>
      <c r="BR4" s="259"/>
      <c r="BS4" s="259"/>
      <c r="BT4" s="259"/>
      <c r="BU4" s="259"/>
      <c r="BV4" s="259"/>
      <c r="BW4" s="259"/>
      <c r="BX4" s="259"/>
      <c r="BY4" s="259"/>
      <c r="BZ4" s="259"/>
      <c r="CA4" s="259"/>
      <c r="CB4" s="259"/>
      <c r="CC4" s="259"/>
      <c r="CD4" s="259"/>
      <c r="CE4" s="259"/>
      <c r="CF4" s="259"/>
      <c r="CG4" s="259"/>
      <c r="CH4" s="259"/>
      <c r="CI4" s="259"/>
      <c r="CJ4" s="259"/>
      <c r="CK4" s="259"/>
      <c r="CL4" s="259"/>
      <c r="CM4" s="259"/>
      <c r="CN4" s="259"/>
      <c r="CO4" s="259"/>
      <c r="CP4" s="259"/>
      <c r="CQ4" s="259"/>
      <c r="CR4" s="259"/>
      <c r="CS4" s="259"/>
      <c r="CT4" s="259"/>
      <c r="CU4" s="259"/>
      <c r="CV4" s="259"/>
      <c r="CW4" s="259"/>
      <c r="CX4" s="259"/>
      <c r="CY4" s="259"/>
      <c r="CZ4" s="259"/>
      <c r="DA4" s="259"/>
      <c r="DB4" s="259"/>
      <c r="DC4" s="259"/>
      <c r="DD4" s="259"/>
      <c r="DE4" s="259"/>
      <c r="DF4" s="259"/>
      <c r="DG4" s="259"/>
      <c r="DH4" s="259"/>
      <c r="DI4" s="259"/>
      <c r="DJ4" s="259"/>
      <c r="DK4" s="259"/>
      <c r="DL4" s="259"/>
    </row>
    <row r="5" spans="2:116" ht="13.2" x14ac:dyDescent="0.2">
      <c r="R5" s="259"/>
      <c r="S5" s="259"/>
      <c r="T5" s="259"/>
      <c r="U5" s="259"/>
      <c r="V5" s="259"/>
      <c r="W5" s="259"/>
      <c r="X5" s="259"/>
      <c r="Y5" s="259"/>
      <c r="Z5" s="259"/>
      <c r="AA5" s="259"/>
      <c r="AB5" s="259"/>
      <c r="AC5" s="259"/>
      <c r="AD5" s="259"/>
      <c r="AE5" s="259"/>
      <c r="AF5" s="259"/>
      <c r="AG5" s="259"/>
      <c r="AH5" s="259"/>
      <c r="AI5" s="259"/>
      <c r="AJ5" s="259"/>
      <c r="AK5" s="259"/>
      <c r="AL5" s="259"/>
      <c r="AM5" s="259"/>
      <c r="AN5" s="259"/>
      <c r="AO5" s="259"/>
      <c r="AP5" s="259"/>
      <c r="AQ5" s="259"/>
      <c r="AR5" s="259"/>
      <c r="AS5" s="259"/>
      <c r="AT5" s="259"/>
      <c r="AU5" s="259"/>
      <c r="AV5" s="259"/>
      <c r="AW5" s="259"/>
      <c r="AX5" s="259"/>
      <c r="AY5" s="259"/>
      <c r="AZ5" s="259"/>
      <c r="BA5" s="259"/>
      <c r="BB5" s="259"/>
      <c r="BC5" s="259"/>
      <c r="BD5" s="259"/>
      <c r="BE5" s="259"/>
      <c r="BF5" s="259"/>
      <c r="BG5" s="259"/>
      <c r="BH5" s="259"/>
      <c r="BI5" s="259"/>
      <c r="BJ5" s="259"/>
      <c r="BK5" s="259"/>
      <c r="BL5" s="259"/>
      <c r="BM5" s="259"/>
      <c r="BN5" s="259"/>
      <c r="BO5" s="259"/>
      <c r="BP5" s="259"/>
      <c r="BQ5" s="259"/>
      <c r="BR5" s="259"/>
      <c r="BS5" s="259"/>
      <c r="BT5" s="259"/>
      <c r="BU5" s="259"/>
      <c r="BV5" s="259"/>
      <c r="BW5" s="259"/>
      <c r="BX5" s="259"/>
      <c r="BY5" s="259"/>
      <c r="BZ5" s="259"/>
      <c r="CA5" s="259"/>
      <c r="CB5" s="259"/>
      <c r="CC5" s="259"/>
      <c r="CD5" s="259"/>
      <c r="CE5" s="259"/>
      <c r="CF5" s="259"/>
      <c r="CG5" s="259"/>
      <c r="CH5" s="259"/>
      <c r="CI5" s="259"/>
      <c r="CJ5" s="259"/>
      <c r="CK5" s="259"/>
      <c r="CL5" s="259"/>
      <c r="CM5" s="259"/>
      <c r="CN5" s="259"/>
      <c r="CO5" s="259"/>
      <c r="CP5" s="259"/>
      <c r="CQ5" s="259"/>
      <c r="CR5" s="259"/>
      <c r="CS5" s="259"/>
      <c r="CT5" s="259"/>
      <c r="CU5" s="259"/>
      <c r="CV5" s="259"/>
      <c r="CW5" s="259"/>
      <c r="CX5" s="259"/>
      <c r="CY5" s="259"/>
      <c r="CZ5" s="259"/>
      <c r="DA5" s="259"/>
      <c r="DB5" s="259"/>
      <c r="DC5" s="259"/>
      <c r="DD5" s="259"/>
      <c r="DE5" s="259"/>
      <c r="DF5" s="259"/>
      <c r="DG5" s="259"/>
      <c r="DH5" s="259"/>
      <c r="DI5" s="259"/>
      <c r="DJ5" s="259"/>
      <c r="DK5" s="259"/>
      <c r="DL5" s="259"/>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59"/>
      <c r="J18" s="259"/>
      <c r="K18" s="259"/>
      <c r="L18" s="259"/>
      <c r="M18" s="259"/>
      <c r="N18" s="259"/>
      <c r="O18" s="259"/>
      <c r="P18" s="259"/>
      <c r="Q18" s="259"/>
      <c r="R18" s="259"/>
      <c r="S18" s="259"/>
      <c r="T18" s="259"/>
      <c r="U18" s="259"/>
      <c r="V18" s="259"/>
      <c r="W18" s="259"/>
      <c r="X18" s="259"/>
      <c r="Y18" s="259"/>
      <c r="Z18" s="259"/>
      <c r="AA18" s="259"/>
      <c r="AB18" s="259"/>
      <c r="AC18" s="259"/>
      <c r="AD18" s="259"/>
      <c r="AE18" s="259"/>
      <c r="AF18" s="259"/>
      <c r="AG18" s="259"/>
      <c r="AH18" s="259"/>
      <c r="AI18" s="259"/>
      <c r="AJ18" s="259"/>
      <c r="AK18" s="259"/>
      <c r="AL18" s="259"/>
      <c r="AM18" s="259"/>
      <c r="AN18" s="259"/>
      <c r="AO18" s="259"/>
      <c r="AP18" s="259"/>
      <c r="AQ18" s="259"/>
      <c r="AR18" s="259"/>
      <c r="AS18" s="259"/>
      <c r="AT18" s="259"/>
      <c r="AU18" s="259"/>
      <c r="AV18" s="259"/>
      <c r="AW18" s="259"/>
      <c r="AX18" s="259"/>
      <c r="AY18" s="259"/>
      <c r="AZ18" s="259"/>
      <c r="BA18" s="259"/>
      <c r="BB18" s="259"/>
      <c r="BC18" s="259"/>
      <c r="BD18" s="259"/>
      <c r="BE18" s="259"/>
      <c r="BF18" s="259"/>
      <c r="BG18" s="259"/>
      <c r="BH18" s="259"/>
      <c r="BI18" s="259"/>
      <c r="BJ18" s="259"/>
      <c r="BK18" s="259"/>
      <c r="BL18" s="259"/>
      <c r="BM18" s="259"/>
      <c r="BN18" s="259"/>
      <c r="BO18" s="259"/>
      <c r="BP18" s="259"/>
      <c r="BQ18" s="259"/>
      <c r="BR18" s="259"/>
      <c r="BS18" s="259"/>
      <c r="BT18" s="259"/>
      <c r="BU18" s="259"/>
      <c r="BV18" s="259"/>
      <c r="BW18" s="259"/>
      <c r="BX18" s="259"/>
      <c r="BY18" s="259"/>
      <c r="BZ18" s="259"/>
      <c r="CA18" s="259"/>
      <c r="CB18" s="259"/>
      <c r="CC18" s="259"/>
      <c r="CD18" s="259"/>
      <c r="CE18" s="259"/>
      <c r="CF18" s="259"/>
      <c r="CG18" s="259"/>
      <c r="CH18" s="259"/>
      <c r="CI18" s="259"/>
      <c r="CJ18" s="259"/>
      <c r="CK18" s="259"/>
      <c r="CL18" s="259"/>
      <c r="CM18" s="259"/>
      <c r="CN18" s="259"/>
      <c r="CO18" s="259"/>
      <c r="CP18" s="259"/>
      <c r="CQ18" s="259"/>
      <c r="CR18" s="259"/>
      <c r="CS18" s="259"/>
      <c r="CT18" s="259"/>
      <c r="CU18" s="259"/>
      <c r="CV18" s="259"/>
      <c r="CW18" s="259"/>
      <c r="CX18" s="259"/>
      <c r="CY18" s="259"/>
      <c r="CZ18" s="259"/>
      <c r="DA18" s="259"/>
      <c r="DB18" s="259"/>
      <c r="DC18" s="259"/>
      <c r="DD18" s="259"/>
      <c r="DE18" s="259"/>
      <c r="DF18" s="259"/>
      <c r="DG18" s="259"/>
      <c r="DH18" s="259"/>
      <c r="DI18" s="259"/>
      <c r="DJ18" s="259"/>
      <c r="DK18" s="259"/>
      <c r="DL18" s="259"/>
    </row>
    <row r="19" spans="9:116" ht="13.2" x14ac:dyDescent="0.2"/>
    <row r="20" spans="9:116" ht="13.2" x14ac:dyDescent="0.2"/>
    <row r="21" spans="9:116" ht="13.2" x14ac:dyDescent="0.2">
      <c r="DL21" s="259"/>
    </row>
    <row r="22" spans="9:116" ht="13.2" x14ac:dyDescent="0.2">
      <c r="DI22" s="259"/>
      <c r="DJ22" s="259"/>
      <c r="DK22" s="259"/>
      <c r="DL22" s="259"/>
    </row>
    <row r="23" spans="9:116" ht="13.2" x14ac:dyDescent="0.2">
      <c r="CY23" s="259"/>
      <c r="CZ23" s="259"/>
      <c r="DA23" s="259"/>
      <c r="DB23" s="259"/>
      <c r="DC23" s="259"/>
      <c r="DD23" s="259"/>
      <c r="DE23" s="259"/>
      <c r="DF23" s="259"/>
      <c r="DG23" s="259"/>
      <c r="DH23" s="259"/>
      <c r="DI23" s="259"/>
      <c r="DJ23" s="259"/>
      <c r="DK23" s="259"/>
      <c r="DL23" s="259"/>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59"/>
      <c r="DA35" s="259"/>
      <c r="DB35" s="259"/>
      <c r="DC35" s="259"/>
      <c r="DD35" s="259"/>
      <c r="DE35" s="259"/>
      <c r="DF35" s="259"/>
      <c r="DG35" s="259"/>
      <c r="DH35" s="259"/>
      <c r="DI35" s="259"/>
      <c r="DJ35" s="259"/>
      <c r="DK35" s="259"/>
      <c r="DL35" s="259"/>
    </row>
    <row r="36" spans="15:116" ht="13.2" x14ac:dyDescent="0.2"/>
    <row r="37" spans="15:116" ht="13.2" x14ac:dyDescent="0.2">
      <c r="DL37" s="259"/>
    </row>
    <row r="38" spans="15:116" ht="13.2" x14ac:dyDescent="0.2">
      <c r="DI38" s="259"/>
      <c r="DJ38" s="259"/>
      <c r="DK38" s="259"/>
      <c r="DL38" s="259"/>
    </row>
    <row r="39" spans="15:116" ht="13.2" x14ac:dyDescent="0.2"/>
    <row r="40" spans="15:116" ht="13.2" x14ac:dyDescent="0.2"/>
    <row r="41" spans="15:116" ht="13.2" x14ac:dyDescent="0.2"/>
    <row r="42" spans="15:116" ht="13.2" x14ac:dyDescent="0.2"/>
    <row r="43" spans="15:116" ht="13.2" x14ac:dyDescent="0.2">
      <c r="O43" s="259"/>
      <c r="P43" s="259"/>
      <c r="Q43" s="259"/>
      <c r="R43" s="259"/>
      <c r="S43" s="259"/>
      <c r="T43" s="259"/>
      <c r="U43" s="259"/>
      <c r="V43" s="259"/>
      <c r="W43" s="259"/>
      <c r="X43" s="259"/>
      <c r="Y43" s="259"/>
      <c r="Z43" s="259"/>
      <c r="AA43" s="259"/>
      <c r="AB43" s="259"/>
      <c r="AC43" s="259"/>
      <c r="AD43" s="259"/>
      <c r="AE43" s="259"/>
      <c r="AF43" s="259"/>
      <c r="AG43" s="259"/>
      <c r="AH43" s="259"/>
      <c r="AI43" s="259"/>
      <c r="AJ43" s="259"/>
      <c r="AK43" s="259"/>
      <c r="AL43" s="259"/>
      <c r="AM43" s="259"/>
      <c r="AN43" s="259"/>
      <c r="AO43" s="259"/>
      <c r="AP43" s="259"/>
      <c r="AQ43" s="259"/>
      <c r="AR43" s="259"/>
      <c r="AS43" s="259"/>
      <c r="AT43" s="259"/>
      <c r="AU43" s="259"/>
      <c r="AV43" s="259"/>
      <c r="AW43" s="259"/>
      <c r="AX43" s="259"/>
      <c r="AY43" s="259"/>
      <c r="AZ43" s="259"/>
      <c r="BA43" s="259"/>
      <c r="BB43" s="259"/>
      <c r="BC43" s="259"/>
      <c r="BD43" s="259"/>
      <c r="BE43" s="259"/>
      <c r="BF43" s="259"/>
      <c r="BG43" s="259"/>
      <c r="BH43" s="259"/>
      <c r="BI43" s="259"/>
      <c r="BJ43" s="259"/>
      <c r="BK43" s="259"/>
      <c r="BL43" s="259"/>
      <c r="BM43" s="259"/>
      <c r="BN43" s="259"/>
      <c r="BO43" s="259"/>
      <c r="BP43" s="259"/>
      <c r="BQ43" s="259"/>
      <c r="BR43" s="259"/>
      <c r="BS43" s="259"/>
      <c r="BT43" s="259"/>
      <c r="BU43" s="259"/>
      <c r="BV43" s="259"/>
      <c r="BW43" s="259"/>
      <c r="BX43" s="259"/>
      <c r="BY43" s="259"/>
      <c r="BZ43" s="259"/>
      <c r="CA43" s="259"/>
      <c r="CB43" s="259"/>
      <c r="CC43" s="259"/>
      <c r="CD43" s="259"/>
      <c r="CE43" s="259"/>
      <c r="CF43" s="259"/>
      <c r="CG43" s="259"/>
      <c r="CH43" s="259"/>
      <c r="CI43" s="259"/>
      <c r="CJ43" s="259"/>
      <c r="CK43" s="259"/>
      <c r="CL43" s="259"/>
      <c r="CM43" s="259"/>
      <c r="CN43" s="259"/>
      <c r="CO43" s="259"/>
      <c r="CP43" s="259"/>
      <c r="CQ43" s="259"/>
      <c r="CR43" s="259"/>
      <c r="CS43" s="259"/>
      <c r="CT43" s="259"/>
      <c r="CU43" s="259"/>
      <c r="CV43" s="259"/>
      <c r="CW43" s="259"/>
      <c r="CX43" s="259"/>
      <c r="CY43" s="259"/>
      <c r="CZ43" s="259"/>
      <c r="DA43" s="259"/>
      <c r="DB43" s="259"/>
      <c r="DC43" s="259"/>
      <c r="DD43" s="259"/>
      <c r="DE43" s="259"/>
      <c r="DF43" s="259"/>
      <c r="DG43" s="259"/>
      <c r="DH43" s="259"/>
      <c r="DI43" s="259"/>
      <c r="DJ43" s="259"/>
      <c r="DK43" s="259"/>
      <c r="DL43" s="259"/>
    </row>
    <row r="44" spans="15:116" ht="13.2" x14ac:dyDescent="0.2">
      <c r="DL44" s="259"/>
    </row>
    <row r="45" spans="15:116" ht="13.2" x14ac:dyDescent="0.2"/>
    <row r="46" spans="15:116" ht="13.2" x14ac:dyDescent="0.2">
      <c r="DA46" s="259"/>
      <c r="DB46" s="259"/>
      <c r="DC46" s="259"/>
      <c r="DD46" s="259"/>
      <c r="DE46" s="259"/>
      <c r="DF46" s="259"/>
      <c r="DG46" s="259"/>
      <c r="DH46" s="259"/>
      <c r="DI46" s="259"/>
      <c r="DJ46" s="259"/>
      <c r="DK46" s="259"/>
      <c r="DL46" s="259"/>
    </row>
    <row r="47" spans="15:116" ht="13.2" x14ac:dyDescent="0.2"/>
    <row r="48" spans="15:116" ht="13.2" x14ac:dyDescent="0.2"/>
    <row r="49" spans="104:116" ht="13.2" x14ac:dyDescent="0.2"/>
    <row r="50" spans="104:116" ht="13.2" x14ac:dyDescent="0.2">
      <c r="CZ50" s="259"/>
      <c r="DA50" s="259"/>
      <c r="DB50" s="259"/>
      <c r="DC50" s="259"/>
      <c r="DD50" s="259"/>
      <c r="DE50" s="259"/>
      <c r="DF50" s="259"/>
      <c r="DG50" s="259"/>
      <c r="DH50" s="259"/>
      <c r="DI50" s="259"/>
      <c r="DJ50" s="259"/>
      <c r="DK50" s="259"/>
      <c r="DL50" s="259"/>
    </row>
    <row r="51" spans="104:116" ht="13.2" x14ac:dyDescent="0.2"/>
    <row r="52" spans="104:116" ht="13.2" x14ac:dyDescent="0.2"/>
    <row r="53" spans="104:116" ht="13.2" x14ac:dyDescent="0.2">
      <c r="DL53" s="259"/>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59"/>
      <c r="DD67" s="259"/>
      <c r="DE67" s="259"/>
      <c r="DF67" s="259"/>
      <c r="DG67" s="259"/>
      <c r="DH67" s="259"/>
      <c r="DI67" s="259"/>
      <c r="DJ67" s="259"/>
      <c r="DK67" s="259"/>
      <c r="DL67" s="259"/>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U/k2sO/AuzmN31+RxDbWakxwZb7+SHppi2vwbF5pCqN/70tVsfhOPS4mA/q3+DDdhyioff2+v1k4RXyha+OtQg==" saltValue="r2j79aeEdeMbJiSgO+VYFg==" spinCount="100000" sheet="1" objects="1" scenarios="1"/>
  <dataConsolidate/>
  <phoneticPr fontId="2"/>
  <printOptions horizontalCentered="1" verticalCentered="1"/>
  <pageMargins left="0" right="0" top="0" bottom="0" header="0" footer="0"/>
  <pageSetup paperSize="9" scale="48" orientation="landscape"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zoomScale="85" zoomScaleSheetLayoutView="85" workbookViewId="0"/>
  </sheetViews>
  <sheetFormatPr defaultColWidth="0" defaultRowHeight="13.5" customHeight="1" zeroHeight="1" x14ac:dyDescent="0.2"/>
  <cols>
    <col min="1" max="36" width="2.44140625" style="261" customWidth="1"/>
    <col min="37" max="44" width="17" style="261" customWidth="1"/>
    <col min="45" max="45" width="6.109375" style="268" customWidth="1"/>
    <col min="46" max="46" width="3" style="266" customWidth="1"/>
    <col min="47" max="47" width="19.109375" style="261" hidden="1" customWidth="1"/>
    <col min="48" max="52" width="12.6640625" style="261" hidden="1" customWidth="1"/>
    <col min="53" max="16384" width="8.6640625" style="261" hidden="1"/>
  </cols>
  <sheetData>
    <row r="1" spans="1:46" ht="13.2" x14ac:dyDescent="0.2">
      <c r="AS1" s="262"/>
      <c r="AT1" s="262"/>
    </row>
    <row r="2" spans="1:46" ht="13.2" x14ac:dyDescent="0.2">
      <c r="AS2" s="262"/>
      <c r="AT2" s="262"/>
    </row>
    <row r="3" spans="1:46" ht="13.2" x14ac:dyDescent="0.2">
      <c r="AS3" s="262"/>
      <c r="AT3" s="262"/>
    </row>
    <row r="4" spans="1:46" ht="13.2" x14ac:dyDescent="0.2">
      <c r="AS4" s="262"/>
      <c r="AT4" s="262"/>
    </row>
    <row r="5" spans="1:46" ht="16.2" x14ac:dyDescent="0.2">
      <c r="A5" s="263" t="s">
        <v>505</v>
      </c>
      <c r="B5" s="264"/>
      <c r="C5" s="264"/>
      <c r="D5" s="264"/>
      <c r="E5" s="264"/>
      <c r="F5" s="264"/>
      <c r="G5" s="264"/>
      <c r="H5" s="264"/>
      <c r="I5" s="264"/>
      <c r="J5" s="264"/>
      <c r="K5" s="264"/>
      <c r="L5" s="264"/>
      <c r="M5" s="264"/>
      <c r="N5" s="264"/>
      <c r="O5" s="264"/>
      <c r="P5" s="264"/>
      <c r="Q5" s="264"/>
      <c r="R5" s="264"/>
      <c r="S5" s="264"/>
      <c r="T5" s="264"/>
      <c r="U5" s="264"/>
      <c r="V5" s="264"/>
      <c r="W5" s="264"/>
      <c r="X5" s="264"/>
      <c r="Y5" s="264"/>
      <c r="Z5" s="264"/>
      <c r="AA5" s="264"/>
      <c r="AB5" s="264"/>
      <c r="AC5" s="264"/>
      <c r="AD5" s="264"/>
      <c r="AE5" s="264"/>
      <c r="AF5" s="264"/>
      <c r="AG5" s="264"/>
      <c r="AH5" s="264"/>
      <c r="AI5" s="264"/>
      <c r="AJ5" s="264"/>
      <c r="AK5" s="264"/>
      <c r="AL5" s="264"/>
      <c r="AM5" s="264"/>
      <c r="AN5" s="264"/>
      <c r="AO5" s="264"/>
      <c r="AP5" s="264"/>
      <c r="AQ5" s="264"/>
      <c r="AR5" s="264"/>
      <c r="AS5" s="265"/>
    </row>
    <row r="6" spans="1:46" ht="13.2" x14ac:dyDescent="0.2">
      <c r="A6" s="266"/>
      <c r="B6" s="262"/>
      <c r="C6" s="262"/>
      <c r="D6" s="262"/>
      <c r="E6" s="262"/>
      <c r="F6" s="262"/>
      <c r="G6" s="262"/>
      <c r="H6" s="262"/>
      <c r="I6" s="262"/>
      <c r="J6" s="262"/>
      <c r="K6" s="262"/>
      <c r="L6" s="262"/>
      <c r="M6" s="262"/>
      <c r="N6" s="262"/>
      <c r="O6" s="262"/>
      <c r="P6" s="262"/>
      <c r="Q6" s="262"/>
      <c r="R6" s="262"/>
      <c r="S6" s="262"/>
      <c r="T6" s="262"/>
      <c r="U6" s="262"/>
      <c r="V6" s="262"/>
      <c r="W6" s="262"/>
      <c r="X6" s="262"/>
      <c r="Y6" s="262"/>
      <c r="Z6" s="262"/>
      <c r="AA6" s="262"/>
      <c r="AB6" s="262"/>
      <c r="AC6" s="262"/>
      <c r="AD6" s="262"/>
      <c r="AE6" s="262"/>
      <c r="AF6" s="262"/>
      <c r="AG6" s="262"/>
      <c r="AH6" s="262"/>
      <c r="AI6" s="262"/>
      <c r="AJ6" s="262"/>
      <c r="AK6" s="267" t="s">
        <v>506</v>
      </c>
      <c r="AL6" s="267"/>
      <c r="AM6" s="267"/>
      <c r="AN6" s="267"/>
      <c r="AO6" s="262"/>
      <c r="AP6" s="262"/>
      <c r="AQ6" s="262"/>
      <c r="AR6" s="262"/>
    </row>
    <row r="7" spans="1:46" ht="13.5" customHeight="1" x14ac:dyDescent="0.2">
      <c r="A7" s="266"/>
      <c r="B7" s="262"/>
      <c r="C7" s="262"/>
      <c r="D7" s="262"/>
      <c r="E7" s="262"/>
      <c r="F7" s="262"/>
      <c r="G7" s="262"/>
      <c r="H7" s="262"/>
      <c r="I7" s="262"/>
      <c r="J7" s="262"/>
      <c r="K7" s="262"/>
      <c r="L7" s="262"/>
      <c r="M7" s="262"/>
      <c r="N7" s="262"/>
      <c r="O7" s="262"/>
      <c r="P7" s="262"/>
      <c r="Q7" s="262"/>
      <c r="R7" s="262"/>
      <c r="S7" s="262"/>
      <c r="T7" s="262"/>
      <c r="U7" s="262"/>
      <c r="V7" s="262"/>
      <c r="W7" s="262"/>
      <c r="X7" s="262"/>
      <c r="Y7" s="262"/>
      <c r="Z7" s="262"/>
      <c r="AA7" s="262"/>
      <c r="AB7" s="262"/>
      <c r="AC7" s="262"/>
      <c r="AD7" s="262"/>
      <c r="AE7" s="262"/>
      <c r="AF7" s="262"/>
      <c r="AG7" s="262"/>
      <c r="AH7" s="262"/>
      <c r="AI7" s="262"/>
      <c r="AJ7" s="262"/>
      <c r="AK7" s="269"/>
      <c r="AL7" s="270"/>
      <c r="AM7" s="270"/>
      <c r="AN7" s="271"/>
      <c r="AO7" s="1150" t="s">
        <v>507</v>
      </c>
      <c r="AP7" s="272"/>
      <c r="AQ7" s="273" t="s">
        <v>508</v>
      </c>
      <c r="AR7" s="274"/>
    </row>
    <row r="8" spans="1:46" ht="13.2" x14ac:dyDescent="0.2">
      <c r="A8" s="266"/>
      <c r="B8" s="262"/>
      <c r="C8" s="262"/>
      <c r="D8" s="262"/>
      <c r="E8" s="262"/>
      <c r="F8" s="262"/>
      <c r="G8" s="262"/>
      <c r="H8" s="262"/>
      <c r="I8" s="262"/>
      <c r="J8" s="262"/>
      <c r="K8" s="262"/>
      <c r="L8" s="262"/>
      <c r="M8" s="262"/>
      <c r="N8" s="262"/>
      <c r="O8" s="262"/>
      <c r="P8" s="262"/>
      <c r="Q8" s="262"/>
      <c r="R8" s="262"/>
      <c r="S8" s="262"/>
      <c r="T8" s="262"/>
      <c r="U8" s="262"/>
      <c r="V8" s="262"/>
      <c r="W8" s="262"/>
      <c r="X8" s="262"/>
      <c r="Y8" s="262"/>
      <c r="Z8" s="262"/>
      <c r="AA8" s="262"/>
      <c r="AB8" s="262"/>
      <c r="AC8" s="262"/>
      <c r="AD8" s="262"/>
      <c r="AE8" s="262"/>
      <c r="AF8" s="262"/>
      <c r="AG8" s="262"/>
      <c r="AH8" s="262"/>
      <c r="AI8" s="262"/>
      <c r="AJ8" s="262"/>
      <c r="AK8" s="275"/>
      <c r="AL8" s="276"/>
      <c r="AM8" s="276"/>
      <c r="AN8" s="277"/>
      <c r="AO8" s="1151"/>
      <c r="AP8" s="278" t="s">
        <v>509</v>
      </c>
      <c r="AQ8" s="279" t="s">
        <v>510</v>
      </c>
      <c r="AR8" s="280" t="s">
        <v>511</v>
      </c>
    </row>
    <row r="9" spans="1:46" ht="13.2" x14ac:dyDescent="0.2">
      <c r="A9" s="266"/>
      <c r="B9" s="262"/>
      <c r="C9" s="262"/>
      <c r="D9" s="262"/>
      <c r="E9" s="262"/>
      <c r="F9" s="262"/>
      <c r="G9" s="262"/>
      <c r="H9" s="262"/>
      <c r="I9" s="262"/>
      <c r="J9" s="262"/>
      <c r="K9" s="262"/>
      <c r="L9" s="262"/>
      <c r="M9" s="262"/>
      <c r="N9" s="262"/>
      <c r="O9" s="262"/>
      <c r="P9" s="262"/>
      <c r="Q9" s="262"/>
      <c r="R9" s="262"/>
      <c r="S9" s="262"/>
      <c r="T9" s="262"/>
      <c r="U9" s="262"/>
      <c r="V9" s="262"/>
      <c r="W9" s="262"/>
      <c r="X9" s="262"/>
      <c r="Y9" s="262"/>
      <c r="Z9" s="262"/>
      <c r="AA9" s="262"/>
      <c r="AB9" s="262"/>
      <c r="AC9" s="262"/>
      <c r="AD9" s="262"/>
      <c r="AE9" s="262"/>
      <c r="AF9" s="262"/>
      <c r="AG9" s="262"/>
      <c r="AH9" s="262"/>
      <c r="AI9" s="262"/>
      <c r="AJ9" s="262"/>
      <c r="AK9" s="1152" t="s">
        <v>512</v>
      </c>
      <c r="AL9" s="1153"/>
      <c r="AM9" s="1153"/>
      <c r="AN9" s="1154"/>
      <c r="AO9" s="281">
        <v>1383195</v>
      </c>
      <c r="AP9" s="281">
        <v>108096</v>
      </c>
      <c r="AQ9" s="282">
        <v>104296</v>
      </c>
      <c r="AR9" s="283">
        <v>3.6</v>
      </c>
    </row>
    <row r="10" spans="1:46" ht="13.5" customHeight="1" x14ac:dyDescent="0.2">
      <c r="A10" s="266"/>
      <c r="B10" s="262"/>
      <c r="C10" s="262"/>
      <c r="D10" s="262"/>
      <c r="E10" s="262"/>
      <c r="F10" s="262"/>
      <c r="G10" s="262"/>
      <c r="H10" s="262"/>
      <c r="I10" s="262"/>
      <c r="J10" s="262"/>
      <c r="K10" s="262"/>
      <c r="L10" s="262"/>
      <c r="M10" s="262"/>
      <c r="N10" s="262"/>
      <c r="O10" s="262"/>
      <c r="P10" s="262"/>
      <c r="Q10" s="262"/>
      <c r="R10" s="262"/>
      <c r="S10" s="262"/>
      <c r="T10" s="262"/>
      <c r="U10" s="262"/>
      <c r="V10" s="262"/>
      <c r="W10" s="262"/>
      <c r="X10" s="262"/>
      <c r="Y10" s="262"/>
      <c r="Z10" s="262"/>
      <c r="AA10" s="262"/>
      <c r="AB10" s="262"/>
      <c r="AC10" s="262"/>
      <c r="AD10" s="262"/>
      <c r="AE10" s="262"/>
      <c r="AF10" s="262"/>
      <c r="AG10" s="262"/>
      <c r="AH10" s="262"/>
      <c r="AI10" s="262"/>
      <c r="AJ10" s="262"/>
      <c r="AK10" s="1152" t="s">
        <v>513</v>
      </c>
      <c r="AL10" s="1153"/>
      <c r="AM10" s="1153"/>
      <c r="AN10" s="1154"/>
      <c r="AO10" s="284">
        <v>169888</v>
      </c>
      <c r="AP10" s="284">
        <v>13277</v>
      </c>
      <c r="AQ10" s="285">
        <v>16614</v>
      </c>
      <c r="AR10" s="286">
        <v>-20.100000000000001</v>
      </c>
    </row>
    <row r="11" spans="1:46" ht="13.5" customHeight="1" x14ac:dyDescent="0.2">
      <c r="A11" s="266"/>
      <c r="B11" s="262"/>
      <c r="C11" s="262"/>
      <c r="D11" s="262"/>
      <c r="E11" s="262"/>
      <c r="F11" s="262"/>
      <c r="G11" s="262"/>
      <c r="H11" s="262"/>
      <c r="I11" s="262"/>
      <c r="J11" s="262"/>
      <c r="K11" s="262"/>
      <c r="L11" s="262"/>
      <c r="M11" s="262"/>
      <c r="N11" s="262"/>
      <c r="O11" s="262"/>
      <c r="P11" s="262"/>
      <c r="Q11" s="262"/>
      <c r="R11" s="262"/>
      <c r="S11" s="262"/>
      <c r="T11" s="262"/>
      <c r="U11" s="262"/>
      <c r="V11" s="262"/>
      <c r="W11" s="262"/>
      <c r="X11" s="262"/>
      <c r="Y11" s="262"/>
      <c r="Z11" s="262"/>
      <c r="AA11" s="262"/>
      <c r="AB11" s="262"/>
      <c r="AC11" s="262"/>
      <c r="AD11" s="262"/>
      <c r="AE11" s="262"/>
      <c r="AF11" s="262"/>
      <c r="AG11" s="262"/>
      <c r="AH11" s="262"/>
      <c r="AI11" s="262"/>
      <c r="AJ11" s="262"/>
      <c r="AK11" s="1152" t="s">
        <v>514</v>
      </c>
      <c r="AL11" s="1153"/>
      <c r="AM11" s="1153"/>
      <c r="AN11" s="1154"/>
      <c r="AO11" s="284" t="s">
        <v>515</v>
      </c>
      <c r="AP11" s="284" t="s">
        <v>515</v>
      </c>
      <c r="AQ11" s="285">
        <v>799</v>
      </c>
      <c r="AR11" s="286" t="s">
        <v>515</v>
      </c>
    </row>
    <row r="12" spans="1:46" ht="13.5" customHeight="1" x14ac:dyDescent="0.2">
      <c r="A12" s="266"/>
      <c r="B12" s="262"/>
      <c r="C12" s="262"/>
      <c r="D12" s="262"/>
      <c r="E12" s="262"/>
      <c r="F12" s="262"/>
      <c r="G12" s="262"/>
      <c r="H12" s="262"/>
      <c r="I12" s="262"/>
      <c r="J12" s="262"/>
      <c r="K12" s="262"/>
      <c r="L12" s="262"/>
      <c r="M12" s="262"/>
      <c r="N12" s="262"/>
      <c r="O12" s="262"/>
      <c r="P12" s="262"/>
      <c r="Q12" s="262"/>
      <c r="R12" s="262"/>
      <c r="S12" s="262"/>
      <c r="T12" s="262"/>
      <c r="U12" s="262"/>
      <c r="V12" s="262"/>
      <c r="W12" s="262"/>
      <c r="X12" s="262"/>
      <c r="Y12" s="262"/>
      <c r="Z12" s="262"/>
      <c r="AA12" s="262"/>
      <c r="AB12" s="262"/>
      <c r="AC12" s="262"/>
      <c r="AD12" s="262"/>
      <c r="AE12" s="262"/>
      <c r="AF12" s="262"/>
      <c r="AG12" s="262"/>
      <c r="AH12" s="262"/>
      <c r="AI12" s="262"/>
      <c r="AJ12" s="262"/>
      <c r="AK12" s="1152" t="s">
        <v>516</v>
      </c>
      <c r="AL12" s="1153"/>
      <c r="AM12" s="1153"/>
      <c r="AN12" s="1154"/>
      <c r="AO12" s="284" t="s">
        <v>515</v>
      </c>
      <c r="AP12" s="284" t="s">
        <v>515</v>
      </c>
      <c r="AQ12" s="285" t="s">
        <v>515</v>
      </c>
      <c r="AR12" s="286" t="s">
        <v>515</v>
      </c>
    </row>
    <row r="13" spans="1:46" ht="13.5" customHeight="1" x14ac:dyDescent="0.2">
      <c r="A13" s="266"/>
      <c r="B13" s="262"/>
      <c r="C13" s="262"/>
      <c r="D13" s="262"/>
      <c r="E13" s="262"/>
      <c r="F13" s="262"/>
      <c r="G13" s="262"/>
      <c r="H13" s="262"/>
      <c r="I13" s="262"/>
      <c r="J13" s="262"/>
      <c r="K13" s="262"/>
      <c r="L13" s="262"/>
      <c r="M13" s="262"/>
      <c r="N13" s="262"/>
      <c r="O13" s="262"/>
      <c r="P13" s="262"/>
      <c r="Q13" s="262"/>
      <c r="R13" s="262"/>
      <c r="S13" s="262"/>
      <c r="T13" s="262"/>
      <c r="U13" s="262"/>
      <c r="V13" s="262"/>
      <c r="W13" s="262"/>
      <c r="X13" s="262"/>
      <c r="Y13" s="262"/>
      <c r="Z13" s="262"/>
      <c r="AA13" s="262"/>
      <c r="AB13" s="262"/>
      <c r="AC13" s="262"/>
      <c r="AD13" s="262"/>
      <c r="AE13" s="262"/>
      <c r="AF13" s="262"/>
      <c r="AG13" s="262"/>
      <c r="AH13" s="262"/>
      <c r="AI13" s="262"/>
      <c r="AJ13" s="262"/>
      <c r="AK13" s="1152" t="s">
        <v>517</v>
      </c>
      <c r="AL13" s="1153"/>
      <c r="AM13" s="1153"/>
      <c r="AN13" s="1154"/>
      <c r="AO13" s="284">
        <v>29475</v>
      </c>
      <c r="AP13" s="284">
        <v>2303</v>
      </c>
      <c r="AQ13" s="285">
        <v>4504</v>
      </c>
      <c r="AR13" s="286">
        <v>-48.9</v>
      </c>
    </row>
    <row r="14" spans="1:46" ht="13.5" customHeight="1" x14ac:dyDescent="0.2">
      <c r="A14" s="266"/>
      <c r="B14" s="262"/>
      <c r="C14" s="262"/>
      <c r="D14" s="262"/>
      <c r="E14" s="262"/>
      <c r="F14" s="262"/>
      <c r="G14" s="262"/>
      <c r="H14" s="262"/>
      <c r="I14" s="262"/>
      <c r="J14" s="262"/>
      <c r="K14" s="262"/>
      <c r="L14" s="262"/>
      <c r="M14" s="262"/>
      <c r="N14" s="262"/>
      <c r="O14" s="262"/>
      <c r="P14" s="262"/>
      <c r="Q14" s="262"/>
      <c r="R14" s="262"/>
      <c r="S14" s="262"/>
      <c r="T14" s="262"/>
      <c r="U14" s="262"/>
      <c r="V14" s="262"/>
      <c r="W14" s="262"/>
      <c r="X14" s="262"/>
      <c r="Y14" s="262"/>
      <c r="Z14" s="262"/>
      <c r="AA14" s="262"/>
      <c r="AB14" s="262"/>
      <c r="AC14" s="262"/>
      <c r="AD14" s="262"/>
      <c r="AE14" s="262"/>
      <c r="AF14" s="262"/>
      <c r="AG14" s="262"/>
      <c r="AH14" s="262"/>
      <c r="AI14" s="262"/>
      <c r="AJ14" s="262"/>
      <c r="AK14" s="1152" t="s">
        <v>518</v>
      </c>
      <c r="AL14" s="1153"/>
      <c r="AM14" s="1153"/>
      <c r="AN14" s="1154"/>
      <c r="AO14" s="284">
        <v>9144</v>
      </c>
      <c r="AP14" s="284">
        <v>715</v>
      </c>
      <c r="AQ14" s="285">
        <v>2125</v>
      </c>
      <c r="AR14" s="286">
        <v>-66.400000000000006</v>
      </c>
    </row>
    <row r="15" spans="1:46" ht="13.5" customHeight="1" x14ac:dyDescent="0.2">
      <c r="A15" s="266"/>
      <c r="B15" s="262"/>
      <c r="C15" s="262"/>
      <c r="D15" s="262"/>
      <c r="E15" s="262"/>
      <c r="F15" s="262"/>
      <c r="G15" s="262"/>
      <c r="H15" s="262"/>
      <c r="I15" s="262"/>
      <c r="J15" s="262"/>
      <c r="K15" s="262"/>
      <c r="L15" s="262"/>
      <c r="M15" s="262"/>
      <c r="N15" s="262"/>
      <c r="O15" s="262"/>
      <c r="P15" s="262"/>
      <c r="Q15" s="262"/>
      <c r="R15" s="262"/>
      <c r="S15" s="262"/>
      <c r="T15" s="262"/>
      <c r="U15" s="262"/>
      <c r="V15" s="262"/>
      <c r="W15" s="262"/>
      <c r="X15" s="262"/>
      <c r="Y15" s="262"/>
      <c r="Z15" s="262"/>
      <c r="AA15" s="262"/>
      <c r="AB15" s="262"/>
      <c r="AC15" s="262"/>
      <c r="AD15" s="262"/>
      <c r="AE15" s="262"/>
      <c r="AF15" s="262"/>
      <c r="AG15" s="262"/>
      <c r="AH15" s="262"/>
      <c r="AI15" s="262"/>
      <c r="AJ15" s="262"/>
      <c r="AK15" s="1155" t="s">
        <v>519</v>
      </c>
      <c r="AL15" s="1156"/>
      <c r="AM15" s="1156"/>
      <c r="AN15" s="1157"/>
      <c r="AO15" s="284">
        <v>-102315</v>
      </c>
      <c r="AP15" s="284">
        <v>-7996</v>
      </c>
      <c r="AQ15" s="285">
        <v>-7352</v>
      </c>
      <c r="AR15" s="286">
        <v>8.8000000000000007</v>
      </c>
    </row>
    <row r="16" spans="1:46" ht="13.2" x14ac:dyDescent="0.2">
      <c r="A16" s="266"/>
      <c r="B16" s="262"/>
      <c r="C16" s="262"/>
      <c r="D16" s="262"/>
      <c r="E16" s="262"/>
      <c r="F16" s="262"/>
      <c r="G16" s="262"/>
      <c r="H16" s="262"/>
      <c r="I16" s="262"/>
      <c r="J16" s="262"/>
      <c r="K16" s="262"/>
      <c r="L16" s="262"/>
      <c r="M16" s="262"/>
      <c r="N16" s="262"/>
      <c r="O16" s="262"/>
      <c r="P16" s="262"/>
      <c r="Q16" s="262"/>
      <c r="R16" s="262"/>
      <c r="S16" s="262"/>
      <c r="T16" s="262"/>
      <c r="U16" s="262"/>
      <c r="V16" s="262"/>
      <c r="W16" s="262"/>
      <c r="X16" s="262"/>
      <c r="Y16" s="262"/>
      <c r="Z16" s="262"/>
      <c r="AA16" s="262"/>
      <c r="AB16" s="262"/>
      <c r="AC16" s="262"/>
      <c r="AD16" s="262"/>
      <c r="AE16" s="262"/>
      <c r="AF16" s="262"/>
      <c r="AG16" s="262"/>
      <c r="AH16" s="262"/>
      <c r="AI16" s="262"/>
      <c r="AJ16" s="262"/>
      <c r="AK16" s="1155" t="s">
        <v>190</v>
      </c>
      <c r="AL16" s="1156"/>
      <c r="AM16" s="1156"/>
      <c r="AN16" s="1157"/>
      <c r="AO16" s="284">
        <v>1489387</v>
      </c>
      <c r="AP16" s="284">
        <v>116395</v>
      </c>
      <c r="AQ16" s="285">
        <v>120986</v>
      </c>
      <c r="AR16" s="286">
        <v>-3.8</v>
      </c>
    </row>
    <row r="17" spans="1:46" ht="13.2" x14ac:dyDescent="0.2">
      <c r="A17" s="266"/>
      <c r="B17" s="262"/>
      <c r="C17" s="262"/>
      <c r="D17" s="262"/>
      <c r="E17" s="262"/>
      <c r="F17" s="262"/>
      <c r="G17" s="262"/>
      <c r="H17" s="262"/>
      <c r="I17" s="262"/>
      <c r="J17" s="262"/>
      <c r="K17" s="262"/>
      <c r="L17" s="262"/>
      <c r="M17" s="262"/>
      <c r="N17" s="262"/>
      <c r="O17" s="262"/>
      <c r="P17" s="262"/>
      <c r="Q17" s="262"/>
      <c r="R17" s="262"/>
      <c r="S17" s="262"/>
      <c r="T17" s="262"/>
      <c r="U17" s="262"/>
      <c r="V17" s="262"/>
      <c r="W17" s="262"/>
      <c r="X17" s="262"/>
      <c r="Y17" s="262"/>
      <c r="Z17" s="262"/>
      <c r="AA17" s="262"/>
      <c r="AB17" s="262"/>
      <c r="AC17" s="262"/>
      <c r="AD17" s="262"/>
      <c r="AE17" s="262"/>
      <c r="AF17" s="262"/>
      <c r="AG17" s="262"/>
      <c r="AH17" s="262"/>
      <c r="AI17" s="262"/>
      <c r="AJ17" s="262"/>
      <c r="AK17" s="262"/>
      <c r="AL17" s="262"/>
      <c r="AM17" s="262"/>
      <c r="AN17" s="262"/>
      <c r="AO17" s="262"/>
      <c r="AP17" s="262"/>
      <c r="AQ17" s="262"/>
      <c r="AR17" s="287"/>
    </row>
    <row r="18" spans="1:46" ht="13.2" x14ac:dyDescent="0.2">
      <c r="A18" s="266"/>
      <c r="B18" s="262"/>
      <c r="C18" s="262"/>
      <c r="D18" s="262"/>
      <c r="E18" s="262"/>
      <c r="F18" s="262"/>
      <c r="G18" s="262"/>
      <c r="H18" s="262"/>
      <c r="I18" s="262"/>
      <c r="J18" s="262"/>
      <c r="K18" s="262"/>
      <c r="L18" s="262"/>
      <c r="M18" s="262"/>
      <c r="N18" s="262"/>
      <c r="O18" s="262"/>
      <c r="P18" s="262"/>
      <c r="Q18" s="262"/>
      <c r="R18" s="262"/>
      <c r="S18" s="262"/>
      <c r="T18" s="262"/>
      <c r="U18" s="262"/>
      <c r="V18" s="262"/>
      <c r="W18" s="262"/>
      <c r="X18" s="262"/>
      <c r="Y18" s="262"/>
      <c r="Z18" s="262"/>
      <c r="AA18" s="262"/>
      <c r="AB18" s="262"/>
      <c r="AC18" s="262"/>
      <c r="AD18" s="262"/>
      <c r="AE18" s="262"/>
      <c r="AF18" s="262"/>
      <c r="AG18" s="262"/>
      <c r="AH18" s="262"/>
      <c r="AI18" s="262"/>
      <c r="AJ18" s="262"/>
      <c r="AK18" s="262"/>
      <c r="AL18" s="262"/>
      <c r="AM18" s="262"/>
      <c r="AN18" s="262"/>
      <c r="AO18" s="262"/>
      <c r="AP18" s="262"/>
      <c r="AQ18" s="288"/>
      <c r="AR18" s="288"/>
    </row>
    <row r="19" spans="1:46" ht="13.2" x14ac:dyDescent="0.2">
      <c r="A19" s="266"/>
      <c r="B19" s="262"/>
      <c r="C19" s="262"/>
      <c r="D19" s="262"/>
      <c r="E19" s="262"/>
      <c r="F19" s="262"/>
      <c r="G19" s="262"/>
      <c r="H19" s="262"/>
      <c r="I19" s="262"/>
      <c r="J19" s="262"/>
      <c r="K19" s="262"/>
      <c r="L19" s="262"/>
      <c r="M19" s="262"/>
      <c r="N19" s="262"/>
      <c r="O19" s="262"/>
      <c r="P19" s="262"/>
      <c r="Q19" s="262"/>
      <c r="R19" s="262"/>
      <c r="S19" s="262"/>
      <c r="T19" s="262"/>
      <c r="U19" s="262"/>
      <c r="V19" s="262"/>
      <c r="W19" s="262"/>
      <c r="X19" s="262"/>
      <c r="Y19" s="262"/>
      <c r="Z19" s="262"/>
      <c r="AA19" s="262"/>
      <c r="AB19" s="262"/>
      <c r="AC19" s="262"/>
      <c r="AD19" s="262"/>
      <c r="AE19" s="262"/>
      <c r="AF19" s="262"/>
      <c r="AG19" s="262"/>
      <c r="AH19" s="262"/>
      <c r="AI19" s="262"/>
      <c r="AJ19" s="262"/>
      <c r="AK19" s="262" t="s">
        <v>520</v>
      </c>
      <c r="AL19" s="262"/>
      <c r="AM19" s="262"/>
      <c r="AN19" s="262"/>
      <c r="AO19" s="262"/>
      <c r="AP19" s="262"/>
      <c r="AQ19" s="262"/>
      <c r="AR19" s="262"/>
    </row>
    <row r="20" spans="1:46" ht="13.2" x14ac:dyDescent="0.2">
      <c r="A20" s="266"/>
      <c r="B20" s="262"/>
      <c r="C20" s="262"/>
      <c r="D20" s="262"/>
      <c r="E20" s="262"/>
      <c r="F20" s="262"/>
      <c r="G20" s="262"/>
      <c r="H20" s="262"/>
      <c r="I20" s="262"/>
      <c r="J20" s="262"/>
      <c r="K20" s="262"/>
      <c r="L20" s="262"/>
      <c r="M20" s="262"/>
      <c r="N20" s="262"/>
      <c r="O20" s="262"/>
      <c r="P20" s="262"/>
      <c r="Q20" s="262"/>
      <c r="R20" s="262"/>
      <c r="S20" s="262"/>
      <c r="T20" s="262"/>
      <c r="U20" s="262"/>
      <c r="V20" s="262"/>
      <c r="W20" s="262"/>
      <c r="X20" s="262"/>
      <c r="Y20" s="262"/>
      <c r="Z20" s="262"/>
      <c r="AA20" s="262"/>
      <c r="AB20" s="262"/>
      <c r="AC20" s="262"/>
      <c r="AD20" s="262"/>
      <c r="AE20" s="262"/>
      <c r="AF20" s="262"/>
      <c r="AG20" s="262"/>
      <c r="AH20" s="262"/>
      <c r="AI20" s="262"/>
      <c r="AJ20" s="262"/>
      <c r="AK20" s="289"/>
      <c r="AL20" s="290"/>
      <c r="AM20" s="290"/>
      <c r="AN20" s="291"/>
      <c r="AO20" s="292" t="s">
        <v>521</v>
      </c>
      <c r="AP20" s="293" t="s">
        <v>522</v>
      </c>
      <c r="AQ20" s="294" t="s">
        <v>523</v>
      </c>
      <c r="AR20" s="295"/>
    </row>
    <row r="21" spans="1:46" s="301" customFormat="1" ht="13.2" x14ac:dyDescent="0.2">
      <c r="A21" s="296"/>
      <c r="B21" s="267"/>
      <c r="C21" s="267"/>
      <c r="D21" s="267"/>
      <c r="E21" s="267"/>
      <c r="F21" s="267"/>
      <c r="G21" s="267"/>
      <c r="H21" s="267"/>
      <c r="I21" s="267"/>
      <c r="J21" s="267"/>
      <c r="K21" s="267"/>
      <c r="L21" s="267"/>
      <c r="M21" s="267"/>
      <c r="N21" s="267"/>
      <c r="O21" s="267"/>
      <c r="P21" s="267"/>
      <c r="Q21" s="267"/>
      <c r="R21" s="267"/>
      <c r="S21" s="267"/>
      <c r="T21" s="267"/>
      <c r="U21" s="267"/>
      <c r="V21" s="267"/>
      <c r="W21" s="267"/>
      <c r="X21" s="267"/>
      <c r="Y21" s="267"/>
      <c r="Z21" s="267"/>
      <c r="AA21" s="267"/>
      <c r="AB21" s="267"/>
      <c r="AC21" s="267"/>
      <c r="AD21" s="267"/>
      <c r="AE21" s="267"/>
      <c r="AF21" s="267"/>
      <c r="AG21" s="267"/>
      <c r="AH21" s="267"/>
      <c r="AI21" s="267"/>
      <c r="AJ21" s="267"/>
      <c r="AK21" s="1158" t="s">
        <v>524</v>
      </c>
      <c r="AL21" s="1159"/>
      <c r="AM21" s="1159"/>
      <c r="AN21" s="1160"/>
      <c r="AO21" s="297">
        <v>10.16</v>
      </c>
      <c r="AP21" s="298">
        <v>10.56</v>
      </c>
      <c r="AQ21" s="299">
        <v>-0.4</v>
      </c>
      <c r="AR21" s="267"/>
      <c r="AS21" s="300"/>
      <c r="AT21" s="296"/>
    </row>
    <row r="22" spans="1:46" s="301" customFormat="1" ht="13.2" x14ac:dyDescent="0.2">
      <c r="A22" s="296"/>
      <c r="B22" s="267"/>
      <c r="C22" s="267"/>
      <c r="D22" s="267"/>
      <c r="E22" s="267"/>
      <c r="F22" s="267"/>
      <c r="G22" s="267"/>
      <c r="H22" s="267"/>
      <c r="I22" s="267"/>
      <c r="J22" s="267"/>
      <c r="K22" s="267"/>
      <c r="L22" s="267"/>
      <c r="M22" s="267"/>
      <c r="N22" s="267"/>
      <c r="O22" s="267"/>
      <c r="P22" s="267"/>
      <c r="Q22" s="267"/>
      <c r="R22" s="267"/>
      <c r="S22" s="267"/>
      <c r="T22" s="267"/>
      <c r="U22" s="267"/>
      <c r="V22" s="267"/>
      <c r="W22" s="267"/>
      <c r="X22" s="267"/>
      <c r="Y22" s="267"/>
      <c r="Z22" s="267"/>
      <c r="AA22" s="267"/>
      <c r="AB22" s="267"/>
      <c r="AC22" s="267"/>
      <c r="AD22" s="267"/>
      <c r="AE22" s="267"/>
      <c r="AF22" s="267"/>
      <c r="AG22" s="267"/>
      <c r="AH22" s="267"/>
      <c r="AI22" s="267"/>
      <c r="AJ22" s="267"/>
      <c r="AK22" s="1158" t="s">
        <v>525</v>
      </c>
      <c r="AL22" s="1159"/>
      <c r="AM22" s="1159"/>
      <c r="AN22" s="1160"/>
      <c r="AO22" s="302">
        <v>97.3</v>
      </c>
      <c r="AP22" s="303">
        <v>96.8</v>
      </c>
      <c r="AQ22" s="304">
        <v>0.5</v>
      </c>
      <c r="AR22" s="288"/>
      <c r="AS22" s="300"/>
      <c r="AT22" s="296"/>
    </row>
    <row r="23" spans="1:46" s="301" customFormat="1" ht="13.2" x14ac:dyDescent="0.2">
      <c r="A23" s="296"/>
      <c r="B23" s="267"/>
      <c r="C23" s="267"/>
      <c r="D23" s="267"/>
      <c r="E23" s="267"/>
      <c r="F23" s="267"/>
      <c r="G23" s="267"/>
      <c r="H23" s="267"/>
      <c r="I23" s="267"/>
      <c r="J23" s="267"/>
      <c r="K23" s="267"/>
      <c r="L23" s="267"/>
      <c r="M23" s="267"/>
      <c r="N23" s="267"/>
      <c r="O23" s="267"/>
      <c r="P23" s="267"/>
      <c r="Q23" s="267"/>
      <c r="R23" s="267"/>
      <c r="S23" s="267"/>
      <c r="T23" s="267"/>
      <c r="U23" s="267"/>
      <c r="V23" s="267"/>
      <c r="W23" s="267"/>
      <c r="X23" s="267"/>
      <c r="Y23" s="267"/>
      <c r="Z23" s="267"/>
      <c r="AA23" s="267"/>
      <c r="AB23" s="267"/>
      <c r="AC23" s="267"/>
      <c r="AD23" s="267"/>
      <c r="AE23" s="267"/>
      <c r="AF23" s="267"/>
      <c r="AG23" s="267"/>
      <c r="AH23" s="267"/>
      <c r="AI23" s="267"/>
      <c r="AJ23" s="267"/>
      <c r="AK23" s="267"/>
      <c r="AL23" s="267"/>
      <c r="AM23" s="267"/>
      <c r="AN23" s="267"/>
      <c r="AO23" s="267"/>
      <c r="AP23" s="288"/>
      <c r="AQ23" s="288"/>
      <c r="AR23" s="288"/>
      <c r="AS23" s="300"/>
      <c r="AT23" s="296"/>
    </row>
    <row r="24" spans="1:46" s="301" customFormat="1" ht="13.2" x14ac:dyDescent="0.2">
      <c r="A24" s="296"/>
      <c r="B24" s="267"/>
      <c r="C24" s="267"/>
      <c r="D24" s="267"/>
      <c r="E24" s="267"/>
      <c r="F24" s="267"/>
      <c r="G24" s="267"/>
      <c r="H24" s="267"/>
      <c r="I24" s="267"/>
      <c r="J24" s="267"/>
      <c r="K24" s="267"/>
      <c r="L24" s="267"/>
      <c r="M24" s="267"/>
      <c r="N24" s="267"/>
      <c r="O24" s="267"/>
      <c r="P24" s="267"/>
      <c r="Q24" s="267"/>
      <c r="R24" s="267"/>
      <c r="S24" s="267"/>
      <c r="T24" s="267"/>
      <c r="U24" s="267"/>
      <c r="V24" s="267"/>
      <c r="W24" s="267"/>
      <c r="X24" s="267"/>
      <c r="Y24" s="267"/>
      <c r="Z24" s="267"/>
      <c r="AA24" s="267"/>
      <c r="AB24" s="267"/>
      <c r="AC24" s="267"/>
      <c r="AD24" s="267"/>
      <c r="AE24" s="267"/>
      <c r="AF24" s="267"/>
      <c r="AG24" s="267"/>
      <c r="AH24" s="267"/>
      <c r="AI24" s="267"/>
      <c r="AJ24" s="267"/>
      <c r="AK24" s="267"/>
      <c r="AL24" s="267"/>
      <c r="AM24" s="267"/>
      <c r="AN24" s="267"/>
      <c r="AO24" s="267"/>
      <c r="AP24" s="288"/>
      <c r="AQ24" s="288"/>
      <c r="AR24" s="288"/>
      <c r="AS24" s="300"/>
      <c r="AT24" s="296"/>
    </row>
    <row r="25" spans="1:46" s="301" customFormat="1" ht="13.2" x14ac:dyDescent="0.2">
      <c r="A25" s="305"/>
      <c r="B25" s="306"/>
      <c r="C25" s="306"/>
      <c r="D25" s="306"/>
      <c r="E25" s="306"/>
      <c r="F25" s="306"/>
      <c r="G25" s="306"/>
      <c r="H25" s="306"/>
      <c r="I25" s="306"/>
      <c r="J25" s="306"/>
      <c r="K25" s="306"/>
      <c r="L25" s="306"/>
      <c r="M25" s="306"/>
      <c r="N25" s="306"/>
      <c r="O25" s="306"/>
      <c r="P25" s="306"/>
      <c r="Q25" s="306"/>
      <c r="R25" s="306"/>
      <c r="S25" s="306"/>
      <c r="T25" s="306"/>
      <c r="U25" s="306"/>
      <c r="V25" s="306"/>
      <c r="W25" s="306"/>
      <c r="X25" s="306"/>
      <c r="Y25" s="306"/>
      <c r="Z25" s="306"/>
      <c r="AA25" s="306"/>
      <c r="AB25" s="306"/>
      <c r="AC25" s="306"/>
      <c r="AD25" s="306"/>
      <c r="AE25" s="306"/>
      <c r="AF25" s="306"/>
      <c r="AG25" s="306"/>
      <c r="AH25" s="306"/>
      <c r="AI25" s="306"/>
      <c r="AJ25" s="306"/>
      <c r="AK25" s="306"/>
      <c r="AL25" s="306"/>
      <c r="AM25" s="306"/>
      <c r="AN25" s="306"/>
      <c r="AO25" s="306"/>
      <c r="AP25" s="307"/>
      <c r="AQ25" s="307"/>
      <c r="AR25" s="307"/>
      <c r="AS25" s="308"/>
      <c r="AT25" s="296"/>
    </row>
    <row r="26" spans="1:46" s="301" customFormat="1" ht="13.2" x14ac:dyDescent="0.2">
      <c r="A26" s="1149" t="s">
        <v>526</v>
      </c>
      <c r="B26" s="1149"/>
      <c r="C26" s="1149"/>
      <c r="D26" s="1149"/>
      <c r="E26" s="1149"/>
      <c r="F26" s="1149"/>
      <c r="G26" s="1149"/>
      <c r="H26" s="1149"/>
      <c r="I26" s="1149"/>
      <c r="J26" s="1149"/>
      <c r="K26" s="1149"/>
      <c r="L26" s="1149"/>
      <c r="M26" s="1149"/>
      <c r="N26" s="1149"/>
      <c r="O26" s="1149"/>
      <c r="P26" s="1149"/>
      <c r="Q26" s="1149"/>
      <c r="R26" s="1149"/>
      <c r="S26" s="1149"/>
      <c r="T26" s="1149"/>
      <c r="U26" s="1149"/>
      <c r="V26" s="1149"/>
      <c r="W26" s="1149"/>
      <c r="X26" s="1149"/>
      <c r="Y26" s="1149"/>
      <c r="Z26" s="1149"/>
      <c r="AA26" s="1149"/>
      <c r="AB26" s="1149"/>
      <c r="AC26" s="1149"/>
      <c r="AD26" s="1149"/>
      <c r="AE26" s="1149"/>
      <c r="AF26" s="1149"/>
      <c r="AG26" s="1149"/>
      <c r="AH26" s="1149"/>
      <c r="AI26" s="1149"/>
      <c r="AJ26" s="1149"/>
      <c r="AK26" s="1149"/>
      <c r="AL26" s="1149"/>
      <c r="AM26" s="1149"/>
      <c r="AN26" s="1149"/>
      <c r="AO26" s="1149"/>
      <c r="AP26" s="1149"/>
      <c r="AQ26" s="1149"/>
      <c r="AR26" s="1149"/>
      <c r="AS26" s="1149"/>
      <c r="AT26" s="267"/>
    </row>
    <row r="27" spans="1:46" ht="13.2" x14ac:dyDescent="0.2">
      <c r="A27" s="309"/>
      <c r="AO27" s="262"/>
      <c r="AP27" s="262"/>
      <c r="AQ27" s="262"/>
      <c r="AR27" s="262"/>
      <c r="AS27" s="262"/>
      <c r="AT27" s="262"/>
    </row>
    <row r="28" spans="1:46" ht="16.2" x14ac:dyDescent="0.2">
      <c r="A28" s="263" t="s">
        <v>527</v>
      </c>
      <c r="B28" s="264"/>
      <c r="C28" s="264"/>
      <c r="D28" s="264"/>
      <c r="E28" s="264"/>
      <c r="F28" s="264"/>
      <c r="G28" s="264"/>
      <c r="H28" s="264"/>
      <c r="I28" s="264"/>
      <c r="J28" s="264"/>
      <c r="K28" s="264"/>
      <c r="L28" s="264"/>
      <c r="M28" s="264"/>
      <c r="N28" s="264"/>
      <c r="O28" s="264"/>
      <c r="P28" s="264"/>
      <c r="Q28" s="264"/>
      <c r="R28" s="264"/>
      <c r="S28" s="264"/>
      <c r="T28" s="264"/>
      <c r="U28" s="264"/>
      <c r="V28" s="264"/>
      <c r="W28" s="264"/>
      <c r="X28" s="264"/>
      <c r="Y28" s="264"/>
      <c r="Z28" s="264"/>
      <c r="AA28" s="264"/>
      <c r="AB28" s="264"/>
      <c r="AC28" s="264"/>
      <c r="AD28" s="264"/>
      <c r="AE28" s="264"/>
      <c r="AF28" s="264"/>
      <c r="AG28" s="264"/>
      <c r="AH28" s="264"/>
      <c r="AI28" s="264"/>
      <c r="AJ28" s="264"/>
      <c r="AK28" s="264"/>
      <c r="AL28" s="264"/>
      <c r="AM28" s="264"/>
      <c r="AN28" s="264"/>
      <c r="AO28" s="264"/>
      <c r="AP28" s="264"/>
      <c r="AQ28" s="264"/>
      <c r="AR28" s="264"/>
      <c r="AS28" s="310"/>
    </row>
    <row r="29" spans="1:46" ht="13.2" x14ac:dyDescent="0.2">
      <c r="A29" s="266"/>
      <c r="B29" s="262"/>
      <c r="C29" s="262"/>
      <c r="D29" s="262"/>
      <c r="E29" s="262"/>
      <c r="F29" s="262"/>
      <c r="G29" s="262"/>
      <c r="H29" s="262"/>
      <c r="I29" s="262"/>
      <c r="J29" s="262"/>
      <c r="K29" s="262"/>
      <c r="L29" s="262"/>
      <c r="M29" s="262"/>
      <c r="N29" s="262"/>
      <c r="O29" s="262"/>
      <c r="P29" s="262"/>
      <c r="Q29" s="262"/>
      <c r="R29" s="262"/>
      <c r="S29" s="262"/>
      <c r="T29" s="262"/>
      <c r="U29" s="262"/>
      <c r="V29" s="262"/>
      <c r="W29" s="262"/>
      <c r="X29" s="262"/>
      <c r="Y29" s="262"/>
      <c r="Z29" s="262"/>
      <c r="AA29" s="262"/>
      <c r="AB29" s="262"/>
      <c r="AC29" s="262"/>
      <c r="AD29" s="262"/>
      <c r="AE29" s="262"/>
      <c r="AF29" s="262"/>
      <c r="AG29" s="262"/>
      <c r="AH29" s="262"/>
      <c r="AI29" s="262"/>
      <c r="AJ29" s="262"/>
      <c r="AK29" s="267" t="s">
        <v>528</v>
      </c>
      <c r="AL29" s="267"/>
      <c r="AM29" s="267"/>
      <c r="AN29" s="267"/>
      <c r="AO29" s="262"/>
      <c r="AP29" s="262"/>
      <c r="AQ29" s="262"/>
      <c r="AR29" s="262"/>
      <c r="AS29" s="311"/>
    </row>
    <row r="30" spans="1:46" ht="13.5" customHeight="1" x14ac:dyDescent="0.2">
      <c r="A30" s="266"/>
      <c r="B30" s="262"/>
      <c r="C30" s="262"/>
      <c r="D30" s="262"/>
      <c r="E30" s="262"/>
      <c r="F30" s="262"/>
      <c r="G30" s="262"/>
      <c r="H30" s="262"/>
      <c r="I30" s="262"/>
      <c r="J30" s="262"/>
      <c r="K30" s="262"/>
      <c r="L30" s="262"/>
      <c r="M30" s="262"/>
      <c r="N30" s="262"/>
      <c r="O30" s="262"/>
      <c r="P30" s="262"/>
      <c r="Q30" s="262"/>
      <c r="R30" s="262"/>
      <c r="S30" s="262"/>
      <c r="T30" s="262"/>
      <c r="U30" s="262"/>
      <c r="V30" s="262"/>
      <c r="W30" s="262"/>
      <c r="X30" s="262"/>
      <c r="Y30" s="262"/>
      <c r="Z30" s="262"/>
      <c r="AA30" s="262"/>
      <c r="AB30" s="262"/>
      <c r="AC30" s="262"/>
      <c r="AD30" s="262"/>
      <c r="AE30" s="262"/>
      <c r="AF30" s="262"/>
      <c r="AG30" s="262"/>
      <c r="AH30" s="262"/>
      <c r="AI30" s="262"/>
      <c r="AJ30" s="262"/>
      <c r="AK30" s="269"/>
      <c r="AL30" s="270"/>
      <c r="AM30" s="270"/>
      <c r="AN30" s="271"/>
      <c r="AO30" s="1150" t="s">
        <v>507</v>
      </c>
      <c r="AP30" s="272"/>
      <c r="AQ30" s="273" t="s">
        <v>508</v>
      </c>
      <c r="AR30" s="274"/>
    </row>
    <row r="31" spans="1:46" ht="13.2" x14ac:dyDescent="0.2">
      <c r="A31" s="266"/>
      <c r="B31" s="262"/>
      <c r="C31" s="262"/>
      <c r="D31" s="262"/>
      <c r="E31" s="262"/>
      <c r="F31" s="262"/>
      <c r="G31" s="262"/>
      <c r="H31" s="262"/>
      <c r="I31" s="262"/>
      <c r="J31" s="262"/>
      <c r="K31" s="262"/>
      <c r="L31" s="262"/>
      <c r="M31" s="262"/>
      <c r="N31" s="262"/>
      <c r="O31" s="262"/>
      <c r="P31" s="262"/>
      <c r="Q31" s="262"/>
      <c r="R31" s="262"/>
      <c r="S31" s="262"/>
      <c r="T31" s="262"/>
      <c r="U31" s="262"/>
      <c r="V31" s="262"/>
      <c r="W31" s="262"/>
      <c r="X31" s="262"/>
      <c r="Y31" s="262"/>
      <c r="Z31" s="262"/>
      <c r="AA31" s="262"/>
      <c r="AB31" s="262"/>
      <c r="AC31" s="262"/>
      <c r="AD31" s="262"/>
      <c r="AE31" s="262"/>
      <c r="AF31" s="262"/>
      <c r="AG31" s="262"/>
      <c r="AH31" s="262"/>
      <c r="AI31" s="262"/>
      <c r="AJ31" s="262"/>
      <c r="AK31" s="275"/>
      <c r="AL31" s="276"/>
      <c r="AM31" s="276"/>
      <c r="AN31" s="277"/>
      <c r="AO31" s="1151"/>
      <c r="AP31" s="278" t="s">
        <v>509</v>
      </c>
      <c r="AQ31" s="279" t="s">
        <v>510</v>
      </c>
      <c r="AR31" s="280" t="s">
        <v>511</v>
      </c>
    </row>
    <row r="32" spans="1:46" ht="27" customHeight="1" x14ac:dyDescent="0.2">
      <c r="A32" s="266"/>
      <c r="B32" s="262"/>
      <c r="C32" s="262"/>
      <c r="D32" s="262"/>
      <c r="E32" s="262"/>
      <c r="F32" s="262"/>
      <c r="G32" s="262"/>
      <c r="H32" s="262"/>
      <c r="I32" s="262"/>
      <c r="J32" s="262"/>
      <c r="K32" s="262"/>
      <c r="L32" s="262"/>
      <c r="M32" s="262"/>
      <c r="N32" s="262"/>
      <c r="O32" s="262"/>
      <c r="P32" s="262"/>
      <c r="Q32" s="262"/>
      <c r="R32" s="262"/>
      <c r="S32" s="262"/>
      <c r="T32" s="262"/>
      <c r="U32" s="262"/>
      <c r="V32" s="262"/>
      <c r="W32" s="262"/>
      <c r="X32" s="262"/>
      <c r="Y32" s="262"/>
      <c r="Z32" s="262"/>
      <c r="AA32" s="262"/>
      <c r="AB32" s="262"/>
      <c r="AC32" s="262"/>
      <c r="AD32" s="262"/>
      <c r="AE32" s="262"/>
      <c r="AF32" s="262"/>
      <c r="AG32" s="262"/>
      <c r="AH32" s="262"/>
      <c r="AI32" s="262"/>
      <c r="AJ32" s="262"/>
      <c r="AK32" s="1166" t="s">
        <v>529</v>
      </c>
      <c r="AL32" s="1167"/>
      <c r="AM32" s="1167"/>
      <c r="AN32" s="1168"/>
      <c r="AO32" s="312">
        <v>917685</v>
      </c>
      <c r="AP32" s="312">
        <v>71717</v>
      </c>
      <c r="AQ32" s="313">
        <v>60627</v>
      </c>
      <c r="AR32" s="314">
        <v>18.3</v>
      </c>
    </row>
    <row r="33" spans="1:46" ht="13.5" customHeight="1" x14ac:dyDescent="0.2">
      <c r="A33" s="266"/>
      <c r="B33" s="262"/>
      <c r="C33" s="262"/>
      <c r="D33" s="262"/>
      <c r="E33" s="262"/>
      <c r="F33" s="262"/>
      <c r="G33" s="262"/>
      <c r="H33" s="262"/>
      <c r="I33" s="262"/>
      <c r="J33" s="262"/>
      <c r="K33" s="262"/>
      <c r="L33" s="262"/>
      <c r="M33" s="262"/>
      <c r="N33" s="262"/>
      <c r="O33" s="262"/>
      <c r="P33" s="262"/>
      <c r="Q33" s="262"/>
      <c r="R33" s="262"/>
      <c r="S33" s="262"/>
      <c r="T33" s="262"/>
      <c r="U33" s="262"/>
      <c r="V33" s="262"/>
      <c r="W33" s="262"/>
      <c r="X33" s="262"/>
      <c r="Y33" s="262"/>
      <c r="Z33" s="262"/>
      <c r="AA33" s="262"/>
      <c r="AB33" s="262"/>
      <c r="AC33" s="262"/>
      <c r="AD33" s="262"/>
      <c r="AE33" s="262"/>
      <c r="AF33" s="262"/>
      <c r="AG33" s="262"/>
      <c r="AH33" s="262"/>
      <c r="AI33" s="262"/>
      <c r="AJ33" s="262"/>
      <c r="AK33" s="1166" t="s">
        <v>530</v>
      </c>
      <c r="AL33" s="1167"/>
      <c r="AM33" s="1167"/>
      <c r="AN33" s="1168"/>
      <c r="AO33" s="312" t="s">
        <v>515</v>
      </c>
      <c r="AP33" s="312" t="s">
        <v>515</v>
      </c>
      <c r="AQ33" s="313" t="s">
        <v>515</v>
      </c>
      <c r="AR33" s="314" t="s">
        <v>515</v>
      </c>
    </row>
    <row r="34" spans="1:46" ht="27" customHeight="1" x14ac:dyDescent="0.2">
      <c r="A34" s="266"/>
      <c r="B34" s="262"/>
      <c r="C34" s="262"/>
      <c r="D34" s="262"/>
      <c r="E34" s="262"/>
      <c r="F34" s="262"/>
      <c r="G34" s="262"/>
      <c r="H34" s="262"/>
      <c r="I34" s="262"/>
      <c r="J34" s="262"/>
      <c r="K34" s="262"/>
      <c r="L34" s="262"/>
      <c r="M34" s="262"/>
      <c r="N34" s="262"/>
      <c r="O34" s="262"/>
      <c r="P34" s="262"/>
      <c r="Q34" s="262"/>
      <c r="R34" s="262"/>
      <c r="S34" s="262"/>
      <c r="T34" s="262"/>
      <c r="U34" s="262"/>
      <c r="V34" s="262"/>
      <c r="W34" s="262"/>
      <c r="X34" s="262"/>
      <c r="Y34" s="262"/>
      <c r="Z34" s="262"/>
      <c r="AA34" s="262"/>
      <c r="AB34" s="262"/>
      <c r="AC34" s="262"/>
      <c r="AD34" s="262"/>
      <c r="AE34" s="262"/>
      <c r="AF34" s="262"/>
      <c r="AG34" s="262"/>
      <c r="AH34" s="262"/>
      <c r="AI34" s="262"/>
      <c r="AJ34" s="262"/>
      <c r="AK34" s="1166" t="s">
        <v>531</v>
      </c>
      <c r="AL34" s="1167"/>
      <c r="AM34" s="1167"/>
      <c r="AN34" s="1168"/>
      <c r="AO34" s="312" t="s">
        <v>515</v>
      </c>
      <c r="AP34" s="312" t="s">
        <v>515</v>
      </c>
      <c r="AQ34" s="313" t="s">
        <v>515</v>
      </c>
      <c r="AR34" s="314" t="s">
        <v>515</v>
      </c>
    </row>
    <row r="35" spans="1:46" ht="27" customHeight="1" x14ac:dyDescent="0.2">
      <c r="A35" s="266"/>
      <c r="B35" s="262"/>
      <c r="C35" s="262"/>
      <c r="D35" s="262"/>
      <c r="E35" s="262"/>
      <c r="F35" s="262"/>
      <c r="G35" s="262"/>
      <c r="H35" s="262"/>
      <c r="I35" s="262"/>
      <c r="J35" s="262"/>
      <c r="K35" s="262"/>
      <c r="L35" s="262"/>
      <c r="M35" s="262"/>
      <c r="N35" s="262"/>
      <c r="O35" s="262"/>
      <c r="P35" s="262"/>
      <c r="Q35" s="262"/>
      <c r="R35" s="262"/>
      <c r="S35" s="262"/>
      <c r="T35" s="262"/>
      <c r="U35" s="262"/>
      <c r="V35" s="262"/>
      <c r="W35" s="262"/>
      <c r="X35" s="262"/>
      <c r="Y35" s="262"/>
      <c r="Z35" s="262"/>
      <c r="AA35" s="262"/>
      <c r="AB35" s="262"/>
      <c r="AC35" s="262"/>
      <c r="AD35" s="262"/>
      <c r="AE35" s="262"/>
      <c r="AF35" s="262"/>
      <c r="AG35" s="262"/>
      <c r="AH35" s="262"/>
      <c r="AI35" s="262"/>
      <c r="AJ35" s="262"/>
      <c r="AK35" s="1166" t="s">
        <v>532</v>
      </c>
      <c r="AL35" s="1167"/>
      <c r="AM35" s="1167"/>
      <c r="AN35" s="1168"/>
      <c r="AO35" s="312">
        <v>516170</v>
      </c>
      <c r="AP35" s="312">
        <v>40338</v>
      </c>
      <c r="AQ35" s="313">
        <v>21887</v>
      </c>
      <c r="AR35" s="314">
        <v>84.3</v>
      </c>
    </row>
    <row r="36" spans="1:46" ht="27" customHeight="1" x14ac:dyDescent="0.2">
      <c r="A36" s="266"/>
      <c r="B36" s="262"/>
      <c r="C36" s="262"/>
      <c r="D36" s="262"/>
      <c r="E36" s="262"/>
      <c r="F36" s="262"/>
      <c r="G36" s="262"/>
      <c r="H36" s="262"/>
      <c r="I36" s="262"/>
      <c r="J36" s="262"/>
      <c r="K36" s="262"/>
      <c r="L36" s="262"/>
      <c r="M36" s="262"/>
      <c r="N36" s="262"/>
      <c r="O36" s="262"/>
      <c r="P36" s="262"/>
      <c r="Q36" s="262"/>
      <c r="R36" s="262"/>
      <c r="S36" s="262"/>
      <c r="T36" s="262"/>
      <c r="U36" s="262"/>
      <c r="V36" s="262"/>
      <c r="W36" s="262"/>
      <c r="X36" s="262"/>
      <c r="Y36" s="262"/>
      <c r="Z36" s="262"/>
      <c r="AA36" s="262"/>
      <c r="AB36" s="262"/>
      <c r="AC36" s="262"/>
      <c r="AD36" s="262"/>
      <c r="AE36" s="262"/>
      <c r="AF36" s="262"/>
      <c r="AG36" s="262"/>
      <c r="AH36" s="262"/>
      <c r="AI36" s="262"/>
      <c r="AJ36" s="262"/>
      <c r="AK36" s="1166" t="s">
        <v>533</v>
      </c>
      <c r="AL36" s="1167"/>
      <c r="AM36" s="1167"/>
      <c r="AN36" s="1168"/>
      <c r="AO36" s="312">
        <v>1579</v>
      </c>
      <c r="AP36" s="312">
        <v>123</v>
      </c>
      <c r="AQ36" s="313">
        <v>5351</v>
      </c>
      <c r="AR36" s="314">
        <v>-97.7</v>
      </c>
    </row>
    <row r="37" spans="1:46" ht="13.5" customHeight="1" x14ac:dyDescent="0.2">
      <c r="A37" s="266"/>
      <c r="B37" s="262"/>
      <c r="C37" s="262"/>
      <c r="D37" s="262"/>
      <c r="E37" s="262"/>
      <c r="F37" s="262"/>
      <c r="G37" s="262"/>
      <c r="H37" s="262"/>
      <c r="I37" s="262"/>
      <c r="J37" s="262"/>
      <c r="K37" s="262"/>
      <c r="L37" s="262"/>
      <c r="M37" s="262"/>
      <c r="N37" s="262"/>
      <c r="O37" s="262"/>
      <c r="P37" s="262"/>
      <c r="Q37" s="262"/>
      <c r="R37" s="262"/>
      <c r="S37" s="262"/>
      <c r="T37" s="262"/>
      <c r="U37" s="262"/>
      <c r="V37" s="262"/>
      <c r="W37" s="262"/>
      <c r="X37" s="262"/>
      <c r="Y37" s="262"/>
      <c r="Z37" s="262"/>
      <c r="AA37" s="262"/>
      <c r="AB37" s="262"/>
      <c r="AC37" s="262"/>
      <c r="AD37" s="262"/>
      <c r="AE37" s="262"/>
      <c r="AF37" s="262"/>
      <c r="AG37" s="262"/>
      <c r="AH37" s="262"/>
      <c r="AI37" s="262"/>
      <c r="AJ37" s="262"/>
      <c r="AK37" s="1166" t="s">
        <v>534</v>
      </c>
      <c r="AL37" s="1167"/>
      <c r="AM37" s="1167"/>
      <c r="AN37" s="1168"/>
      <c r="AO37" s="312" t="s">
        <v>515</v>
      </c>
      <c r="AP37" s="312" t="s">
        <v>515</v>
      </c>
      <c r="AQ37" s="313">
        <v>569</v>
      </c>
      <c r="AR37" s="314" t="s">
        <v>515</v>
      </c>
    </row>
    <row r="38" spans="1:46" ht="27" customHeight="1" x14ac:dyDescent="0.2">
      <c r="A38" s="266"/>
      <c r="B38" s="262"/>
      <c r="C38" s="262"/>
      <c r="D38" s="262"/>
      <c r="E38" s="262"/>
      <c r="F38" s="262"/>
      <c r="G38" s="262"/>
      <c r="H38" s="262"/>
      <c r="I38" s="262"/>
      <c r="J38" s="262"/>
      <c r="K38" s="262"/>
      <c r="L38" s="262"/>
      <c r="M38" s="262"/>
      <c r="N38" s="262"/>
      <c r="O38" s="262"/>
      <c r="P38" s="262"/>
      <c r="Q38" s="262"/>
      <c r="R38" s="262"/>
      <c r="S38" s="262"/>
      <c r="T38" s="262"/>
      <c r="U38" s="262"/>
      <c r="V38" s="262"/>
      <c r="W38" s="262"/>
      <c r="X38" s="262"/>
      <c r="Y38" s="262"/>
      <c r="Z38" s="262"/>
      <c r="AA38" s="262"/>
      <c r="AB38" s="262"/>
      <c r="AC38" s="262"/>
      <c r="AD38" s="262"/>
      <c r="AE38" s="262"/>
      <c r="AF38" s="262"/>
      <c r="AG38" s="262"/>
      <c r="AH38" s="262"/>
      <c r="AI38" s="262"/>
      <c r="AJ38" s="262"/>
      <c r="AK38" s="1169" t="s">
        <v>535</v>
      </c>
      <c r="AL38" s="1170"/>
      <c r="AM38" s="1170"/>
      <c r="AN38" s="1171"/>
      <c r="AO38" s="315" t="s">
        <v>515</v>
      </c>
      <c r="AP38" s="315" t="s">
        <v>515</v>
      </c>
      <c r="AQ38" s="316">
        <v>12</v>
      </c>
      <c r="AR38" s="304" t="s">
        <v>515</v>
      </c>
      <c r="AS38" s="311"/>
    </row>
    <row r="39" spans="1:46" ht="13.2" x14ac:dyDescent="0.2">
      <c r="A39" s="266"/>
      <c r="B39" s="262"/>
      <c r="C39" s="262"/>
      <c r="D39" s="262"/>
      <c r="E39" s="262"/>
      <c r="F39" s="262"/>
      <c r="G39" s="262"/>
      <c r="H39" s="262"/>
      <c r="I39" s="262"/>
      <c r="J39" s="262"/>
      <c r="K39" s="262"/>
      <c r="L39" s="262"/>
      <c r="M39" s="262"/>
      <c r="N39" s="262"/>
      <c r="O39" s="262"/>
      <c r="P39" s="262"/>
      <c r="Q39" s="262"/>
      <c r="R39" s="262"/>
      <c r="S39" s="262"/>
      <c r="T39" s="262"/>
      <c r="U39" s="262"/>
      <c r="V39" s="262"/>
      <c r="W39" s="262"/>
      <c r="X39" s="262"/>
      <c r="Y39" s="262"/>
      <c r="Z39" s="262"/>
      <c r="AA39" s="262"/>
      <c r="AB39" s="262"/>
      <c r="AC39" s="262"/>
      <c r="AD39" s="262"/>
      <c r="AE39" s="262"/>
      <c r="AF39" s="262"/>
      <c r="AG39" s="262"/>
      <c r="AH39" s="262"/>
      <c r="AI39" s="262"/>
      <c r="AJ39" s="262"/>
      <c r="AK39" s="1169" t="s">
        <v>536</v>
      </c>
      <c r="AL39" s="1170"/>
      <c r="AM39" s="1170"/>
      <c r="AN39" s="1171"/>
      <c r="AO39" s="312" t="s">
        <v>515</v>
      </c>
      <c r="AP39" s="312" t="s">
        <v>515</v>
      </c>
      <c r="AQ39" s="313">
        <v>-1532</v>
      </c>
      <c r="AR39" s="314" t="s">
        <v>515</v>
      </c>
      <c r="AS39" s="311"/>
    </row>
    <row r="40" spans="1:46" ht="27" customHeight="1" x14ac:dyDescent="0.2">
      <c r="A40" s="266"/>
      <c r="B40" s="262"/>
      <c r="C40" s="262"/>
      <c r="D40" s="262"/>
      <c r="E40" s="262"/>
      <c r="F40" s="262"/>
      <c r="G40" s="262"/>
      <c r="H40" s="262"/>
      <c r="I40" s="262"/>
      <c r="J40" s="262"/>
      <c r="K40" s="262"/>
      <c r="L40" s="262"/>
      <c r="M40" s="262"/>
      <c r="N40" s="262"/>
      <c r="O40" s="262"/>
      <c r="P40" s="262"/>
      <c r="Q40" s="262"/>
      <c r="R40" s="262"/>
      <c r="S40" s="262"/>
      <c r="T40" s="262"/>
      <c r="U40" s="262"/>
      <c r="V40" s="262"/>
      <c r="W40" s="262"/>
      <c r="X40" s="262"/>
      <c r="Y40" s="262"/>
      <c r="Z40" s="262"/>
      <c r="AA40" s="262"/>
      <c r="AB40" s="262"/>
      <c r="AC40" s="262"/>
      <c r="AD40" s="262"/>
      <c r="AE40" s="262"/>
      <c r="AF40" s="262"/>
      <c r="AG40" s="262"/>
      <c r="AH40" s="262"/>
      <c r="AI40" s="262"/>
      <c r="AJ40" s="262"/>
      <c r="AK40" s="1166" t="s">
        <v>537</v>
      </c>
      <c r="AL40" s="1167"/>
      <c r="AM40" s="1167"/>
      <c r="AN40" s="1168"/>
      <c r="AO40" s="312">
        <v>-914054</v>
      </c>
      <c r="AP40" s="312">
        <v>-71433</v>
      </c>
      <c r="AQ40" s="313">
        <v>-57744</v>
      </c>
      <c r="AR40" s="314">
        <v>23.7</v>
      </c>
      <c r="AS40" s="311"/>
    </row>
    <row r="41" spans="1:46" ht="13.2" x14ac:dyDescent="0.2">
      <c r="A41" s="266"/>
      <c r="B41" s="262"/>
      <c r="C41" s="262"/>
      <c r="D41" s="262"/>
      <c r="E41" s="262"/>
      <c r="F41" s="262"/>
      <c r="G41" s="262"/>
      <c r="H41" s="262"/>
      <c r="I41" s="262"/>
      <c r="J41" s="262"/>
      <c r="K41" s="262"/>
      <c r="L41" s="262"/>
      <c r="M41" s="262"/>
      <c r="N41" s="262"/>
      <c r="O41" s="262"/>
      <c r="P41" s="262"/>
      <c r="Q41" s="262"/>
      <c r="R41" s="262"/>
      <c r="S41" s="262"/>
      <c r="T41" s="262"/>
      <c r="U41" s="262"/>
      <c r="V41" s="262"/>
      <c r="W41" s="262"/>
      <c r="X41" s="262"/>
      <c r="Y41" s="262"/>
      <c r="Z41" s="262"/>
      <c r="AA41" s="262"/>
      <c r="AB41" s="262"/>
      <c r="AC41" s="262"/>
      <c r="AD41" s="262"/>
      <c r="AE41" s="262"/>
      <c r="AF41" s="262"/>
      <c r="AG41" s="262"/>
      <c r="AH41" s="262"/>
      <c r="AI41" s="262"/>
      <c r="AJ41" s="262"/>
      <c r="AK41" s="1172" t="s">
        <v>302</v>
      </c>
      <c r="AL41" s="1173"/>
      <c r="AM41" s="1173"/>
      <c r="AN41" s="1174"/>
      <c r="AO41" s="312">
        <v>521380</v>
      </c>
      <c r="AP41" s="312">
        <v>40746</v>
      </c>
      <c r="AQ41" s="313">
        <v>29170</v>
      </c>
      <c r="AR41" s="314">
        <v>39.700000000000003</v>
      </c>
      <c r="AS41" s="311"/>
    </row>
    <row r="42" spans="1:46" ht="13.2" x14ac:dyDescent="0.2">
      <c r="A42" s="266"/>
      <c r="B42" s="262"/>
      <c r="C42" s="262"/>
      <c r="D42" s="262"/>
      <c r="E42" s="262"/>
      <c r="F42" s="262"/>
      <c r="G42" s="262"/>
      <c r="H42" s="262"/>
      <c r="I42" s="262"/>
      <c r="J42" s="262"/>
      <c r="K42" s="262"/>
      <c r="L42" s="262"/>
      <c r="M42" s="262"/>
      <c r="N42" s="262"/>
      <c r="O42" s="262"/>
      <c r="P42" s="262"/>
      <c r="Q42" s="262"/>
      <c r="R42" s="262"/>
      <c r="S42" s="262"/>
      <c r="T42" s="262"/>
      <c r="U42" s="262"/>
      <c r="V42" s="262"/>
      <c r="W42" s="262"/>
      <c r="X42" s="262"/>
      <c r="Y42" s="262"/>
      <c r="Z42" s="262"/>
      <c r="AA42" s="262"/>
      <c r="AB42" s="262"/>
      <c r="AC42" s="262"/>
      <c r="AD42" s="262"/>
      <c r="AE42" s="262"/>
      <c r="AF42" s="262"/>
      <c r="AG42" s="262"/>
      <c r="AH42" s="262"/>
      <c r="AI42" s="262"/>
      <c r="AJ42" s="262"/>
      <c r="AK42" s="317" t="s">
        <v>538</v>
      </c>
      <c r="AL42" s="262"/>
      <c r="AM42" s="262"/>
      <c r="AN42" s="262"/>
      <c r="AO42" s="262"/>
      <c r="AP42" s="262"/>
      <c r="AQ42" s="288"/>
      <c r="AR42" s="288"/>
      <c r="AS42" s="311"/>
    </row>
    <row r="43" spans="1:46" ht="13.2" x14ac:dyDescent="0.2">
      <c r="A43" s="266"/>
      <c r="B43" s="262"/>
      <c r="C43" s="262"/>
      <c r="D43" s="262"/>
      <c r="E43" s="262"/>
      <c r="F43" s="262"/>
      <c r="G43" s="262"/>
      <c r="H43" s="262"/>
      <c r="I43" s="262"/>
      <c r="J43" s="262"/>
      <c r="K43" s="262"/>
      <c r="L43" s="262"/>
      <c r="M43" s="262"/>
      <c r="N43" s="262"/>
      <c r="O43" s="262"/>
      <c r="P43" s="262"/>
      <c r="Q43" s="262"/>
      <c r="R43" s="262"/>
      <c r="S43" s="262"/>
      <c r="T43" s="262"/>
      <c r="U43" s="262"/>
      <c r="V43" s="262"/>
      <c r="W43" s="262"/>
      <c r="X43" s="262"/>
      <c r="Y43" s="262"/>
      <c r="Z43" s="262"/>
      <c r="AA43" s="262"/>
      <c r="AB43" s="262"/>
      <c r="AC43" s="262"/>
      <c r="AD43" s="262"/>
      <c r="AE43" s="262"/>
      <c r="AF43" s="262"/>
      <c r="AG43" s="262"/>
      <c r="AH43" s="262"/>
      <c r="AI43" s="262"/>
      <c r="AJ43" s="262"/>
      <c r="AK43" s="262"/>
      <c r="AL43" s="262"/>
      <c r="AM43" s="262"/>
      <c r="AN43" s="262"/>
      <c r="AO43" s="262"/>
      <c r="AP43" s="318"/>
      <c r="AQ43" s="288"/>
      <c r="AR43" s="262"/>
      <c r="AS43" s="311"/>
    </row>
    <row r="44" spans="1:46" ht="13.2" x14ac:dyDescent="0.2">
      <c r="A44" s="266"/>
      <c r="B44" s="262"/>
      <c r="C44" s="262"/>
      <c r="D44" s="262"/>
      <c r="E44" s="262"/>
      <c r="F44" s="262"/>
      <c r="G44" s="262"/>
      <c r="H44" s="262"/>
      <c r="I44" s="262"/>
      <c r="J44" s="262"/>
      <c r="K44" s="262"/>
      <c r="L44" s="262"/>
      <c r="M44" s="262"/>
      <c r="N44" s="262"/>
      <c r="O44" s="262"/>
      <c r="P44" s="262"/>
      <c r="Q44" s="262"/>
      <c r="R44" s="262"/>
      <c r="S44" s="262"/>
      <c r="T44" s="262"/>
      <c r="U44" s="262"/>
      <c r="V44" s="262"/>
      <c r="W44" s="262"/>
      <c r="X44" s="262"/>
      <c r="Y44" s="262"/>
      <c r="Z44" s="262"/>
      <c r="AA44" s="262"/>
      <c r="AB44" s="262"/>
      <c r="AC44" s="262"/>
      <c r="AD44" s="262"/>
      <c r="AE44" s="262"/>
      <c r="AF44" s="262"/>
      <c r="AG44" s="262"/>
      <c r="AH44" s="262"/>
      <c r="AI44" s="262"/>
      <c r="AJ44" s="262"/>
      <c r="AK44" s="262"/>
      <c r="AL44" s="262"/>
      <c r="AM44" s="262"/>
      <c r="AN44" s="262"/>
      <c r="AO44" s="262"/>
      <c r="AP44" s="262"/>
      <c r="AQ44" s="288"/>
      <c r="AR44" s="262"/>
    </row>
    <row r="45" spans="1:46" ht="13.2" x14ac:dyDescent="0.2">
      <c r="A45" s="264"/>
      <c r="B45" s="264"/>
      <c r="C45" s="264"/>
      <c r="D45" s="264"/>
      <c r="E45" s="264"/>
      <c r="F45" s="264"/>
      <c r="G45" s="264"/>
      <c r="H45" s="264"/>
      <c r="I45" s="264"/>
      <c r="J45" s="264"/>
      <c r="K45" s="264"/>
      <c r="L45" s="264"/>
      <c r="M45" s="264"/>
      <c r="N45" s="264"/>
      <c r="O45" s="264"/>
      <c r="P45" s="264"/>
      <c r="Q45" s="264"/>
      <c r="R45" s="264"/>
      <c r="S45" s="264"/>
      <c r="T45" s="264"/>
      <c r="U45" s="264"/>
      <c r="V45" s="264"/>
      <c r="W45" s="264"/>
      <c r="X45" s="264"/>
      <c r="Y45" s="264"/>
      <c r="Z45" s="264"/>
      <c r="AA45" s="264"/>
      <c r="AB45" s="264"/>
      <c r="AC45" s="264"/>
      <c r="AD45" s="264"/>
      <c r="AE45" s="264"/>
      <c r="AF45" s="264"/>
      <c r="AG45" s="264"/>
      <c r="AH45" s="264"/>
      <c r="AI45" s="264"/>
      <c r="AJ45" s="264"/>
      <c r="AK45" s="264"/>
      <c r="AL45" s="264"/>
      <c r="AM45" s="264"/>
      <c r="AN45" s="264"/>
      <c r="AO45" s="264"/>
      <c r="AP45" s="264"/>
      <c r="AQ45" s="319"/>
      <c r="AR45" s="264"/>
      <c r="AS45" s="264"/>
      <c r="AT45" s="262"/>
    </row>
    <row r="46" spans="1:46" ht="13.2" x14ac:dyDescent="0.2">
      <c r="A46" s="320"/>
      <c r="B46" s="320"/>
      <c r="C46" s="320"/>
      <c r="D46" s="320"/>
      <c r="E46" s="320"/>
      <c r="F46" s="320"/>
      <c r="G46" s="320"/>
      <c r="H46" s="320"/>
      <c r="I46" s="320"/>
      <c r="J46" s="320"/>
      <c r="K46" s="320"/>
      <c r="L46" s="320"/>
      <c r="M46" s="320"/>
      <c r="N46" s="320"/>
      <c r="O46" s="320"/>
      <c r="P46" s="320"/>
      <c r="Q46" s="320"/>
      <c r="R46" s="320"/>
      <c r="S46" s="320"/>
      <c r="T46" s="320"/>
      <c r="U46" s="320"/>
      <c r="V46" s="320"/>
      <c r="W46" s="320"/>
      <c r="X46" s="320"/>
      <c r="Y46" s="320"/>
      <c r="Z46" s="320"/>
      <c r="AA46" s="320"/>
      <c r="AB46" s="320"/>
      <c r="AC46" s="320"/>
      <c r="AD46" s="320"/>
      <c r="AE46" s="320"/>
      <c r="AF46" s="320"/>
      <c r="AG46" s="320"/>
      <c r="AH46" s="320"/>
      <c r="AI46" s="320"/>
      <c r="AJ46" s="320"/>
      <c r="AK46" s="320"/>
      <c r="AL46" s="320"/>
      <c r="AM46" s="320"/>
      <c r="AN46" s="320"/>
      <c r="AO46" s="320"/>
      <c r="AP46" s="320"/>
      <c r="AQ46" s="320"/>
      <c r="AR46" s="320"/>
      <c r="AS46" s="320"/>
      <c r="AT46" s="262"/>
    </row>
    <row r="47" spans="1:46" ht="17.25" customHeight="1" x14ac:dyDescent="0.2">
      <c r="A47" s="321" t="s">
        <v>539</v>
      </c>
      <c r="B47" s="262"/>
      <c r="C47" s="262"/>
      <c r="D47" s="262"/>
      <c r="E47" s="262"/>
      <c r="F47" s="262"/>
      <c r="G47" s="262"/>
      <c r="H47" s="262"/>
      <c r="I47" s="262"/>
      <c r="J47" s="262"/>
      <c r="K47" s="262"/>
      <c r="L47" s="262"/>
      <c r="M47" s="262"/>
      <c r="N47" s="262"/>
      <c r="O47" s="262"/>
      <c r="P47" s="262"/>
      <c r="Q47" s="262"/>
      <c r="R47" s="262"/>
      <c r="S47" s="262"/>
      <c r="T47" s="262"/>
      <c r="U47" s="262"/>
      <c r="V47" s="262"/>
      <c r="W47" s="262"/>
      <c r="X47" s="262"/>
      <c r="Y47" s="262"/>
      <c r="Z47" s="262"/>
      <c r="AA47" s="262"/>
      <c r="AB47" s="262"/>
      <c r="AC47" s="262"/>
      <c r="AD47" s="262"/>
      <c r="AE47" s="262"/>
      <c r="AF47" s="262"/>
      <c r="AG47" s="262"/>
      <c r="AH47" s="262"/>
      <c r="AI47" s="262"/>
      <c r="AJ47" s="262"/>
      <c r="AK47" s="262"/>
      <c r="AL47" s="262"/>
      <c r="AM47" s="262"/>
      <c r="AN47" s="262"/>
      <c r="AO47" s="262"/>
      <c r="AP47" s="262"/>
      <c r="AQ47" s="262"/>
      <c r="AR47" s="262"/>
    </row>
    <row r="48" spans="1:46" ht="13.2" x14ac:dyDescent="0.2">
      <c r="A48" s="266"/>
      <c r="B48" s="262"/>
      <c r="C48" s="262"/>
      <c r="D48" s="262"/>
      <c r="E48" s="262"/>
      <c r="F48" s="262"/>
      <c r="G48" s="262"/>
      <c r="H48" s="262"/>
      <c r="I48" s="262"/>
      <c r="J48" s="262"/>
      <c r="K48" s="262"/>
      <c r="L48" s="262"/>
      <c r="M48" s="262"/>
      <c r="N48" s="262"/>
      <c r="O48" s="262"/>
      <c r="P48" s="262"/>
      <c r="Q48" s="262"/>
      <c r="R48" s="262"/>
      <c r="S48" s="262"/>
      <c r="T48" s="262"/>
      <c r="U48" s="262"/>
      <c r="V48" s="262"/>
      <c r="W48" s="262"/>
      <c r="X48" s="262"/>
      <c r="Y48" s="262"/>
      <c r="Z48" s="262"/>
      <c r="AA48" s="262"/>
      <c r="AB48" s="262"/>
      <c r="AC48" s="262"/>
      <c r="AD48" s="262"/>
      <c r="AE48" s="262"/>
      <c r="AF48" s="262"/>
      <c r="AG48" s="262"/>
      <c r="AH48" s="262"/>
      <c r="AI48" s="262"/>
      <c r="AJ48" s="262"/>
      <c r="AK48" s="322" t="s">
        <v>540</v>
      </c>
      <c r="AL48" s="322"/>
      <c r="AM48" s="322"/>
      <c r="AN48" s="322"/>
      <c r="AO48" s="322"/>
      <c r="AP48" s="322"/>
      <c r="AQ48" s="323"/>
      <c r="AR48" s="322"/>
    </row>
    <row r="49" spans="1:44" ht="13.5" customHeight="1" x14ac:dyDescent="0.2">
      <c r="A49" s="266"/>
      <c r="B49" s="262"/>
      <c r="C49" s="262"/>
      <c r="D49" s="262"/>
      <c r="E49" s="262"/>
      <c r="F49" s="262"/>
      <c r="G49" s="262"/>
      <c r="H49" s="262"/>
      <c r="I49" s="262"/>
      <c r="J49" s="262"/>
      <c r="K49" s="262"/>
      <c r="L49" s="262"/>
      <c r="M49" s="262"/>
      <c r="N49" s="262"/>
      <c r="O49" s="262"/>
      <c r="P49" s="262"/>
      <c r="Q49" s="262"/>
      <c r="R49" s="262"/>
      <c r="S49" s="262"/>
      <c r="T49" s="262"/>
      <c r="U49" s="262"/>
      <c r="V49" s="262"/>
      <c r="W49" s="262"/>
      <c r="X49" s="262"/>
      <c r="Y49" s="262"/>
      <c r="Z49" s="262"/>
      <c r="AA49" s="262"/>
      <c r="AB49" s="262"/>
      <c r="AC49" s="262"/>
      <c r="AD49" s="262"/>
      <c r="AE49" s="262"/>
      <c r="AF49" s="262"/>
      <c r="AG49" s="262"/>
      <c r="AH49" s="262"/>
      <c r="AI49" s="262"/>
      <c r="AJ49" s="262"/>
      <c r="AK49" s="324"/>
      <c r="AL49" s="325"/>
      <c r="AM49" s="1161" t="s">
        <v>507</v>
      </c>
      <c r="AN49" s="1163" t="s">
        <v>541</v>
      </c>
      <c r="AO49" s="1164"/>
      <c r="AP49" s="1164"/>
      <c r="AQ49" s="1164"/>
      <c r="AR49" s="1165"/>
    </row>
    <row r="50" spans="1:44" ht="13.2" x14ac:dyDescent="0.2">
      <c r="A50" s="266"/>
      <c r="B50" s="262"/>
      <c r="C50" s="262"/>
      <c r="D50" s="262"/>
      <c r="E50" s="262"/>
      <c r="F50" s="262"/>
      <c r="G50" s="262"/>
      <c r="H50" s="262"/>
      <c r="I50" s="262"/>
      <c r="J50" s="262"/>
      <c r="K50" s="262"/>
      <c r="L50" s="262"/>
      <c r="M50" s="262"/>
      <c r="N50" s="262"/>
      <c r="O50" s="262"/>
      <c r="P50" s="262"/>
      <c r="Q50" s="262"/>
      <c r="R50" s="262"/>
      <c r="S50" s="262"/>
      <c r="T50" s="262"/>
      <c r="U50" s="262"/>
      <c r="V50" s="262"/>
      <c r="W50" s="262"/>
      <c r="X50" s="262"/>
      <c r="Y50" s="262"/>
      <c r="Z50" s="262"/>
      <c r="AA50" s="262"/>
      <c r="AB50" s="262"/>
      <c r="AC50" s="262"/>
      <c r="AD50" s="262"/>
      <c r="AE50" s="262"/>
      <c r="AF50" s="262"/>
      <c r="AG50" s="262"/>
      <c r="AH50" s="262"/>
      <c r="AI50" s="262"/>
      <c r="AJ50" s="262"/>
      <c r="AK50" s="326"/>
      <c r="AL50" s="327"/>
      <c r="AM50" s="1162"/>
      <c r="AN50" s="328" t="s">
        <v>542</v>
      </c>
      <c r="AO50" s="329" t="s">
        <v>543</v>
      </c>
      <c r="AP50" s="330" t="s">
        <v>544</v>
      </c>
      <c r="AQ50" s="331" t="s">
        <v>545</v>
      </c>
      <c r="AR50" s="332" t="s">
        <v>546</v>
      </c>
    </row>
    <row r="51" spans="1:44" ht="13.2" x14ac:dyDescent="0.2">
      <c r="A51" s="266"/>
      <c r="B51" s="262"/>
      <c r="C51" s="262"/>
      <c r="D51" s="262"/>
      <c r="E51" s="262"/>
      <c r="F51" s="262"/>
      <c r="G51" s="262"/>
      <c r="H51" s="262"/>
      <c r="I51" s="262"/>
      <c r="J51" s="262"/>
      <c r="K51" s="262"/>
      <c r="L51" s="262"/>
      <c r="M51" s="262"/>
      <c r="N51" s="262"/>
      <c r="O51" s="262"/>
      <c r="P51" s="262"/>
      <c r="Q51" s="262"/>
      <c r="R51" s="262"/>
      <c r="S51" s="262"/>
      <c r="T51" s="262"/>
      <c r="U51" s="262"/>
      <c r="V51" s="262"/>
      <c r="W51" s="262"/>
      <c r="X51" s="262"/>
      <c r="Y51" s="262"/>
      <c r="Z51" s="262"/>
      <c r="AA51" s="262"/>
      <c r="AB51" s="262"/>
      <c r="AC51" s="262"/>
      <c r="AD51" s="262"/>
      <c r="AE51" s="262"/>
      <c r="AF51" s="262"/>
      <c r="AG51" s="262"/>
      <c r="AH51" s="262"/>
      <c r="AI51" s="262"/>
      <c r="AJ51" s="262"/>
      <c r="AK51" s="324" t="s">
        <v>547</v>
      </c>
      <c r="AL51" s="325"/>
      <c r="AM51" s="333">
        <v>873555</v>
      </c>
      <c r="AN51" s="334">
        <v>62751</v>
      </c>
      <c r="AO51" s="335">
        <v>17.3</v>
      </c>
      <c r="AP51" s="336">
        <v>108252</v>
      </c>
      <c r="AQ51" s="337">
        <v>30.4</v>
      </c>
      <c r="AR51" s="338">
        <v>-13.1</v>
      </c>
    </row>
    <row r="52" spans="1:44" ht="13.2" x14ac:dyDescent="0.2">
      <c r="A52" s="266"/>
      <c r="B52" s="262"/>
      <c r="C52" s="262"/>
      <c r="D52" s="262"/>
      <c r="E52" s="262"/>
      <c r="F52" s="262"/>
      <c r="G52" s="262"/>
      <c r="H52" s="262"/>
      <c r="I52" s="262"/>
      <c r="J52" s="262"/>
      <c r="K52" s="262"/>
      <c r="L52" s="262"/>
      <c r="M52" s="262"/>
      <c r="N52" s="262"/>
      <c r="O52" s="262"/>
      <c r="P52" s="262"/>
      <c r="Q52" s="262"/>
      <c r="R52" s="262"/>
      <c r="S52" s="262"/>
      <c r="T52" s="262"/>
      <c r="U52" s="262"/>
      <c r="V52" s="262"/>
      <c r="W52" s="262"/>
      <c r="X52" s="262"/>
      <c r="Y52" s="262"/>
      <c r="Z52" s="262"/>
      <c r="AA52" s="262"/>
      <c r="AB52" s="262"/>
      <c r="AC52" s="262"/>
      <c r="AD52" s="262"/>
      <c r="AE52" s="262"/>
      <c r="AF52" s="262"/>
      <c r="AG52" s="262"/>
      <c r="AH52" s="262"/>
      <c r="AI52" s="262"/>
      <c r="AJ52" s="262"/>
      <c r="AK52" s="339"/>
      <c r="AL52" s="340" t="s">
        <v>548</v>
      </c>
      <c r="AM52" s="341">
        <v>687445</v>
      </c>
      <c r="AN52" s="342">
        <v>49382</v>
      </c>
      <c r="AO52" s="343">
        <v>48.7</v>
      </c>
      <c r="AP52" s="344">
        <v>50321</v>
      </c>
      <c r="AQ52" s="345">
        <v>7.6</v>
      </c>
      <c r="AR52" s="346">
        <v>41.1</v>
      </c>
    </row>
    <row r="53" spans="1:44" ht="13.2" x14ac:dyDescent="0.2">
      <c r="A53" s="266"/>
      <c r="B53" s="262"/>
      <c r="C53" s="262"/>
      <c r="D53" s="262"/>
      <c r="E53" s="262"/>
      <c r="F53" s="262"/>
      <c r="G53" s="262"/>
      <c r="H53" s="262"/>
      <c r="I53" s="262"/>
      <c r="J53" s="262"/>
      <c r="K53" s="262"/>
      <c r="L53" s="262"/>
      <c r="M53" s="262"/>
      <c r="N53" s="262"/>
      <c r="O53" s="262"/>
      <c r="P53" s="262"/>
      <c r="Q53" s="262"/>
      <c r="R53" s="262"/>
      <c r="S53" s="262"/>
      <c r="T53" s="262"/>
      <c r="U53" s="262"/>
      <c r="V53" s="262"/>
      <c r="W53" s="262"/>
      <c r="X53" s="262"/>
      <c r="Y53" s="262"/>
      <c r="Z53" s="262"/>
      <c r="AA53" s="262"/>
      <c r="AB53" s="262"/>
      <c r="AC53" s="262"/>
      <c r="AD53" s="262"/>
      <c r="AE53" s="262"/>
      <c r="AF53" s="262"/>
      <c r="AG53" s="262"/>
      <c r="AH53" s="262"/>
      <c r="AI53" s="262"/>
      <c r="AJ53" s="262"/>
      <c r="AK53" s="324" t="s">
        <v>549</v>
      </c>
      <c r="AL53" s="325"/>
      <c r="AM53" s="333">
        <v>1949321</v>
      </c>
      <c r="AN53" s="334">
        <v>142755</v>
      </c>
      <c r="AO53" s="335">
        <v>127.5</v>
      </c>
      <c r="AP53" s="336">
        <v>93492</v>
      </c>
      <c r="AQ53" s="337">
        <v>-13.6</v>
      </c>
      <c r="AR53" s="338">
        <v>141.1</v>
      </c>
    </row>
    <row r="54" spans="1:44" ht="13.2" x14ac:dyDescent="0.2">
      <c r="A54" s="266"/>
      <c r="B54" s="262"/>
      <c r="C54" s="262"/>
      <c r="D54" s="262"/>
      <c r="E54" s="262"/>
      <c r="F54" s="262"/>
      <c r="G54" s="262"/>
      <c r="H54" s="262"/>
      <c r="I54" s="262"/>
      <c r="J54" s="262"/>
      <c r="K54" s="262"/>
      <c r="L54" s="262"/>
      <c r="M54" s="262"/>
      <c r="N54" s="262"/>
      <c r="O54" s="262"/>
      <c r="P54" s="262"/>
      <c r="Q54" s="262"/>
      <c r="R54" s="262"/>
      <c r="S54" s="262"/>
      <c r="T54" s="262"/>
      <c r="U54" s="262"/>
      <c r="V54" s="262"/>
      <c r="W54" s="262"/>
      <c r="X54" s="262"/>
      <c r="Y54" s="262"/>
      <c r="Z54" s="262"/>
      <c r="AA54" s="262"/>
      <c r="AB54" s="262"/>
      <c r="AC54" s="262"/>
      <c r="AD54" s="262"/>
      <c r="AE54" s="262"/>
      <c r="AF54" s="262"/>
      <c r="AG54" s="262"/>
      <c r="AH54" s="262"/>
      <c r="AI54" s="262"/>
      <c r="AJ54" s="262"/>
      <c r="AK54" s="339"/>
      <c r="AL54" s="340" t="s">
        <v>548</v>
      </c>
      <c r="AM54" s="341">
        <v>1198027</v>
      </c>
      <c r="AN54" s="342">
        <v>87735</v>
      </c>
      <c r="AO54" s="343">
        <v>77.7</v>
      </c>
      <c r="AP54" s="344">
        <v>53316</v>
      </c>
      <c r="AQ54" s="345">
        <v>6</v>
      </c>
      <c r="AR54" s="346">
        <v>71.7</v>
      </c>
    </row>
    <row r="55" spans="1:44" ht="13.2" x14ac:dyDescent="0.2">
      <c r="A55" s="266"/>
      <c r="B55" s="262"/>
      <c r="C55" s="262"/>
      <c r="D55" s="262"/>
      <c r="E55" s="262"/>
      <c r="F55" s="262"/>
      <c r="G55" s="262"/>
      <c r="H55" s="262"/>
      <c r="I55" s="262"/>
      <c r="J55" s="262"/>
      <c r="K55" s="262"/>
      <c r="L55" s="262"/>
      <c r="M55" s="262"/>
      <c r="N55" s="262"/>
      <c r="O55" s="262"/>
      <c r="P55" s="262"/>
      <c r="Q55" s="262"/>
      <c r="R55" s="262"/>
      <c r="S55" s="262"/>
      <c r="T55" s="262"/>
      <c r="U55" s="262"/>
      <c r="V55" s="262"/>
      <c r="W55" s="262"/>
      <c r="X55" s="262"/>
      <c r="Y55" s="262"/>
      <c r="Z55" s="262"/>
      <c r="AA55" s="262"/>
      <c r="AB55" s="262"/>
      <c r="AC55" s="262"/>
      <c r="AD55" s="262"/>
      <c r="AE55" s="262"/>
      <c r="AF55" s="262"/>
      <c r="AG55" s="262"/>
      <c r="AH55" s="262"/>
      <c r="AI55" s="262"/>
      <c r="AJ55" s="262"/>
      <c r="AK55" s="324" t="s">
        <v>550</v>
      </c>
      <c r="AL55" s="325"/>
      <c r="AM55" s="333">
        <v>1596858</v>
      </c>
      <c r="AN55" s="334">
        <v>119204</v>
      </c>
      <c r="AO55" s="335">
        <v>-16.5</v>
      </c>
      <c r="AP55" s="336">
        <v>94796</v>
      </c>
      <c r="AQ55" s="337">
        <v>1.4</v>
      </c>
      <c r="AR55" s="338">
        <v>-17.899999999999999</v>
      </c>
    </row>
    <row r="56" spans="1:44" ht="13.2" x14ac:dyDescent="0.2">
      <c r="A56" s="266"/>
      <c r="B56" s="262"/>
      <c r="C56" s="262"/>
      <c r="D56" s="262"/>
      <c r="E56" s="262"/>
      <c r="F56" s="262"/>
      <c r="G56" s="262"/>
      <c r="H56" s="262"/>
      <c r="I56" s="262"/>
      <c r="J56" s="262"/>
      <c r="K56" s="262"/>
      <c r="L56" s="262"/>
      <c r="M56" s="262"/>
      <c r="N56" s="262"/>
      <c r="O56" s="262"/>
      <c r="P56" s="262"/>
      <c r="Q56" s="262"/>
      <c r="R56" s="262"/>
      <c r="S56" s="262"/>
      <c r="T56" s="262"/>
      <c r="U56" s="262"/>
      <c r="V56" s="262"/>
      <c r="W56" s="262"/>
      <c r="X56" s="262"/>
      <c r="Y56" s="262"/>
      <c r="Z56" s="262"/>
      <c r="AA56" s="262"/>
      <c r="AB56" s="262"/>
      <c r="AC56" s="262"/>
      <c r="AD56" s="262"/>
      <c r="AE56" s="262"/>
      <c r="AF56" s="262"/>
      <c r="AG56" s="262"/>
      <c r="AH56" s="262"/>
      <c r="AI56" s="262"/>
      <c r="AJ56" s="262"/>
      <c r="AK56" s="339"/>
      <c r="AL56" s="340" t="s">
        <v>548</v>
      </c>
      <c r="AM56" s="341">
        <v>1337667</v>
      </c>
      <c r="AN56" s="342">
        <v>99856</v>
      </c>
      <c r="AO56" s="343">
        <v>13.8</v>
      </c>
      <c r="AP56" s="344">
        <v>55781</v>
      </c>
      <c r="AQ56" s="345">
        <v>4.5999999999999996</v>
      </c>
      <c r="AR56" s="346">
        <v>9.1999999999999993</v>
      </c>
    </row>
    <row r="57" spans="1:44" ht="13.2" x14ac:dyDescent="0.2">
      <c r="A57" s="266"/>
      <c r="B57" s="262"/>
      <c r="C57" s="262"/>
      <c r="D57" s="262"/>
      <c r="E57" s="262"/>
      <c r="F57" s="262"/>
      <c r="G57" s="262"/>
      <c r="H57" s="262"/>
      <c r="I57" s="262"/>
      <c r="J57" s="262"/>
      <c r="K57" s="262"/>
      <c r="L57" s="262"/>
      <c r="M57" s="262"/>
      <c r="N57" s="262"/>
      <c r="O57" s="262"/>
      <c r="P57" s="262"/>
      <c r="Q57" s="262"/>
      <c r="R57" s="262"/>
      <c r="S57" s="262"/>
      <c r="T57" s="262"/>
      <c r="U57" s="262"/>
      <c r="V57" s="262"/>
      <c r="W57" s="262"/>
      <c r="X57" s="262"/>
      <c r="Y57" s="262"/>
      <c r="Z57" s="262"/>
      <c r="AA57" s="262"/>
      <c r="AB57" s="262"/>
      <c r="AC57" s="262"/>
      <c r="AD57" s="262"/>
      <c r="AE57" s="262"/>
      <c r="AF57" s="262"/>
      <c r="AG57" s="262"/>
      <c r="AH57" s="262"/>
      <c r="AI57" s="262"/>
      <c r="AJ57" s="262"/>
      <c r="AK57" s="324" t="s">
        <v>551</v>
      </c>
      <c r="AL57" s="325"/>
      <c r="AM57" s="333">
        <v>1874802</v>
      </c>
      <c r="AN57" s="334">
        <v>143564</v>
      </c>
      <c r="AO57" s="335">
        <v>20.399999999999999</v>
      </c>
      <c r="AP57" s="336">
        <v>85942</v>
      </c>
      <c r="AQ57" s="337">
        <v>-9.3000000000000007</v>
      </c>
      <c r="AR57" s="338">
        <v>29.7</v>
      </c>
    </row>
    <row r="58" spans="1:44" ht="13.2" x14ac:dyDescent="0.2">
      <c r="A58" s="266"/>
      <c r="B58" s="262"/>
      <c r="C58" s="262"/>
      <c r="D58" s="262"/>
      <c r="E58" s="262"/>
      <c r="F58" s="262"/>
      <c r="G58" s="262"/>
      <c r="H58" s="262"/>
      <c r="I58" s="262"/>
      <c r="J58" s="262"/>
      <c r="K58" s="262"/>
      <c r="L58" s="262"/>
      <c r="M58" s="262"/>
      <c r="N58" s="262"/>
      <c r="O58" s="262"/>
      <c r="P58" s="262"/>
      <c r="Q58" s="262"/>
      <c r="R58" s="262"/>
      <c r="S58" s="262"/>
      <c r="T58" s="262"/>
      <c r="U58" s="262"/>
      <c r="V58" s="262"/>
      <c r="W58" s="262"/>
      <c r="X58" s="262"/>
      <c r="Y58" s="262"/>
      <c r="Z58" s="262"/>
      <c r="AA58" s="262"/>
      <c r="AB58" s="262"/>
      <c r="AC58" s="262"/>
      <c r="AD58" s="262"/>
      <c r="AE58" s="262"/>
      <c r="AF58" s="262"/>
      <c r="AG58" s="262"/>
      <c r="AH58" s="262"/>
      <c r="AI58" s="262"/>
      <c r="AJ58" s="262"/>
      <c r="AK58" s="339"/>
      <c r="AL58" s="340" t="s">
        <v>548</v>
      </c>
      <c r="AM58" s="341">
        <v>1157245</v>
      </c>
      <c r="AN58" s="342">
        <v>88617</v>
      </c>
      <c r="AO58" s="343">
        <v>-11.3</v>
      </c>
      <c r="AP58" s="344">
        <v>48630</v>
      </c>
      <c r="AQ58" s="345">
        <v>-12.8</v>
      </c>
      <c r="AR58" s="346">
        <v>1.5</v>
      </c>
    </row>
    <row r="59" spans="1:44" ht="13.2" x14ac:dyDescent="0.2">
      <c r="A59" s="266"/>
      <c r="B59" s="262"/>
      <c r="C59" s="262"/>
      <c r="D59" s="262"/>
      <c r="E59" s="262"/>
      <c r="F59" s="262"/>
      <c r="G59" s="262"/>
      <c r="H59" s="262"/>
      <c r="I59" s="262"/>
      <c r="J59" s="262"/>
      <c r="K59" s="262"/>
      <c r="L59" s="262"/>
      <c r="M59" s="262"/>
      <c r="N59" s="262"/>
      <c r="O59" s="262"/>
      <c r="P59" s="262"/>
      <c r="Q59" s="262"/>
      <c r="R59" s="262"/>
      <c r="S59" s="262"/>
      <c r="T59" s="262"/>
      <c r="U59" s="262"/>
      <c r="V59" s="262"/>
      <c r="W59" s="262"/>
      <c r="X59" s="262"/>
      <c r="Y59" s="262"/>
      <c r="Z59" s="262"/>
      <c r="AA59" s="262"/>
      <c r="AB59" s="262"/>
      <c r="AC59" s="262"/>
      <c r="AD59" s="262"/>
      <c r="AE59" s="262"/>
      <c r="AF59" s="262"/>
      <c r="AG59" s="262"/>
      <c r="AH59" s="262"/>
      <c r="AI59" s="262"/>
      <c r="AJ59" s="262"/>
      <c r="AK59" s="324" t="s">
        <v>552</v>
      </c>
      <c r="AL59" s="325"/>
      <c r="AM59" s="333">
        <v>1108681</v>
      </c>
      <c r="AN59" s="334">
        <v>86643</v>
      </c>
      <c r="AO59" s="335">
        <v>-39.6</v>
      </c>
      <c r="AP59" s="336">
        <v>95007</v>
      </c>
      <c r="AQ59" s="337">
        <v>10.5</v>
      </c>
      <c r="AR59" s="338">
        <v>-50.1</v>
      </c>
    </row>
    <row r="60" spans="1:44" ht="13.2" x14ac:dyDescent="0.2">
      <c r="A60" s="266"/>
      <c r="B60" s="262"/>
      <c r="C60" s="262"/>
      <c r="D60" s="262"/>
      <c r="E60" s="262"/>
      <c r="F60" s="262"/>
      <c r="G60" s="262"/>
      <c r="H60" s="262"/>
      <c r="I60" s="262"/>
      <c r="J60" s="262"/>
      <c r="K60" s="262"/>
      <c r="L60" s="262"/>
      <c r="M60" s="262"/>
      <c r="N60" s="262"/>
      <c r="O60" s="262"/>
      <c r="P60" s="262"/>
      <c r="Q60" s="262"/>
      <c r="R60" s="262"/>
      <c r="S60" s="262"/>
      <c r="T60" s="262"/>
      <c r="U60" s="262"/>
      <c r="V60" s="262"/>
      <c r="W60" s="262"/>
      <c r="X60" s="262"/>
      <c r="Y60" s="262"/>
      <c r="Z60" s="262"/>
      <c r="AA60" s="262"/>
      <c r="AB60" s="262"/>
      <c r="AC60" s="262"/>
      <c r="AD60" s="262"/>
      <c r="AE60" s="262"/>
      <c r="AF60" s="262"/>
      <c r="AG60" s="262"/>
      <c r="AH60" s="262"/>
      <c r="AI60" s="262"/>
      <c r="AJ60" s="262"/>
      <c r="AK60" s="339"/>
      <c r="AL60" s="340" t="s">
        <v>548</v>
      </c>
      <c r="AM60" s="341">
        <v>804611</v>
      </c>
      <c r="AN60" s="342">
        <v>62880</v>
      </c>
      <c r="AO60" s="343">
        <v>-29</v>
      </c>
      <c r="AP60" s="344">
        <v>48509</v>
      </c>
      <c r="AQ60" s="345">
        <v>-0.2</v>
      </c>
      <c r="AR60" s="346">
        <v>-28.8</v>
      </c>
    </row>
    <row r="61" spans="1:44" ht="13.2" x14ac:dyDescent="0.2">
      <c r="A61" s="266"/>
      <c r="B61" s="262"/>
      <c r="C61" s="262"/>
      <c r="D61" s="262"/>
      <c r="E61" s="262"/>
      <c r="F61" s="262"/>
      <c r="G61" s="262"/>
      <c r="H61" s="262"/>
      <c r="I61" s="262"/>
      <c r="J61" s="262"/>
      <c r="K61" s="262"/>
      <c r="L61" s="262"/>
      <c r="M61" s="262"/>
      <c r="N61" s="262"/>
      <c r="O61" s="262"/>
      <c r="P61" s="262"/>
      <c r="Q61" s="262"/>
      <c r="R61" s="262"/>
      <c r="S61" s="262"/>
      <c r="T61" s="262"/>
      <c r="U61" s="262"/>
      <c r="V61" s="262"/>
      <c r="W61" s="262"/>
      <c r="X61" s="262"/>
      <c r="Y61" s="262"/>
      <c r="Z61" s="262"/>
      <c r="AA61" s="262"/>
      <c r="AB61" s="262"/>
      <c r="AC61" s="262"/>
      <c r="AD61" s="262"/>
      <c r="AE61" s="262"/>
      <c r="AF61" s="262"/>
      <c r="AG61" s="262"/>
      <c r="AH61" s="262"/>
      <c r="AI61" s="262"/>
      <c r="AJ61" s="262"/>
      <c r="AK61" s="324" t="s">
        <v>553</v>
      </c>
      <c r="AL61" s="347"/>
      <c r="AM61" s="348">
        <v>1480643</v>
      </c>
      <c r="AN61" s="349">
        <v>110983</v>
      </c>
      <c r="AO61" s="350">
        <v>21.8</v>
      </c>
      <c r="AP61" s="351">
        <v>95498</v>
      </c>
      <c r="AQ61" s="352">
        <v>3.9</v>
      </c>
      <c r="AR61" s="338">
        <v>17.899999999999999</v>
      </c>
    </row>
    <row r="62" spans="1:44" ht="13.2" x14ac:dyDescent="0.2">
      <c r="A62" s="266"/>
      <c r="B62" s="262"/>
      <c r="C62" s="262"/>
      <c r="D62" s="262"/>
      <c r="E62" s="262"/>
      <c r="F62" s="262"/>
      <c r="G62" s="262"/>
      <c r="H62" s="262"/>
      <c r="I62" s="262"/>
      <c r="J62" s="262"/>
      <c r="K62" s="262"/>
      <c r="L62" s="262"/>
      <c r="M62" s="262"/>
      <c r="N62" s="262"/>
      <c r="O62" s="262"/>
      <c r="P62" s="262"/>
      <c r="Q62" s="262"/>
      <c r="R62" s="262"/>
      <c r="S62" s="262"/>
      <c r="T62" s="262"/>
      <c r="U62" s="262"/>
      <c r="V62" s="262"/>
      <c r="W62" s="262"/>
      <c r="X62" s="262"/>
      <c r="Y62" s="262"/>
      <c r="Z62" s="262"/>
      <c r="AA62" s="262"/>
      <c r="AB62" s="262"/>
      <c r="AC62" s="262"/>
      <c r="AD62" s="262"/>
      <c r="AE62" s="262"/>
      <c r="AF62" s="262"/>
      <c r="AG62" s="262"/>
      <c r="AH62" s="262"/>
      <c r="AI62" s="262"/>
      <c r="AJ62" s="262"/>
      <c r="AK62" s="339"/>
      <c r="AL62" s="340" t="s">
        <v>548</v>
      </c>
      <c r="AM62" s="341">
        <v>1036999</v>
      </c>
      <c r="AN62" s="342">
        <v>77694</v>
      </c>
      <c r="AO62" s="343">
        <v>20</v>
      </c>
      <c r="AP62" s="344">
        <v>51311</v>
      </c>
      <c r="AQ62" s="345">
        <v>1</v>
      </c>
      <c r="AR62" s="346">
        <v>19</v>
      </c>
    </row>
    <row r="63" spans="1:44" ht="13.2" x14ac:dyDescent="0.2">
      <c r="A63" s="266"/>
      <c r="B63" s="262"/>
      <c r="C63" s="262"/>
      <c r="D63" s="262"/>
      <c r="E63" s="262"/>
      <c r="F63" s="262"/>
      <c r="G63" s="262"/>
      <c r="H63" s="262"/>
      <c r="I63" s="262"/>
      <c r="J63" s="262"/>
      <c r="K63" s="262"/>
      <c r="L63" s="262"/>
      <c r="M63" s="262"/>
      <c r="N63" s="262"/>
      <c r="O63" s="262"/>
      <c r="P63" s="262"/>
      <c r="Q63" s="262"/>
      <c r="R63" s="262"/>
      <c r="S63" s="262"/>
      <c r="T63" s="262"/>
      <c r="U63" s="262"/>
      <c r="V63" s="262"/>
      <c r="W63" s="262"/>
      <c r="X63" s="262"/>
      <c r="Y63" s="262"/>
      <c r="Z63" s="262"/>
      <c r="AA63" s="262"/>
      <c r="AB63" s="262"/>
      <c r="AC63" s="262"/>
      <c r="AD63" s="262"/>
      <c r="AE63" s="262"/>
      <c r="AF63" s="262"/>
      <c r="AG63" s="262"/>
      <c r="AH63" s="262"/>
      <c r="AI63" s="262"/>
      <c r="AJ63" s="262"/>
      <c r="AK63" s="262"/>
      <c r="AL63" s="262"/>
      <c r="AM63" s="262"/>
      <c r="AN63" s="262"/>
      <c r="AO63" s="262"/>
      <c r="AP63" s="262"/>
      <c r="AQ63" s="262"/>
      <c r="AR63" s="262"/>
    </row>
    <row r="64" spans="1:44" ht="13.2" x14ac:dyDescent="0.2">
      <c r="A64" s="266"/>
      <c r="B64" s="262"/>
      <c r="C64" s="262"/>
      <c r="D64" s="262"/>
      <c r="E64" s="262"/>
      <c r="F64" s="262"/>
      <c r="G64" s="262"/>
      <c r="H64" s="262"/>
      <c r="I64" s="262"/>
      <c r="J64" s="262"/>
      <c r="K64" s="262"/>
      <c r="L64" s="262"/>
      <c r="M64" s="262"/>
      <c r="N64" s="262"/>
      <c r="O64" s="262"/>
      <c r="P64" s="262"/>
      <c r="Q64" s="262"/>
      <c r="R64" s="262"/>
      <c r="S64" s="262"/>
      <c r="T64" s="262"/>
      <c r="U64" s="262"/>
      <c r="V64" s="262"/>
      <c r="W64" s="262"/>
      <c r="X64" s="262"/>
      <c r="Y64" s="262"/>
      <c r="Z64" s="262"/>
      <c r="AA64" s="262"/>
      <c r="AB64" s="262"/>
      <c r="AC64" s="262"/>
      <c r="AD64" s="262"/>
      <c r="AE64" s="262"/>
      <c r="AF64" s="262"/>
      <c r="AG64" s="262"/>
      <c r="AH64" s="262"/>
      <c r="AI64" s="262"/>
      <c r="AJ64" s="262"/>
      <c r="AK64" s="262"/>
      <c r="AL64" s="262"/>
      <c r="AM64" s="262"/>
      <c r="AN64" s="262"/>
      <c r="AO64" s="262"/>
      <c r="AP64" s="262"/>
      <c r="AQ64" s="262"/>
      <c r="AR64" s="262"/>
    </row>
    <row r="65" spans="1:46" ht="13.2" x14ac:dyDescent="0.2">
      <c r="A65" s="266"/>
      <c r="B65" s="262"/>
      <c r="C65" s="262"/>
      <c r="D65" s="262"/>
      <c r="E65" s="262"/>
      <c r="F65" s="262"/>
      <c r="G65" s="262"/>
      <c r="H65" s="262"/>
      <c r="I65" s="262"/>
      <c r="J65" s="262"/>
      <c r="K65" s="262"/>
      <c r="L65" s="262"/>
      <c r="M65" s="262"/>
      <c r="N65" s="262"/>
      <c r="O65" s="262"/>
      <c r="P65" s="262"/>
      <c r="Q65" s="262"/>
      <c r="R65" s="262"/>
      <c r="S65" s="262"/>
      <c r="T65" s="262"/>
      <c r="U65" s="262"/>
      <c r="V65" s="262"/>
      <c r="W65" s="262"/>
      <c r="X65" s="262"/>
      <c r="Y65" s="262"/>
      <c r="Z65" s="262"/>
      <c r="AA65" s="262"/>
      <c r="AB65" s="262"/>
      <c r="AC65" s="262"/>
      <c r="AD65" s="262"/>
      <c r="AE65" s="262"/>
      <c r="AF65" s="262"/>
      <c r="AG65" s="262"/>
      <c r="AH65" s="262"/>
      <c r="AI65" s="262"/>
      <c r="AJ65" s="262"/>
      <c r="AK65" s="262"/>
      <c r="AL65" s="262"/>
      <c r="AM65" s="262"/>
      <c r="AN65" s="262"/>
      <c r="AO65" s="262"/>
      <c r="AP65" s="262"/>
      <c r="AQ65" s="262"/>
      <c r="AR65" s="262"/>
    </row>
    <row r="66" spans="1:46" ht="13.2" x14ac:dyDescent="0.2">
      <c r="A66" s="353"/>
      <c r="B66" s="320"/>
      <c r="C66" s="320"/>
      <c r="D66" s="320"/>
      <c r="E66" s="320"/>
      <c r="F66" s="320"/>
      <c r="G66" s="320"/>
      <c r="H66" s="320"/>
      <c r="I66" s="320"/>
      <c r="J66" s="320"/>
      <c r="K66" s="320"/>
      <c r="L66" s="320"/>
      <c r="M66" s="320"/>
      <c r="N66" s="320"/>
      <c r="O66" s="320"/>
      <c r="P66" s="320"/>
      <c r="Q66" s="320"/>
      <c r="R66" s="320"/>
      <c r="S66" s="320"/>
      <c r="T66" s="320"/>
      <c r="U66" s="320"/>
      <c r="V66" s="320"/>
      <c r="W66" s="320"/>
      <c r="X66" s="320"/>
      <c r="Y66" s="320"/>
      <c r="Z66" s="320"/>
      <c r="AA66" s="320"/>
      <c r="AB66" s="320"/>
      <c r="AC66" s="320"/>
      <c r="AD66" s="320"/>
      <c r="AE66" s="320"/>
      <c r="AF66" s="320"/>
      <c r="AG66" s="320"/>
      <c r="AH66" s="320"/>
      <c r="AI66" s="320"/>
      <c r="AJ66" s="320"/>
      <c r="AK66" s="320"/>
      <c r="AL66" s="320"/>
      <c r="AM66" s="320"/>
      <c r="AN66" s="320"/>
      <c r="AO66" s="320"/>
      <c r="AP66" s="320"/>
      <c r="AQ66" s="320"/>
      <c r="AR66" s="320"/>
      <c r="AS66" s="354"/>
    </row>
    <row r="67" spans="1:46" ht="13.5" hidden="1" customHeight="1" x14ac:dyDescent="0.2">
      <c r="AK67" s="262"/>
      <c r="AL67" s="262"/>
      <c r="AM67" s="262"/>
      <c r="AN67" s="262"/>
      <c r="AO67" s="262"/>
      <c r="AP67" s="262"/>
      <c r="AQ67" s="262"/>
      <c r="AR67" s="262"/>
      <c r="AS67" s="262"/>
      <c r="AT67" s="262"/>
    </row>
    <row r="68" spans="1:46" ht="13.5" hidden="1" customHeight="1" x14ac:dyDescent="0.2">
      <c r="AK68" s="262"/>
      <c r="AL68" s="262"/>
      <c r="AM68" s="262"/>
      <c r="AN68" s="262"/>
      <c r="AO68" s="262"/>
      <c r="AP68" s="262"/>
      <c r="AQ68" s="262"/>
      <c r="AR68" s="262"/>
    </row>
    <row r="69" spans="1:46" ht="13.5" hidden="1" customHeight="1" x14ac:dyDescent="0.2">
      <c r="AK69" s="262"/>
      <c r="AL69" s="262"/>
      <c r="AM69" s="262"/>
      <c r="AN69" s="262"/>
      <c r="AO69" s="262"/>
      <c r="AP69" s="262"/>
      <c r="AQ69" s="262"/>
      <c r="AR69" s="262"/>
    </row>
    <row r="70" spans="1:46" ht="13.2" hidden="1" x14ac:dyDescent="0.2">
      <c r="AK70" s="262"/>
      <c r="AL70" s="262"/>
      <c r="AM70" s="262"/>
      <c r="AN70" s="262"/>
      <c r="AO70" s="262"/>
      <c r="AP70" s="262"/>
      <c r="AQ70" s="262"/>
      <c r="AR70" s="262"/>
    </row>
    <row r="71" spans="1:46" ht="13.2" hidden="1" x14ac:dyDescent="0.2">
      <c r="AK71" s="262"/>
      <c r="AL71" s="262"/>
      <c r="AM71" s="262"/>
      <c r="AN71" s="262"/>
      <c r="AO71" s="262"/>
      <c r="AP71" s="262"/>
      <c r="AQ71" s="262"/>
      <c r="AR71" s="262"/>
    </row>
    <row r="72" spans="1:46" ht="13.2" hidden="1" x14ac:dyDescent="0.2">
      <c r="AK72" s="262"/>
      <c r="AL72" s="262"/>
      <c r="AM72" s="262"/>
      <c r="AN72" s="262"/>
      <c r="AO72" s="262"/>
      <c r="AP72" s="262"/>
      <c r="AQ72" s="262"/>
      <c r="AR72" s="262"/>
    </row>
    <row r="73" spans="1:46" ht="13.2" hidden="1" x14ac:dyDescent="0.2">
      <c r="AK73" s="262"/>
      <c r="AL73" s="262"/>
      <c r="AM73" s="262"/>
      <c r="AN73" s="262"/>
      <c r="AO73" s="262"/>
      <c r="AP73" s="262"/>
      <c r="AQ73" s="262"/>
      <c r="AR73" s="262"/>
    </row>
  </sheetData>
  <sheetProtection algorithmName="SHA-512" hashValue="ejdZPb/6BPiSOfC5DRFLqjvXysY7PnZfgkknbRDNET65mYr9JLAsBTIFN/XqBr6mlPmfpFPcugcS1yL+wB6quQ==" saltValue="XDQuj60RpZW84KI9U44ji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zoomScale="85" zoomScaleNormal="85" zoomScaleSheetLayoutView="55" workbookViewId="0"/>
  </sheetViews>
  <sheetFormatPr defaultColWidth="0" defaultRowHeight="13.5" customHeight="1" zeroHeight="1" x14ac:dyDescent="0.2"/>
  <cols>
    <col min="1" max="125" width="2.44140625" style="260" customWidth="1"/>
    <col min="126" max="16384" width="9" style="259" hidden="1"/>
  </cols>
  <sheetData>
    <row r="1" spans="2:125" ht="13.5" customHeight="1" x14ac:dyDescent="0.2">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c r="DM1" s="259"/>
      <c r="DN1" s="259"/>
      <c r="DO1" s="259"/>
      <c r="DP1" s="259"/>
      <c r="DQ1" s="259"/>
      <c r="DR1" s="259"/>
      <c r="DS1" s="259"/>
      <c r="DT1" s="259"/>
      <c r="DU1" s="259"/>
    </row>
    <row r="2" spans="2:125" ht="13.2" x14ac:dyDescent="0.2">
      <c r="B2" s="259"/>
      <c r="DG2" s="259"/>
    </row>
    <row r="3" spans="2:125" ht="13.2" x14ac:dyDescent="0.2">
      <c r="C3" s="259"/>
      <c r="D3" s="259"/>
      <c r="E3" s="259"/>
      <c r="F3" s="259"/>
      <c r="G3" s="259"/>
      <c r="H3" s="259"/>
      <c r="I3" s="259"/>
      <c r="J3" s="259"/>
      <c r="K3" s="259"/>
      <c r="L3" s="259"/>
      <c r="M3" s="259"/>
      <c r="N3" s="259"/>
      <c r="O3" s="259"/>
      <c r="P3" s="259"/>
      <c r="Q3" s="259"/>
      <c r="R3" s="259"/>
      <c r="S3" s="259"/>
      <c r="T3" s="259"/>
      <c r="U3" s="259"/>
      <c r="V3" s="259"/>
      <c r="W3" s="259"/>
      <c r="X3" s="259"/>
      <c r="Y3" s="259"/>
      <c r="Z3" s="259"/>
      <c r="AA3" s="259"/>
      <c r="AB3" s="259"/>
      <c r="AC3" s="259"/>
      <c r="AD3" s="259"/>
      <c r="AE3" s="259"/>
      <c r="AF3" s="259"/>
      <c r="AG3" s="259"/>
      <c r="AH3" s="259"/>
      <c r="AI3" s="259"/>
      <c r="AJ3" s="259"/>
      <c r="AK3" s="259"/>
      <c r="AL3" s="259"/>
      <c r="AM3" s="259"/>
      <c r="AN3" s="259"/>
      <c r="AO3" s="259"/>
      <c r="AP3" s="259"/>
      <c r="AQ3" s="259"/>
      <c r="AR3" s="259"/>
      <c r="AS3" s="259"/>
      <c r="AT3" s="259"/>
      <c r="AU3" s="259"/>
      <c r="AV3" s="259"/>
      <c r="AW3" s="259"/>
      <c r="AX3" s="259"/>
      <c r="AY3" s="259"/>
      <c r="AZ3" s="259"/>
      <c r="BA3" s="259"/>
      <c r="BB3" s="259"/>
      <c r="BC3" s="259"/>
      <c r="BD3" s="259"/>
      <c r="BE3" s="259"/>
      <c r="BF3" s="259"/>
      <c r="BG3" s="259"/>
      <c r="BH3" s="259"/>
      <c r="BI3" s="259"/>
      <c r="BJ3" s="259"/>
      <c r="BK3" s="259"/>
      <c r="BL3" s="259"/>
      <c r="BM3" s="259"/>
      <c r="BN3" s="259"/>
      <c r="BO3" s="259"/>
      <c r="BP3" s="259"/>
      <c r="BQ3" s="259"/>
      <c r="BR3" s="259"/>
      <c r="BS3" s="259"/>
      <c r="BT3" s="259"/>
      <c r="BU3" s="259"/>
      <c r="BV3" s="259"/>
      <c r="BW3" s="259"/>
      <c r="BX3" s="259"/>
      <c r="BY3" s="259"/>
      <c r="BZ3" s="259"/>
      <c r="CA3" s="259"/>
      <c r="CB3" s="259"/>
      <c r="CC3" s="259"/>
      <c r="CD3" s="259"/>
      <c r="CE3" s="259"/>
      <c r="CF3" s="259"/>
      <c r="CG3" s="259"/>
      <c r="CH3" s="259"/>
      <c r="CI3" s="259"/>
      <c r="CJ3" s="259"/>
      <c r="CK3" s="259"/>
      <c r="CL3" s="259"/>
      <c r="CM3" s="259"/>
      <c r="CN3" s="259"/>
      <c r="CO3" s="259"/>
      <c r="CP3" s="259"/>
      <c r="CQ3" s="259"/>
      <c r="CR3" s="259"/>
      <c r="CS3" s="259"/>
      <c r="CT3" s="259"/>
      <c r="CU3" s="259"/>
      <c r="CV3" s="259"/>
      <c r="CW3" s="259"/>
      <c r="CX3" s="259"/>
      <c r="CY3" s="259"/>
      <c r="CZ3" s="259"/>
      <c r="DA3" s="259"/>
      <c r="DB3" s="259"/>
      <c r="DC3" s="259"/>
      <c r="DD3" s="259"/>
      <c r="DE3" s="259"/>
      <c r="DF3" s="259"/>
      <c r="DH3" s="259"/>
      <c r="DI3" s="259"/>
      <c r="DJ3" s="259"/>
      <c r="DK3" s="259"/>
      <c r="DL3" s="259"/>
      <c r="DM3" s="259"/>
      <c r="DN3" s="259"/>
      <c r="DO3" s="259"/>
      <c r="DP3" s="259"/>
      <c r="DQ3" s="259"/>
      <c r="DR3" s="259"/>
      <c r="DS3" s="259"/>
      <c r="DT3" s="259"/>
      <c r="DU3" s="259"/>
    </row>
    <row r="4" spans="2:125" ht="13.2" x14ac:dyDescent="0.2"/>
    <row r="5" spans="2:125" ht="13.2" x14ac:dyDescent="0.2"/>
    <row r="6" spans="2:125" ht="13.2" x14ac:dyDescent="0.2"/>
    <row r="7" spans="2:125" ht="13.2" x14ac:dyDescent="0.2"/>
    <row r="8" spans="2:125" ht="13.2" x14ac:dyDescent="0.2"/>
    <row r="9" spans="2:125" ht="13.2" x14ac:dyDescent="0.2">
      <c r="DU9" s="259"/>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59"/>
    </row>
    <row r="18" spans="125:125" ht="13.2" x14ac:dyDescent="0.2"/>
    <row r="19" spans="125:125" ht="13.2" x14ac:dyDescent="0.2"/>
    <row r="20" spans="125:125" ht="13.2" x14ac:dyDescent="0.2">
      <c r="DU20" s="259"/>
    </row>
    <row r="21" spans="125:125" ht="13.2" x14ac:dyDescent="0.2">
      <c r="DU21" s="259"/>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59"/>
    </row>
    <row r="29" spans="125:125" ht="13.2" x14ac:dyDescent="0.2"/>
    <row r="30" spans="125:125" ht="13.2" x14ac:dyDescent="0.2"/>
    <row r="31" spans="125:125" ht="13.2" x14ac:dyDescent="0.2"/>
    <row r="32" spans="125:125" ht="13.2" x14ac:dyDescent="0.2"/>
    <row r="33" spans="2:125" ht="13.2" x14ac:dyDescent="0.2">
      <c r="B33" s="259"/>
      <c r="G33" s="259"/>
      <c r="I33" s="259"/>
    </row>
    <row r="34" spans="2:125" ht="13.2" x14ac:dyDescent="0.2">
      <c r="C34" s="259"/>
      <c r="P34" s="259"/>
      <c r="DE34" s="259"/>
      <c r="DH34" s="259"/>
    </row>
    <row r="35" spans="2:125" ht="13.2" x14ac:dyDescent="0.2">
      <c r="D35" s="259"/>
      <c r="E35" s="259"/>
      <c r="DG35" s="259"/>
      <c r="DJ35" s="259"/>
      <c r="DP35" s="259"/>
      <c r="DQ35" s="259"/>
      <c r="DR35" s="259"/>
      <c r="DS35" s="259"/>
      <c r="DT35" s="259"/>
      <c r="DU35" s="259"/>
    </row>
    <row r="36" spans="2:125" ht="13.2" x14ac:dyDescent="0.2">
      <c r="F36" s="259"/>
      <c r="H36" s="259"/>
      <c r="J36" s="259"/>
      <c r="K36" s="259"/>
      <c r="L36" s="259"/>
      <c r="M36" s="259"/>
      <c r="N36" s="259"/>
      <c r="O36" s="259"/>
      <c r="Q36" s="259"/>
      <c r="R36" s="259"/>
      <c r="S36" s="259"/>
      <c r="T36" s="259"/>
      <c r="U36" s="259"/>
      <c r="V36" s="259"/>
      <c r="W36" s="259"/>
      <c r="X36" s="259"/>
      <c r="Y36" s="259"/>
      <c r="Z36" s="259"/>
      <c r="AA36" s="259"/>
      <c r="AB36" s="259"/>
      <c r="AC36" s="259"/>
      <c r="AD36" s="259"/>
      <c r="AE36" s="259"/>
      <c r="AF36" s="259"/>
      <c r="AG36" s="259"/>
      <c r="AH36" s="259"/>
      <c r="AI36" s="259"/>
      <c r="AJ36" s="259"/>
      <c r="AK36" s="259"/>
      <c r="AL36" s="259"/>
      <c r="AM36" s="259"/>
      <c r="AN36" s="259"/>
      <c r="AO36" s="259"/>
      <c r="AP36" s="259"/>
      <c r="AQ36" s="259"/>
      <c r="AR36" s="259"/>
      <c r="AS36" s="259"/>
      <c r="AT36" s="259"/>
      <c r="AU36" s="259"/>
      <c r="AV36" s="259"/>
      <c r="AW36" s="259"/>
      <c r="AX36" s="259"/>
      <c r="AY36" s="259"/>
      <c r="AZ36" s="259"/>
      <c r="BA36" s="259"/>
      <c r="BB36" s="259"/>
      <c r="BC36" s="259"/>
      <c r="BD36" s="259"/>
      <c r="BE36" s="259"/>
      <c r="BF36" s="259"/>
      <c r="BG36" s="259"/>
      <c r="BH36" s="259"/>
      <c r="BI36" s="259"/>
      <c r="BJ36" s="259"/>
      <c r="BK36" s="259"/>
      <c r="BL36" s="259"/>
      <c r="BM36" s="259"/>
      <c r="BN36" s="259"/>
      <c r="BO36" s="259"/>
      <c r="BP36" s="259"/>
      <c r="BQ36" s="259"/>
      <c r="BR36" s="259"/>
      <c r="BS36" s="259"/>
      <c r="BT36" s="259"/>
      <c r="BU36" s="259"/>
      <c r="BV36" s="259"/>
      <c r="BW36" s="259"/>
      <c r="BX36" s="259"/>
      <c r="BY36" s="259"/>
      <c r="BZ36" s="259"/>
      <c r="CA36" s="259"/>
      <c r="CB36" s="259"/>
      <c r="CC36" s="259"/>
      <c r="CD36" s="259"/>
      <c r="CE36" s="259"/>
      <c r="CF36" s="259"/>
      <c r="CG36" s="259"/>
      <c r="CH36" s="259"/>
      <c r="CI36" s="259"/>
      <c r="CJ36" s="259"/>
      <c r="CK36" s="259"/>
      <c r="CL36" s="259"/>
      <c r="CM36" s="259"/>
      <c r="CN36" s="259"/>
      <c r="CO36" s="259"/>
      <c r="CP36" s="259"/>
      <c r="CQ36" s="259"/>
      <c r="CR36" s="259"/>
      <c r="CS36" s="259"/>
      <c r="CT36" s="259"/>
      <c r="CU36" s="259"/>
      <c r="CV36" s="259"/>
      <c r="CW36" s="259"/>
      <c r="CX36" s="259"/>
      <c r="CY36" s="259"/>
      <c r="CZ36" s="259"/>
      <c r="DA36" s="259"/>
      <c r="DB36" s="259"/>
      <c r="DC36" s="259"/>
      <c r="DD36" s="259"/>
      <c r="DF36" s="259"/>
      <c r="DI36" s="259"/>
      <c r="DK36" s="259"/>
      <c r="DL36" s="259"/>
      <c r="DM36" s="259"/>
      <c r="DN36" s="259"/>
      <c r="DO36" s="259"/>
      <c r="DP36" s="259"/>
      <c r="DQ36" s="259"/>
      <c r="DR36" s="259"/>
      <c r="DS36" s="259"/>
      <c r="DT36" s="259"/>
      <c r="DU36" s="259"/>
    </row>
    <row r="37" spans="2:125" ht="13.2" x14ac:dyDescent="0.2">
      <c r="DU37" s="259"/>
    </row>
    <row r="38" spans="2:125" ht="13.2" x14ac:dyDescent="0.2">
      <c r="DT38" s="259"/>
      <c r="DU38" s="259"/>
    </row>
    <row r="39" spans="2:125" ht="13.2" x14ac:dyDescent="0.2"/>
    <row r="40" spans="2:125" ht="13.2" x14ac:dyDescent="0.2">
      <c r="DH40" s="259"/>
    </row>
    <row r="41" spans="2:125" ht="13.2" x14ac:dyDescent="0.2">
      <c r="DE41" s="259"/>
    </row>
    <row r="42" spans="2:125" ht="13.2" x14ac:dyDescent="0.2">
      <c r="DG42" s="259"/>
      <c r="DJ42" s="259"/>
    </row>
    <row r="43" spans="2:125" ht="13.2" x14ac:dyDescent="0.2">
      <c r="Q43" s="259"/>
      <c r="R43" s="259"/>
      <c r="S43" s="259"/>
      <c r="T43" s="259"/>
      <c r="U43" s="259"/>
      <c r="V43" s="259"/>
      <c r="W43" s="259"/>
      <c r="X43" s="259"/>
      <c r="Y43" s="259"/>
      <c r="Z43" s="259"/>
      <c r="AA43" s="259"/>
      <c r="AB43" s="259"/>
      <c r="AC43" s="259"/>
      <c r="AD43" s="259"/>
      <c r="AE43" s="259"/>
      <c r="AF43" s="259"/>
      <c r="AG43" s="259"/>
      <c r="AH43" s="259"/>
      <c r="AI43" s="259"/>
      <c r="AJ43" s="259"/>
      <c r="AK43" s="259"/>
      <c r="AL43" s="259"/>
      <c r="AM43" s="259"/>
      <c r="AN43" s="259"/>
      <c r="AO43" s="259"/>
      <c r="AP43" s="259"/>
      <c r="AQ43" s="259"/>
      <c r="AR43" s="259"/>
      <c r="AS43" s="259"/>
      <c r="AT43" s="259"/>
      <c r="AU43" s="259"/>
      <c r="AV43" s="259"/>
      <c r="AW43" s="259"/>
      <c r="AX43" s="259"/>
      <c r="AY43" s="259"/>
      <c r="AZ43" s="259"/>
      <c r="BA43" s="259"/>
      <c r="BB43" s="259"/>
      <c r="BC43" s="259"/>
      <c r="BD43" s="259"/>
      <c r="BE43" s="259"/>
      <c r="BF43" s="259"/>
      <c r="BG43" s="259"/>
      <c r="BH43" s="259"/>
      <c r="BI43" s="259"/>
      <c r="BJ43" s="259"/>
      <c r="BK43" s="259"/>
      <c r="BL43" s="259"/>
      <c r="BM43" s="259"/>
      <c r="BN43" s="259"/>
      <c r="BO43" s="259"/>
      <c r="BP43" s="259"/>
      <c r="BQ43" s="259"/>
      <c r="BR43" s="259"/>
      <c r="BS43" s="259"/>
      <c r="BT43" s="259"/>
      <c r="BU43" s="259"/>
      <c r="BV43" s="259"/>
      <c r="BW43" s="259"/>
      <c r="BX43" s="259"/>
      <c r="BY43" s="259"/>
      <c r="BZ43" s="259"/>
      <c r="CA43" s="259"/>
      <c r="CB43" s="259"/>
      <c r="CC43" s="259"/>
      <c r="CD43" s="259"/>
      <c r="CE43" s="259"/>
      <c r="CF43" s="259"/>
      <c r="CG43" s="259"/>
      <c r="CH43" s="259"/>
      <c r="CI43" s="259"/>
      <c r="CJ43" s="259"/>
      <c r="CK43" s="259"/>
      <c r="CL43" s="259"/>
      <c r="CM43" s="259"/>
      <c r="CN43" s="259"/>
      <c r="CO43" s="259"/>
      <c r="CP43" s="259"/>
      <c r="CQ43" s="259"/>
      <c r="CR43" s="259"/>
      <c r="CS43" s="259"/>
      <c r="CT43" s="259"/>
      <c r="CU43" s="259"/>
      <c r="CV43" s="259"/>
      <c r="CW43" s="259"/>
      <c r="CX43" s="259"/>
      <c r="CY43" s="259"/>
      <c r="CZ43" s="259"/>
      <c r="DA43" s="259"/>
      <c r="DB43" s="259"/>
      <c r="DC43" s="259"/>
      <c r="DD43" s="259"/>
      <c r="DF43" s="259"/>
      <c r="DI43" s="259"/>
      <c r="DK43" s="259"/>
      <c r="DL43" s="259"/>
      <c r="DM43" s="259"/>
      <c r="DN43" s="259"/>
      <c r="DO43" s="259"/>
      <c r="DP43" s="259"/>
      <c r="DQ43" s="259"/>
      <c r="DR43" s="259"/>
      <c r="DS43" s="259"/>
      <c r="DT43" s="259"/>
      <c r="DU43" s="259"/>
    </row>
    <row r="44" spans="2:125" ht="13.2" x14ac:dyDescent="0.2">
      <c r="DU44" s="259"/>
    </row>
    <row r="45" spans="2:125" ht="13.2" x14ac:dyDescent="0.2"/>
    <row r="46" spans="2:125" ht="13.2" x14ac:dyDescent="0.2"/>
    <row r="47" spans="2:125" ht="13.2" x14ac:dyDescent="0.2"/>
    <row r="48" spans="2:125" ht="13.2" x14ac:dyDescent="0.2">
      <c r="DT48" s="259"/>
      <c r="DU48" s="259"/>
    </row>
    <row r="49" spans="120:125" ht="13.2" x14ac:dyDescent="0.2">
      <c r="DU49" s="259"/>
    </row>
    <row r="50" spans="120:125" ht="13.2" x14ac:dyDescent="0.2">
      <c r="DU50" s="259"/>
    </row>
    <row r="51" spans="120:125" ht="13.2" x14ac:dyDescent="0.2">
      <c r="DP51" s="259"/>
      <c r="DQ51" s="259"/>
      <c r="DR51" s="259"/>
      <c r="DS51" s="259"/>
      <c r="DT51" s="259"/>
      <c r="DU51" s="259"/>
    </row>
    <row r="52" spans="120:125" ht="13.2" x14ac:dyDescent="0.2"/>
    <row r="53" spans="120:125" ht="13.2" x14ac:dyDescent="0.2"/>
    <row r="54" spans="120:125" ht="13.2" x14ac:dyDescent="0.2">
      <c r="DU54" s="259"/>
    </row>
    <row r="55" spans="120:125" ht="13.2" x14ac:dyDescent="0.2"/>
    <row r="56" spans="120:125" ht="13.2" x14ac:dyDescent="0.2"/>
    <row r="57" spans="120:125" ht="13.2" x14ac:dyDescent="0.2"/>
    <row r="58" spans="120:125" ht="13.2" x14ac:dyDescent="0.2">
      <c r="DU58" s="259"/>
    </row>
    <row r="59" spans="120:125" ht="13.2" x14ac:dyDescent="0.2"/>
    <row r="60" spans="120:125" ht="13.2" x14ac:dyDescent="0.2"/>
    <row r="61" spans="120:125" ht="13.2" x14ac:dyDescent="0.2"/>
    <row r="62" spans="120:125" ht="13.2" x14ac:dyDescent="0.2"/>
    <row r="63" spans="120:125" ht="13.2" x14ac:dyDescent="0.2">
      <c r="DU63" s="259"/>
    </row>
    <row r="64" spans="120:125" ht="13.2" x14ac:dyDescent="0.2">
      <c r="DT64" s="259"/>
      <c r="DU64" s="259"/>
    </row>
    <row r="65" spans="123:125" ht="13.2" x14ac:dyDescent="0.2"/>
    <row r="66" spans="123:125" ht="13.2" x14ac:dyDescent="0.2"/>
    <row r="67" spans="123:125" ht="13.2" x14ac:dyDescent="0.2"/>
    <row r="68" spans="123:125" ht="13.2" x14ac:dyDescent="0.2"/>
    <row r="69" spans="123:125" ht="13.2" x14ac:dyDescent="0.2">
      <c r="DS69" s="259"/>
      <c r="DT69" s="259"/>
      <c r="DU69" s="259"/>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59"/>
    </row>
    <row r="83" spans="116:125" ht="13.2" x14ac:dyDescent="0.2">
      <c r="DM83" s="259"/>
      <c r="DN83" s="259"/>
      <c r="DO83" s="259"/>
      <c r="DP83" s="259"/>
      <c r="DQ83" s="259"/>
      <c r="DR83" s="259"/>
      <c r="DS83" s="259"/>
      <c r="DT83" s="259"/>
      <c r="DU83" s="259"/>
    </row>
    <row r="84" spans="116:125" ht="13.2" x14ac:dyDescent="0.2"/>
    <row r="85" spans="116:125" ht="13.2" x14ac:dyDescent="0.2"/>
    <row r="86" spans="116:125" ht="13.2" x14ac:dyDescent="0.2"/>
    <row r="87" spans="116:125" ht="13.2" x14ac:dyDescent="0.2"/>
    <row r="88" spans="116:125" ht="13.2" x14ac:dyDescent="0.2">
      <c r="DU88" s="259"/>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59"/>
      <c r="DT94" s="259"/>
      <c r="DU94" s="259"/>
    </row>
    <row r="95" spans="116:125" ht="13.5" customHeight="1" x14ac:dyDescent="0.2">
      <c r="DU95" s="259"/>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59"/>
    </row>
    <row r="102" spans="124:125" ht="13.5" customHeight="1" x14ac:dyDescent="0.2"/>
    <row r="103" spans="124:125" ht="13.5" customHeight="1" x14ac:dyDescent="0.2"/>
    <row r="104" spans="124:125" ht="13.5" customHeight="1" x14ac:dyDescent="0.2">
      <c r="DT104" s="259"/>
      <c r="DU104" s="259"/>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59" t="s">
        <v>555</v>
      </c>
    </row>
    <row r="121" spans="125:125" ht="13.5" hidden="1" customHeight="1" x14ac:dyDescent="0.2">
      <c r="DU121" s="259"/>
    </row>
  </sheetData>
  <sheetProtection algorithmName="SHA-512" hashValue="Z6V1/TDh+ByeM4NRx+TatqZOjdZlcGwXZKLF3niTkDvG8f3clX9kfLK367uAwcrB8TojpPmj5LDnBTLmYVvL3A==" saltValue="GC4hdzNbVJRmU2iSwxvZZ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85" zoomScaleNormal="85" zoomScaleSheetLayoutView="55" workbookViewId="0"/>
  </sheetViews>
  <sheetFormatPr defaultColWidth="0" defaultRowHeight="13.5" customHeight="1" zeroHeight="1" x14ac:dyDescent="0.2"/>
  <cols>
    <col min="1" max="125" width="2.44140625" style="260" customWidth="1"/>
    <col min="126" max="142" width="0" style="259" hidden="1" customWidth="1"/>
    <col min="143" max="16384" width="9" style="259" hidden="1"/>
  </cols>
  <sheetData>
    <row r="1" spans="1:125" ht="13.5" customHeight="1" x14ac:dyDescent="0.2">
      <c r="A1" s="259"/>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c r="DM1" s="259"/>
      <c r="DN1" s="259"/>
      <c r="DO1" s="259"/>
      <c r="DP1" s="259"/>
      <c r="DQ1" s="259"/>
      <c r="DR1" s="259"/>
      <c r="DS1" s="259"/>
      <c r="DT1" s="259"/>
      <c r="DU1" s="259"/>
    </row>
    <row r="2" spans="1:125" ht="13.2" x14ac:dyDescent="0.2">
      <c r="B2" s="259"/>
      <c r="T2" s="259"/>
    </row>
    <row r="3" spans="1:125" ht="13.2" x14ac:dyDescent="0.2">
      <c r="C3" s="259"/>
      <c r="D3" s="259"/>
      <c r="E3" s="259"/>
      <c r="F3" s="259"/>
      <c r="G3" s="259"/>
      <c r="H3" s="259"/>
      <c r="I3" s="259"/>
      <c r="J3" s="259"/>
      <c r="K3" s="259"/>
      <c r="L3" s="259"/>
      <c r="M3" s="259"/>
      <c r="N3" s="259"/>
      <c r="O3" s="259"/>
      <c r="P3" s="259"/>
      <c r="Q3" s="259"/>
      <c r="R3" s="259"/>
      <c r="S3" s="259"/>
      <c r="U3" s="259"/>
      <c r="V3" s="259"/>
      <c r="W3" s="259"/>
      <c r="X3" s="259"/>
      <c r="Y3" s="259"/>
      <c r="Z3" s="259"/>
      <c r="AA3" s="259"/>
      <c r="AB3" s="259"/>
      <c r="AC3" s="259"/>
      <c r="AD3" s="259"/>
      <c r="AE3" s="259"/>
      <c r="AF3" s="259"/>
      <c r="AG3" s="259"/>
      <c r="AH3" s="259"/>
      <c r="AI3" s="259"/>
      <c r="AJ3" s="259"/>
      <c r="AK3" s="259"/>
      <c r="AL3" s="259"/>
      <c r="AM3" s="259"/>
      <c r="AN3" s="259"/>
      <c r="AO3" s="259"/>
      <c r="AP3" s="259"/>
      <c r="AQ3" s="259"/>
      <c r="AR3" s="259"/>
      <c r="AS3" s="259"/>
      <c r="AT3" s="259"/>
      <c r="AU3" s="259"/>
      <c r="AV3" s="259"/>
      <c r="AW3" s="259"/>
      <c r="AX3" s="259"/>
      <c r="AY3" s="259"/>
      <c r="AZ3" s="259"/>
      <c r="BA3" s="259"/>
      <c r="BB3" s="259"/>
      <c r="BC3" s="259"/>
      <c r="BD3" s="259"/>
      <c r="BE3" s="259"/>
      <c r="BF3" s="259"/>
      <c r="BG3" s="259"/>
      <c r="BH3" s="259"/>
      <c r="BI3" s="259"/>
      <c r="BJ3" s="259"/>
      <c r="BK3" s="259"/>
      <c r="BL3" s="259"/>
      <c r="BM3" s="259"/>
      <c r="BN3" s="259"/>
      <c r="BO3" s="259"/>
      <c r="BP3" s="259"/>
      <c r="BQ3" s="259"/>
      <c r="BR3" s="259"/>
      <c r="BS3" s="259"/>
      <c r="BT3" s="259"/>
      <c r="BU3" s="259"/>
      <c r="BV3" s="259"/>
      <c r="BW3" s="259"/>
      <c r="BX3" s="259"/>
      <c r="BY3" s="259"/>
      <c r="BZ3" s="259"/>
      <c r="CA3" s="259"/>
      <c r="CB3" s="259"/>
      <c r="CC3" s="259"/>
      <c r="CD3" s="259"/>
      <c r="CE3" s="259"/>
      <c r="CF3" s="259"/>
      <c r="CG3" s="259"/>
      <c r="CH3" s="259"/>
      <c r="CI3" s="259"/>
      <c r="CJ3" s="259"/>
      <c r="CK3" s="259"/>
      <c r="CL3" s="259"/>
      <c r="CM3" s="259"/>
      <c r="CN3" s="259"/>
      <c r="CO3" s="259"/>
      <c r="CP3" s="259"/>
      <c r="CQ3" s="259"/>
      <c r="CR3" s="259"/>
      <c r="CS3" s="259"/>
      <c r="CT3" s="259"/>
      <c r="CU3" s="259"/>
      <c r="CV3" s="259"/>
      <c r="CW3" s="259"/>
      <c r="CX3" s="259"/>
      <c r="CY3" s="259"/>
      <c r="CZ3" s="259"/>
      <c r="DA3" s="259"/>
      <c r="DB3" s="259"/>
      <c r="DC3" s="259"/>
      <c r="DD3" s="259"/>
      <c r="DE3" s="259"/>
      <c r="DF3" s="259"/>
      <c r="DG3" s="259"/>
      <c r="DH3" s="259"/>
      <c r="DI3" s="259"/>
      <c r="DJ3" s="259"/>
      <c r="DK3" s="259"/>
      <c r="DL3" s="259"/>
      <c r="DM3" s="259"/>
      <c r="DN3" s="259"/>
      <c r="DO3" s="259"/>
      <c r="DP3" s="259"/>
      <c r="DQ3" s="259"/>
      <c r="DR3" s="259"/>
      <c r="DS3" s="259"/>
      <c r="DT3" s="259"/>
      <c r="DU3" s="259"/>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59"/>
      <c r="G33" s="259"/>
      <c r="I33" s="259"/>
    </row>
    <row r="34" spans="2:125" ht="13.2" x14ac:dyDescent="0.2">
      <c r="C34" s="259"/>
      <c r="P34" s="259"/>
      <c r="R34" s="259"/>
      <c r="U34" s="259"/>
    </row>
    <row r="35" spans="2:125" ht="13.2" x14ac:dyDescent="0.2">
      <c r="D35" s="259"/>
      <c r="E35" s="259"/>
      <c r="T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259"/>
      <c r="BC35" s="259"/>
      <c r="BD35" s="259"/>
      <c r="BE35" s="259"/>
      <c r="BF35" s="259"/>
      <c r="BG35" s="259"/>
      <c r="BH35" s="259"/>
      <c r="BI35" s="259"/>
      <c r="BJ35" s="259"/>
      <c r="BK35" s="259"/>
      <c r="BL35" s="259"/>
      <c r="BM35" s="259"/>
      <c r="BN35" s="259"/>
      <c r="BO35" s="259"/>
      <c r="BP35" s="259"/>
      <c r="BQ35" s="259"/>
      <c r="BR35" s="259"/>
      <c r="BS35" s="259"/>
      <c r="BT35" s="259"/>
      <c r="BU35" s="259"/>
      <c r="BV35" s="259"/>
      <c r="BW35" s="259"/>
      <c r="BX35" s="259"/>
      <c r="BY35" s="259"/>
      <c r="BZ35" s="259"/>
      <c r="CA35" s="259"/>
      <c r="CB35" s="259"/>
      <c r="CC35" s="259"/>
      <c r="CD35" s="259"/>
      <c r="CE35" s="259"/>
      <c r="CF35" s="259"/>
      <c r="CG35" s="259"/>
      <c r="CH35" s="259"/>
      <c r="CI35" s="259"/>
      <c r="CJ35" s="259"/>
      <c r="CK35" s="259"/>
      <c r="CL35" s="259"/>
      <c r="CM35" s="259"/>
      <c r="CN35" s="259"/>
      <c r="CO35" s="259"/>
      <c r="CP35" s="259"/>
      <c r="CQ35" s="259"/>
      <c r="CR35" s="259"/>
      <c r="CS35" s="259"/>
      <c r="CT35" s="259"/>
      <c r="CU35" s="259"/>
      <c r="CV35" s="259"/>
      <c r="CW35" s="259"/>
      <c r="CX35" s="259"/>
      <c r="CY35" s="259"/>
      <c r="CZ35" s="259"/>
      <c r="DA35" s="259"/>
      <c r="DB35" s="259"/>
      <c r="DC35" s="259"/>
      <c r="DD35" s="259"/>
      <c r="DE35" s="259"/>
      <c r="DF35" s="259"/>
      <c r="DG35" s="259"/>
      <c r="DH35" s="259"/>
      <c r="DI35" s="259"/>
      <c r="DJ35" s="259"/>
      <c r="DK35" s="259"/>
      <c r="DL35" s="259"/>
      <c r="DM35" s="259"/>
      <c r="DN35" s="259"/>
      <c r="DO35" s="259"/>
      <c r="DP35" s="259"/>
      <c r="DQ35" s="259"/>
      <c r="DR35" s="259"/>
      <c r="DS35" s="259"/>
      <c r="DT35" s="259"/>
      <c r="DU35" s="259"/>
    </row>
    <row r="36" spans="2:125" ht="13.2" x14ac:dyDescent="0.2">
      <c r="F36" s="259"/>
      <c r="H36" s="259"/>
      <c r="J36" s="259"/>
      <c r="K36" s="259"/>
      <c r="L36" s="259"/>
      <c r="M36" s="259"/>
      <c r="N36" s="259"/>
      <c r="O36" s="259"/>
      <c r="Q36" s="259"/>
      <c r="S36" s="259"/>
      <c r="V36" s="259"/>
    </row>
    <row r="37" spans="2:125" ht="13.2" x14ac:dyDescent="0.2"/>
    <row r="38" spans="2:125" ht="13.2" x14ac:dyDescent="0.2"/>
    <row r="39" spans="2:125" ht="13.2" x14ac:dyDescent="0.2"/>
    <row r="40" spans="2:125" ht="13.2" x14ac:dyDescent="0.2">
      <c r="U40" s="259"/>
    </row>
    <row r="41" spans="2:125" ht="13.2" x14ac:dyDescent="0.2">
      <c r="R41" s="259"/>
    </row>
    <row r="42" spans="2:125" ht="13.2" x14ac:dyDescent="0.2">
      <c r="T42" s="259"/>
      <c r="W42" s="259"/>
      <c r="X42" s="259"/>
      <c r="Y42" s="259"/>
      <c r="Z42" s="259"/>
      <c r="AA42" s="259"/>
      <c r="AB42" s="259"/>
      <c r="AC42" s="259"/>
      <c r="AD42" s="259"/>
      <c r="AE42" s="259"/>
      <c r="AF42" s="259"/>
      <c r="AG42" s="259"/>
      <c r="AH42" s="259"/>
      <c r="AI42" s="259"/>
      <c r="AJ42" s="259"/>
      <c r="AK42" s="259"/>
      <c r="AL42" s="259"/>
      <c r="AM42" s="259"/>
      <c r="AN42" s="259"/>
      <c r="AO42" s="259"/>
      <c r="AP42" s="259"/>
      <c r="AQ42" s="259"/>
      <c r="AR42" s="259"/>
      <c r="AS42" s="259"/>
      <c r="AT42" s="259"/>
      <c r="AU42" s="259"/>
      <c r="AV42" s="259"/>
      <c r="AW42" s="259"/>
      <c r="AX42" s="259"/>
      <c r="AY42" s="259"/>
      <c r="AZ42" s="259"/>
      <c r="BA42" s="259"/>
      <c r="BB42" s="259"/>
      <c r="BC42" s="259"/>
      <c r="BD42" s="259"/>
      <c r="BE42" s="259"/>
      <c r="BF42" s="259"/>
      <c r="BG42" s="259"/>
      <c r="BH42" s="259"/>
      <c r="BI42" s="259"/>
      <c r="BJ42" s="259"/>
      <c r="BK42" s="259"/>
      <c r="BL42" s="259"/>
      <c r="BM42" s="259"/>
      <c r="BN42" s="259"/>
      <c r="BO42" s="259"/>
      <c r="BP42" s="259"/>
      <c r="BQ42" s="259"/>
      <c r="BR42" s="259"/>
      <c r="BS42" s="259"/>
      <c r="BT42" s="259"/>
      <c r="BU42" s="259"/>
      <c r="BV42" s="259"/>
      <c r="BW42" s="259"/>
      <c r="BX42" s="259"/>
      <c r="BY42" s="259"/>
      <c r="BZ42" s="259"/>
      <c r="CA42" s="259"/>
      <c r="CB42" s="259"/>
      <c r="CC42" s="259"/>
      <c r="CD42" s="259"/>
      <c r="CE42" s="259"/>
      <c r="CF42" s="259"/>
      <c r="CG42" s="259"/>
      <c r="CH42" s="259"/>
      <c r="CI42" s="259"/>
      <c r="CJ42" s="259"/>
      <c r="CK42" s="259"/>
      <c r="CL42" s="259"/>
      <c r="CM42" s="259"/>
      <c r="CN42" s="259"/>
      <c r="CO42" s="259"/>
      <c r="CP42" s="259"/>
      <c r="CQ42" s="259"/>
      <c r="CR42" s="259"/>
      <c r="CS42" s="259"/>
      <c r="CT42" s="259"/>
      <c r="CU42" s="259"/>
      <c r="CV42" s="259"/>
      <c r="CW42" s="259"/>
      <c r="CX42" s="259"/>
      <c r="CY42" s="259"/>
      <c r="CZ42" s="259"/>
      <c r="DA42" s="259"/>
      <c r="DB42" s="259"/>
      <c r="DC42" s="259"/>
      <c r="DD42" s="259"/>
      <c r="DE42" s="259"/>
      <c r="DF42" s="259"/>
      <c r="DG42" s="259"/>
      <c r="DH42" s="259"/>
      <c r="DI42" s="259"/>
      <c r="DJ42" s="259"/>
      <c r="DK42" s="259"/>
      <c r="DL42" s="259"/>
      <c r="DM42" s="259"/>
      <c r="DN42" s="259"/>
      <c r="DO42" s="259"/>
      <c r="DP42" s="259"/>
      <c r="DQ42" s="259"/>
      <c r="DR42" s="259"/>
      <c r="DS42" s="259"/>
      <c r="DT42" s="259"/>
      <c r="DU42" s="259"/>
    </row>
    <row r="43" spans="2:125" ht="13.2" x14ac:dyDescent="0.2">
      <c r="Q43" s="259"/>
      <c r="S43" s="259"/>
      <c r="V43" s="259"/>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60" t="s">
        <v>504</v>
      </c>
    </row>
  </sheetData>
  <sheetProtection algorithmName="SHA-512" hashValue="BPxMlK4MVeYkn1jKM6tmv16p/tgtbt15xufK4a5QLzatSs4DADXglLMo4aocy6GIvl1S6EFsCFZGEVQlWthlVA==" saltValue="dQ1SlsBw7X59ySwu5hH9oA=="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0"/>
  <sheetViews>
    <sheetView showGridLines="0" zoomScale="85" zoomScaleNormal="85"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556</v>
      </c>
      <c r="G46" s="8" t="s">
        <v>557</v>
      </c>
      <c r="H46" s="8" t="s">
        <v>558</v>
      </c>
      <c r="I46" s="8" t="s">
        <v>559</v>
      </c>
      <c r="J46" s="9" t="s">
        <v>560</v>
      </c>
    </row>
    <row r="47" spans="2:10" ht="57.75" customHeight="1" x14ac:dyDescent="0.2">
      <c r="B47" s="10"/>
      <c r="C47" s="1175" t="s">
        <v>3</v>
      </c>
      <c r="D47" s="1175"/>
      <c r="E47" s="1176"/>
      <c r="F47" s="11">
        <v>25.98</v>
      </c>
      <c r="G47" s="12">
        <v>25.52</v>
      </c>
      <c r="H47" s="12">
        <v>24.2</v>
      </c>
      <c r="I47" s="12">
        <v>22.74</v>
      </c>
      <c r="J47" s="13">
        <v>21.79</v>
      </c>
    </row>
    <row r="48" spans="2:10" ht="57.75" customHeight="1" x14ac:dyDescent="0.2">
      <c r="B48" s="14"/>
      <c r="C48" s="1177" t="s">
        <v>4</v>
      </c>
      <c r="D48" s="1177"/>
      <c r="E48" s="1178"/>
      <c r="F48" s="15">
        <v>9.4600000000000009</v>
      </c>
      <c r="G48" s="16">
        <v>10.39</v>
      </c>
      <c r="H48" s="16">
        <v>10.15</v>
      </c>
      <c r="I48" s="16">
        <v>10.08</v>
      </c>
      <c r="J48" s="17">
        <v>10.210000000000001</v>
      </c>
    </row>
    <row r="49" spans="2:10" ht="57.75" customHeight="1" thickBot="1" x14ac:dyDescent="0.25">
      <c r="B49" s="18"/>
      <c r="C49" s="1179" t="s">
        <v>5</v>
      </c>
      <c r="D49" s="1179"/>
      <c r="E49" s="1180"/>
      <c r="F49" s="19">
        <v>5.0999999999999996</v>
      </c>
      <c r="G49" s="20">
        <v>2.64</v>
      </c>
      <c r="H49" s="20">
        <v>7.0000000000000007E-2</v>
      </c>
      <c r="I49" s="20">
        <v>5.09</v>
      </c>
      <c r="J49" s="21" t="s">
        <v>561</v>
      </c>
    </row>
    <row r="50" spans="2:10" ht="13.2" x14ac:dyDescent="0.2"/>
  </sheetData>
  <sheetProtection algorithmName="SHA-512" hashValue="Zy3zudX/jTcG2OLUVANXQTIzxgofnRiElA0YQ1TsriikyQ+G47KU/YtD4isXzsmv1RgLayzS1m62/xq1p30F4g==" saltValue="KnWD2oXZNk9GIQxlL1eQy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85" zoomScaleNormal="85"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556</v>
      </c>
      <c r="G33" s="29" t="s">
        <v>557</v>
      </c>
      <c r="H33" s="29" t="s">
        <v>558</v>
      </c>
      <c r="I33" s="29" t="s">
        <v>559</v>
      </c>
      <c r="J33" s="30" t="s">
        <v>560</v>
      </c>
      <c r="K33" s="22"/>
      <c r="L33" s="22"/>
      <c r="M33" s="22"/>
      <c r="N33" s="22"/>
      <c r="O33" s="22"/>
      <c r="P33" s="22"/>
    </row>
    <row r="34" spans="1:16" ht="39" customHeight="1" x14ac:dyDescent="0.2">
      <c r="A34" s="22"/>
      <c r="B34" s="31"/>
      <c r="C34" s="1187" t="s">
        <v>562</v>
      </c>
      <c r="D34" s="1187"/>
      <c r="E34" s="1188"/>
      <c r="F34" s="32">
        <v>10.35</v>
      </c>
      <c r="G34" s="33">
        <v>10.210000000000001</v>
      </c>
      <c r="H34" s="33">
        <v>10.51</v>
      </c>
      <c r="I34" s="33">
        <v>10.83</v>
      </c>
      <c r="J34" s="34">
        <v>11.32</v>
      </c>
      <c r="K34" s="22"/>
      <c r="L34" s="22"/>
      <c r="M34" s="22"/>
      <c r="N34" s="22"/>
      <c r="O34" s="22"/>
      <c r="P34" s="22"/>
    </row>
    <row r="35" spans="1:16" ht="39" customHeight="1" x14ac:dyDescent="0.2">
      <c r="A35" s="22"/>
      <c r="B35" s="35"/>
      <c r="C35" s="1181" t="s">
        <v>563</v>
      </c>
      <c r="D35" s="1182"/>
      <c r="E35" s="1183"/>
      <c r="F35" s="36">
        <v>9.4600000000000009</v>
      </c>
      <c r="G35" s="37">
        <v>10.38</v>
      </c>
      <c r="H35" s="37">
        <v>10.15</v>
      </c>
      <c r="I35" s="37">
        <v>10.08</v>
      </c>
      <c r="J35" s="38">
        <v>10.199999999999999</v>
      </c>
      <c r="K35" s="22"/>
      <c r="L35" s="22"/>
      <c r="M35" s="22"/>
      <c r="N35" s="22"/>
      <c r="O35" s="22"/>
      <c r="P35" s="22"/>
    </row>
    <row r="36" spans="1:16" ht="39" customHeight="1" x14ac:dyDescent="0.2">
      <c r="A36" s="22"/>
      <c r="B36" s="35"/>
      <c r="C36" s="1181" t="s">
        <v>564</v>
      </c>
      <c r="D36" s="1182"/>
      <c r="E36" s="1183"/>
      <c r="F36" s="36">
        <v>2.48</v>
      </c>
      <c r="G36" s="37">
        <v>1.4</v>
      </c>
      <c r="H36" s="37">
        <v>1.2</v>
      </c>
      <c r="I36" s="37">
        <v>1.22</v>
      </c>
      <c r="J36" s="38">
        <v>1.33</v>
      </c>
      <c r="K36" s="22"/>
      <c r="L36" s="22"/>
      <c r="M36" s="22"/>
      <c r="N36" s="22"/>
      <c r="O36" s="22"/>
      <c r="P36" s="22"/>
    </row>
    <row r="37" spans="1:16" ht="39" customHeight="1" x14ac:dyDescent="0.2">
      <c r="A37" s="22"/>
      <c r="B37" s="35"/>
      <c r="C37" s="1181" t="s">
        <v>565</v>
      </c>
      <c r="D37" s="1182"/>
      <c r="E37" s="1183"/>
      <c r="F37" s="36">
        <v>0.11</v>
      </c>
      <c r="G37" s="37">
        <v>0.4</v>
      </c>
      <c r="H37" s="37">
        <v>1.04</v>
      </c>
      <c r="I37" s="37">
        <v>0.98</v>
      </c>
      <c r="J37" s="38">
        <v>1.03</v>
      </c>
      <c r="K37" s="22"/>
      <c r="L37" s="22"/>
      <c r="M37" s="22"/>
      <c r="N37" s="22"/>
      <c r="O37" s="22"/>
      <c r="P37" s="22"/>
    </row>
    <row r="38" spans="1:16" ht="39" customHeight="1" x14ac:dyDescent="0.2">
      <c r="A38" s="22"/>
      <c r="B38" s="35"/>
      <c r="C38" s="1181" t="s">
        <v>566</v>
      </c>
      <c r="D38" s="1182"/>
      <c r="E38" s="1183"/>
      <c r="F38" s="36">
        <v>0.86</v>
      </c>
      <c r="G38" s="37">
        <v>0.85</v>
      </c>
      <c r="H38" s="37">
        <v>0.72</v>
      </c>
      <c r="I38" s="37">
        <v>1.0900000000000001</v>
      </c>
      <c r="J38" s="38">
        <v>0.88</v>
      </c>
      <c r="K38" s="22"/>
      <c r="L38" s="22"/>
      <c r="M38" s="22"/>
      <c r="N38" s="22"/>
      <c r="O38" s="22"/>
      <c r="P38" s="22"/>
    </row>
    <row r="39" spans="1:16" ht="39" customHeight="1" x14ac:dyDescent="0.2">
      <c r="A39" s="22"/>
      <c r="B39" s="35"/>
      <c r="C39" s="1181" t="s">
        <v>567</v>
      </c>
      <c r="D39" s="1182"/>
      <c r="E39" s="1183"/>
      <c r="F39" s="36">
        <v>0.26</v>
      </c>
      <c r="G39" s="37">
        <v>0.18</v>
      </c>
      <c r="H39" s="37">
        <v>0.19</v>
      </c>
      <c r="I39" s="37">
        <v>0.28000000000000003</v>
      </c>
      <c r="J39" s="38">
        <v>0.28999999999999998</v>
      </c>
      <c r="K39" s="22"/>
      <c r="L39" s="22"/>
      <c r="M39" s="22"/>
      <c r="N39" s="22"/>
      <c r="O39" s="22"/>
      <c r="P39" s="22"/>
    </row>
    <row r="40" spans="1:16" ht="39" customHeight="1" x14ac:dyDescent="0.2">
      <c r="A40" s="22"/>
      <c r="B40" s="35"/>
      <c r="C40" s="1181" t="s">
        <v>568</v>
      </c>
      <c r="D40" s="1182"/>
      <c r="E40" s="1183"/>
      <c r="F40" s="36">
        <v>0.06</v>
      </c>
      <c r="G40" s="37">
        <v>0.01</v>
      </c>
      <c r="H40" s="37">
        <v>0.01</v>
      </c>
      <c r="I40" s="37">
        <v>0.02</v>
      </c>
      <c r="J40" s="38">
        <v>0.01</v>
      </c>
      <c r="K40" s="22"/>
      <c r="L40" s="22"/>
      <c r="M40" s="22"/>
      <c r="N40" s="22"/>
      <c r="O40" s="22"/>
      <c r="P40" s="22"/>
    </row>
    <row r="41" spans="1:16" ht="39" customHeight="1" x14ac:dyDescent="0.2">
      <c r="A41" s="22"/>
      <c r="B41" s="35"/>
      <c r="C41" s="1181"/>
      <c r="D41" s="1182"/>
      <c r="E41" s="1183"/>
      <c r="F41" s="36"/>
      <c r="G41" s="37"/>
      <c r="H41" s="37"/>
      <c r="I41" s="37"/>
      <c r="J41" s="38"/>
      <c r="K41" s="22"/>
      <c r="L41" s="22"/>
      <c r="M41" s="22"/>
      <c r="N41" s="22"/>
      <c r="O41" s="22"/>
      <c r="P41" s="22"/>
    </row>
    <row r="42" spans="1:16" ht="39" customHeight="1" x14ac:dyDescent="0.2">
      <c r="A42" s="22"/>
      <c r="B42" s="39"/>
      <c r="C42" s="1181" t="s">
        <v>569</v>
      </c>
      <c r="D42" s="1182"/>
      <c r="E42" s="1183"/>
      <c r="F42" s="36" t="s">
        <v>515</v>
      </c>
      <c r="G42" s="37" t="s">
        <v>515</v>
      </c>
      <c r="H42" s="37" t="s">
        <v>515</v>
      </c>
      <c r="I42" s="37" t="s">
        <v>515</v>
      </c>
      <c r="J42" s="38" t="s">
        <v>515</v>
      </c>
      <c r="K42" s="22"/>
      <c r="L42" s="22"/>
      <c r="M42" s="22"/>
      <c r="N42" s="22"/>
      <c r="O42" s="22"/>
      <c r="P42" s="22"/>
    </row>
    <row r="43" spans="1:16" ht="39" customHeight="1" thickBot="1" x14ac:dyDescent="0.25">
      <c r="A43" s="22"/>
      <c r="B43" s="40"/>
      <c r="C43" s="1184" t="s">
        <v>570</v>
      </c>
      <c r="D43" s="1185"/>
      <c r="E43" s="1186"/>
      <c r="F43" s="41" t="s">
        <v>515</v>
      </c>
      <c r="G43" s="42" t="s">
        <v>515</v>
      </c>
      <c r="H43" s="42" t="s">
        <v>515</v>
      </c>
      <c r="I43" s="42" t="s">
        <v>515</v>
      </c>
      <c r="J43" s="43" t="s">
        <v>515</v>
      </c>
      <c r="K43" s="22"/>
      <c r="L43" s="22"/>
      <c r="M43" s="22"/>
      <c r="N43" s="22"/>
      <c r="O43" s="22"/>
      <c r="P43" s="22"/>
    </row>
    <row r="44" spans="1:16" ht="39" customHeight="1" x14ac:dyDescent="0.2">
      <c r="A44" s="22"/>
      <c r="B44" s="44" t="s">
        <v>7</v>
      </c>
      <c r="C44" s="45"/>
      <c r="D44" s="46"/>
      <c r="E44" s="46"/>
      <c r="F44" s="47"/>
      <c r="G44" s="47"/>
      <c r="H44" s="47"/>
      <c r="I44" s="47"/>
      <c r="J44" s="47"/>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HdE9ssqb2CnHYU+JP7v1XRmO9TotnsfzNNY+tkTQ8E/NdjR6slNP3VPdoCp946TE1Cfg23bpa/kFA+lf3/BYmg==" saltValue="htf+obpgDlfS/QffS3MQS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7"/>
  <sheetViews>
    <sheetView showGridLines="0" zoomScale="85" zoomScaleNormal="85" zoomScaleSheetLayoutView="55" workbookViewId="0"/>
  </sheetViews>
  <sheetFormatPr defaultColWidth="0" defaultRowHeight="12.6" customHeight="1" zeroHeight="1" x14ac:dyDescent="0.2"/>
  <cols>
    <col min="1" max="1" width="6.6640625" style="49" customWidth="1"/>
    <col min="2" max="3" width="10.88671875" style="49" customWidth="1"/>
    <col min="4" max="4" width="10" style="49" customWidth="1"/>
    <col min="5" max="10" width="11" style="49" customWidth="1"/>
    <col min="11" max="15" width="13.109375" style="49" customWidth="1"/>
    <col min="16" max="21" width="11.44140625" style="49" customWidth="1"/>
    <col min="22" max="16384" width="0" style="49" hidden="1"/>
  </cols>
  <sheetData>
    <row r="1" spans="1:21" ht="13.5" customHeight="1" x14ac:dyDescent="0.2">
      <c r="A1" s="48"/>
      <c r="B1" s="48"/>
      <c r="C1" s="48"/>
      <c r="D1" s="48"/>
      <c r="E1" s="48"/>
      <c r="F1" s="48"/>
      <c r="G1" s="48"/>
      <c r="H1" s="48"/>
      <c r="I1" s="48"/>
      <c r="J1" s="48"/>
      <c r="K1" s="48"/>
      <c r="L1" s="48"/>
      <c r="M1" s="48"/>
      <c r="N1" s="48"/>
      <c r="O1" s="48"/>
      <c r="P1" s="48"/>
      <c r="Q1" s="48"/>
      <c r="R1" s="48"/>
      <c r="S1" s="48"/>
      <c r="T1" s="48"/>
      <c r="U1" s="48"/>
    </row>
    <row r="2" spans="1:21" ht="13.5" customHeight="1" x14ac:dyDescent="0.2">
      <c r="A2" s="48"/>
      <c r="B2" s="48"/>
      <c r="C2" s="48"/>
      <c r="D2" s="48"/>
      <c r="E2" s="48"/>
      <c r="F2" s="48"/>
      <c r="G2" s="48"/>
      <c r="H2" s="48"/>
      <c r="I2" s="48"/>
      <c r="J2" s="48"/>
      <c r="K2" s="48"/>
      <c r="L2" s="48"/>
      <c r="M2" s="48"/>
      <c r="N2" s="48"/>
      <c r="O2" s="48"/>
      <c r="P2" s="48"/>
      <c r="Q2" s="48"/>
      <c r="R2" s="48"/>
      <c r="S2" s="48"/>
      <c r="T2" s="48"/>
      <c r="U2" s="48"/>
    </row>
    <row r="3" spans="1:21" ht="13.5" customHeight="1" x14ac:dyDescent="0.2">
      <c r="A3" s="48"/>
      <c r="B3" s="48"/>
      <c r="C3" s="48"/>
      <c r="D3" s="48"/>
      <c r="E3" s="48"/>
      <c r="F3" s="48"/>
      <c r="G3" s="48"/>
      <c r="H3" s="48"/>
      <c r="I3" s="48"/>
      <c r="J3" s="48"/>
      <c r="K3" s="48"/>
      <c r="L3" s="48"/>
      <c r="M3" s="48"/>
      <c r="N3" s="48"/>
      <c r="O3" s="48"/>
      <c r="P3" s="48"/>
      <c r="Q3" s="48"/>
      <c r="R3" s="48"/>
      <c r="S3" s="48"/>
      <c r="T3" s="48"/>
      <c r="U3" s="48"/>
    </row>
    <row r="4" spans="1:21" ht="13.5" customHeight="1" x14ac:dyDescent="0.2">
      <c r="A4" s="48"/>
      <c r="B4" s="48"/>
      <c r="C4" s="48"/>
      <c r="D4" s="48"/>
      <c r="E4" s="48"/>
      <c r="F4" s="48"/>
      <c r="G4" s="48"/>
      <c r="H4" s="48"/>
      <c r="I4" s="48"/>
      <c r="J4" s="48"/>
      <c r="K4" s="48"/>
      <c r="L4" s="48"/>
      <c r="M4" s="48"/>
      <c r="N4" s="48"/>
      <c r="O4" s="48"/>
      <c r="P4" s="48"/>
      <c r="Q4" s="48"/>
      <c r="R4" s="48"/>
      <c r="S4" s="48"/>
      <c r="T4" s="48"/>
      <c r="U4" s="48"/>
    </row>
    <row r="5" spans="1:21" ht="13.5" customHeight="1" x14ac:dyDescent="0.2">
      <c r="A5" s="48"/>
      <c r="B5" s="48"/>
      <c r="C5" s="48"/>
      <c r="D5" s="48"/>
      <c r="E5" s="48"/>
      <c r="F5" s="48"/>
      <c r="G5" s="48"/>
      <c r="H5" s="48"/>
      <c r="I5" s="48"/>
      <c r="J5" s="48"/>
      <c r="K5" s="48"/>
      <c r="L5" s="48"/>
      <c r="M5" s="48"/>
      <c r="N5" s="48"/>
      <c r="O5" s="48"/>
      <c r="P5" s="48"/>
      <c r="Q5" s="48"/>
      <c r="R5" s="48"/>
      <c r="S5" s="48"/>
      <c r="T5" s="48"/>
      <c r="U5" s="48"/>
    </row>
    <row r="6" spans="1:21" ht="13.5" customHeight="1" x14ac:dyDescent="0.2">
      <c r="A6" s="48"/>
      <c r="B6" s="48"/>
      <c r="C6" s="48"/>
      <c r="D6" s="48"/>
      <c r="E6" s="48"/>
      <c r="F6" s="48"/>
      <c r="G6" s="48"/>
      <c r="H6" s="48"/>
      <c r="I6" s="48"/>
      <c r="J6" s="48"/>
      <c r="K6" s="48"/>
      <c r="L6" s="48"/>
      <c r="M6" s="48"/>
      <c r="N6" s="48"/>
      <c r="O6" s="48"/>
      <c r="P6" s="48"/>
      <c r="Q6" s="48"/>
      <c r="R6" s="48"/>
      <c r="S6" s="48"/>
      <c r="T6" s="48"/>
      <c r="U6" s="48"/>
    </row>
    <row r="7" spans="1:21" ht="13.5" customHeight="1" x14ac:dyDescent="0.2">
      <c r="A7" s="48"/>
      <c r="B7" s="48"/>
      <c r="C7" s="48"/>
      <c r="D7" s="48"/>
      <c r="E7" s="48"/>
      <c r="F7" s="48"/>
      <c r="G7" s="48"/>
      <c r="H7" s="48"/>
      <c r="I7" s="48"/>
      <c r="J7" s="48"/>
      <c r="K7" s="48"/>
      <c r="L7" s="48"/>
      <c r="M7" s="48"/>
      <c r="N7" s="48"/>
      <c r="O7" s="48"/>
      <c r="P7" s="48"/>
      <c r="Q7" s="48"/>
      <c r="R7" s="48"/>
      <c r="S7" s="48"/>
      <c r="T7" s="48"/>
      <c r="U7" s="48"/>
    </row>
    <row r="8" spans="1:21" ht="13.5" customHeight="1" x14ac:dyDescent="0.2">
      <c r="A8" s="48"/>
      <c r="B8" s="48"/>
      <c r="C8" s="48"/>
      <c r="D8" s="48"/>
      <c r="E8" s="48"/>
      <c r="F8" s="48"/>
      <c r="G8" s="48"/>
      <c r="H8" s="48"/>
      <c r="I8" s="48"/>
      <c r="J8" s="48"/>
      <c r="K8" s="48"/>
      <c r="L8" s="48"/>
      <c r="M8" s="48"/>
      <c r="N8" s="48"/>
      <c r="O8" s="48"/>
      <c r="P8" s="48"/>
      <c r="Q8" s="48"/>
      <c r="R8" s="48"/>
      <c r="S8" s="48"/>
      <c r="T8" s="48"/>
      <c r="U8" s="48"/>
    </row>
    <row r="9" spans="1:21" ht="13.5" customHeight="1" x14ac:dyDescent="0.2">
      <c r="A9" s="48"/>
      <c r="B9" s="48"/>
      <c r="C9" s="48"/>
      <c r="D9" s="48"/>
      <c r="E9" s="48"/>
      <c r="F9" s="48"/>
      <c r="G9" s="48"/>
      <c r="H9" s="48"/>
      <c r="I9" s="48"/>
      <c r="J9" s="48"/>
      <c r="K9" s="48"/>
      <c r="L9" s="48"/>
      <c r="M9" s="48"/>
      <c r="N9" s="48"/>
      <c r="O9" s="48"/>
      <c r="P9" s="48"/>
      <c r="Q9" s="48"/>
      <c r="R9" s="48"/>
      <c r="S9" s="48"/>
      <c r="T9" s="48"/>
      <c r="U9" s="48"/>
    </row>
    <row r="10" spans="1:21" ht="13.5" customHeight="1" x14ac:dyDescent="0.2">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2">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2">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2">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2">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2">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2">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2">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2">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2">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2">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2">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2">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2">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2">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2">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2">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2">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2">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2">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2">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2">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2">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2">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2">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2">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2">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2">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2">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2">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2">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2">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2">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5">
      <c r="A43" s="48"/>
      <c r="B43" s="48"/>
      <c r="C43" s="48"/>
      <c r="D43" s="48"/>
      <c r="E43" s="48"/>
      <c r="F43" s="48"/>
      <c r="G43" s="48"/>
      <c r="H43" s="48"/>
      <c r="I43" s="48"/>
      <c r="J43" s="48"/>
      <c r="K43" s="48"/>
      <c r="L43" s="48"/>
      <c r="M43" s="48"/>
      <c r="N43" s="48"/>
      <c r="O43" s="50" t="s">
        <v>8</v>
      </c>
      <c r="P43" s="48"/>
      <c r="Q43" s="48"/>
      <c r="R43" s="48"/>
      <c r="S43" s="48"/>
      <c r="T43" s="48"/>
      <c r="U43" s="48"/>
    </row>
    <row r="44" spans="1:21" ht="30.75" customHeight="1" thickBot="1" x14ac:dyDescent="0.25">
      <c r="A44" s="48"/>
      <c r="B44" s="51" t="s">
        <v>9</v>
      </c>
      <c r="C44" s="52"/>
      <c r="D44" s="52"/>
      <c r="E44" s="53"/>
      <c r="F44" s="53"/>
      <c r="G44" s="53"/>
      <c r="H44" s="53"/>
      <c r="I44" s="53"/>
      <c r="J44" s="54" t="s">
        <v>2</v>
      </c>
      <c r="K44" s="55" t="s">
        <v>556</v>
      </c>
      <c r="L44" s="56" t="s">
        <v>557</v>
      </c>
      <c r="M44" s="56" t="s">
        <v>558</v>
      </c>
      <c r="N44" s="56" t="s">
        <v>559</v>
      </c>
      <c r="O44" s="57" t="s">
        <v>560</v>
      </c>
      <c r="P44" s="48"/>
      <c r="Q44" s="48"/>
      <c r="R44" s="48"/>
      <c r="S44" s="48"/>
      <c r="T44" s="48"/>
      <c r="U44" s="48"/>
    </row>
    <row r="45" spans="1:21" ht="30.75" customHeight="1" x14ac:dyDescent="0.2">
      <c r="A45" s="48"/>
      <c r="B45" s="1189" t="s">
        <v>10</v>
      </c>
      <c r="C45" s="1190"/>
      <c r="D45" s="58"/>
      <c r="E45" s="1195" t="s">
        <v>11</v>
      </c>
      <c r="F45" s="1195"/>
      <c r="G45" s="1195"/>
      <c r="H45" s="1195"/>
      <c r="I45" s="1195"/>
      <c r="J45" s="1196"/>
      <c r="K45" s="59">
        <v>736</v>
      </c>
      <c r="L45" s="60">
        <v>777</v>
      </c>
      <c r="M45" s="60">
        <v>842</v>
      </c>
      <c r="N45" s="60">
        <v>857</v>
      </c>
      <c r="O45" s="61">
        <v>918</v>
      </c>
      <c r="P45" s="48"/>
      <c r="Q45" s="48"/>
      <c r="R45" s="48"/>
      <c r="S45" s="48"/>
      <c r="T45" s="48"/>
      <c r="U45" s="48"/>
    </row>
    <row r="46" spans="1:21" ht="30.75" customHeight="1" x14ac:dyDescent="0.2">
      <c r="A46" s="48"/>
      <c r="B46" s="1191"/>
      <c r="C46" s="1192"/>
      <c r="D46" s="62"/>
      <c r="E46" s="1197" t="s">
        <v>12</v>
      </c>
      <c r="F46" s="1197"/>
      <c r="G46" s="1197"/>
      <c r="H46" s="1197"/>
      <c r="I46" s="1197"/>
      <c r="J46" s="1198"/>
      <c r="K46" s="63" t="s">
        <v>515</v>
      </c>
      <c r="L46" s="64" t="s">
        <v>515</v>
      </c>
      <c r="M46" s="64" t="s">
        <v>515</v>
      </c>
      <c r="N46" s="64" t="s">
        <v>515</v>
      </c>
      <c r="O46" s="65" t="s">
        <v>515</v>
      </c>
      <c r="P46" s="48"/>
      <c r="Q46" s="48"/>
      <c r="R46" s="48"/>
      <c r="S46" s="48"/>
      <c r="T46" s="48"/>
      <c r="U46" s="48"/>
    </row>
    <row r="47" spans="1:21" ht="30.75" customHeight="1" x14ac:dyDescent="0.2">
      <c r="A47" s="48"/>
      <c r="B47" s="1191"/>
      <c r="C47" s="1192"/>
      <c r="D47" s="62"/>
      <c r="E47" s="1197" t="s">
        <v>13</v>
      </c>
      <c r="F47" s="1197"/>
      <c r="G47" s="1197"/>
      <c r="H47" s="1197"/>
      <c r="I47" s="1197"/>
      <c r="J47" s="1198"/>
      <c r="K47" s="63" t="s">
        <v>515</v>
      </c>
      <c r="L47" s="64" t="s">
        <v>515</v>
      </c>
      <c r="M47" s="64" t="s">
        <v>515</v>
      </c>
      <c r="N47" s="64" t="s">
        <v>515</v>
      </c>
      <c r="O47" s="65" t="s">
        <v>515</v>
      </c>
      <c r="P47" s="48"/>
      <c r="Q47" s="48"/>
      <c r="R47" s="48"/>
      <c r="S47" s="48"/>
      <c r="T47" s="48"/>
      <c r="U47" s="48"/>
    </row>
    <row r="48" spans="1:21" ht="30.75" customHeight="1" x14ac:dyDescent="0.2">
      <c r="A48" s="48"/>
      <c r="B48" s="1191"/>
      <c r="C48" s="1192"/>
      <c r="D48" s="62"/>
      <c r="E48" s="1197" t="s">
        <v>14</v>
      </c>
      <c r="F48" s="1197"/>
      <c r="G48" s="1197"/>
      <c r="H48" s="1197"/>
      <c r="I48" s="1197"/>
      <c r="J48" s="1198"/>
      <c r="K48" s="63">
        <v>458</v>
      </c>
      <c r="L48" s="64">
        <v>482</v>
      </c>
      <c r="M48" s="64">
        <v>506</v>
      </c>
      <c r="N48" s="64">
        <v>540</v>
      </c>
      <c r="O48" s="65">
        <v>516</v>
      </c>
      <c r="P48" s="48"/>
      <c r="Q48" s="48"/>
      <c r="R48" s="48"/>
      <c r="S48" s="48"/>
      <c r="T48" s="48"/>
      <c r="U48" s="48"/>
    </row>
    <row r="49" spans="1:21" ht="30.75" customHeight="1" x14ac:dyDescent="0.2">
      <c r="A49" s="48"/>
      <c r="B49" s="1191"/>
      <c r="C49" s="1192"/>
      <c r="D49" s="62"/>
      <c r="E49" s="1197" t="s">
        <v>15</v>
      </c>
      <c r="F49" s="1197"/>
      <c r="G49" s="1197"/>
      <c r="H49" s="1197"/>
      <c r="I49" s="1197"/>
      <c r="J49" s="1198"/>
      <c r="K49" s="63">
        <v>2</v>
      </c>
      <c r="L49" s="64">
        <v>2</v>
      </c>
      <c r="M49" s="64">
        <v>2</v>
      </c>
      <c r="N49" s="64">
        <v>2</v>
      </c>
      <c r="O49" s="65">
        <v>2</v>
      </c>
      <c r="P49" s="48"/>
      <c r="Q49" s="48"/>
      <c r="R49" s="48"/>
      <c r="S49" s="48"/>
      <c r="T49" s="48"/>
      <c r="U49" s="48"/>
    </row>
    <row r="50" spans="1:21" ht="30.75" customHeight="1" x14ac:dyDescent="0.2">
      <c r="A50" s="48"/>
      <c r="B50" s="1191"/>
      <c r="C50" s="1192"/>
      <c r="D50" s="62"/>
      <c r="E50" s="1197" t="s">
        <v>16</v>
      </c>
      <c r="F50" s="1197"/>
      <c r="G50" s="1197"/>
      <c r="H50" s="1197"/>
      <c r="I50" s="1197"/>
      <c r="J50" s="1198"/>
      <c r="K50" s="63" t="s">
        <v>515</v>
      </c>
      <c r="L50" s="64" t="s">
        <v>515</v>
      </c>
      <c r="M50" s="64" t="s">
        <v>515</v>
      </c>
      <c r="N50" s="64" t="s">
        <v>515</v>
      </c>
      <c r="O50" s="65" t="s">
        <v>515</v>
      </c>
      <c r="P50" s="48"/>
      <c r="Q50" s="48"/>
      <c r="R50" s="48"/>
      <c r="S50" s="48"/>
      <c r="T50" s="48"/>
      <c r="U50" s="48"/>
    </row>
    <row r="51" spans="1:21" ht="30.75" customHeight="1" x14ac:dyDescent="0.2">
      <c r="A51" s="48"/>
      <c r="B51" s="1193"/>
      <c r="C51" s="1194"/>
      <c r="D51" s="66"/>
      <c r="E51" s="1197" t="s">
        <v>17</v>
      </c>
      <c r="F51" s="1197"/>
      <c r="G51" s="1197"/>
      <c r="H51" s="1197"/>
      <c r="I51" s="1197"/>
      <c r="J51" s="1198"/>
      <c r="K51" s="63" t="s">
        <v>515</v>
      </c>
      <c r="L51" s="64" t="s">
        <v>515</v>
      </c>
      <c r="M51" s="64" t="s">
        <v>515</v>
      </c>
      <c r="N51" s="64" t="s">
        <v>515</v>
      </c>
      <c r="O51" s="65" t="s">
        <v>515</v>
      </c>
      <c r="P51" s="48"/>
      <c r="Q51" s="48"/>
      <c r="R51" s="48"/>
      <c r="S51" s="48"/>
      <c r="T51" s="48"/>
      <c r="U51" s="48"/>
    </row>
    <row r="52" spans="1:21" ht="30.75" customHeight="1" x14ac:dyDescent="0.2">
      <c r="A52" s="48"/>
      <c r="B52" s="1199" t="s">
        <v>18</v>
      </c>
      <c r="C52" s="1200"/>
      <c r="D52" s="66"/>
      <c r="E52" s="1197" t="s">
        <v>19</v>
      </c>
      <c r="F52" s="1197"/>
      <c r="G52" s="1197"/>
      <c r="H52" s="1197"/>
      <c r="I52" s="1197"/>
      <c r="J52" s="1198"/>
      <c r="K52" s="63">
        <v>838</v>
      </c>
      <c r="L52" s="64">
        <v>871</v>
      </c>
      <c r="M52" s="64">
        <v>941</v>
      </c>
      <c r="N52" s="64">
        <v>938</v>
      </c>
      <c r="O52" s="65">
        <v>915</v>
      </c>
      <c r="P52" s="48"/>
      <c r="Q52" s="48"/>
      <c r="R52" s="48"/>
      <c r="S52" s="48"/>
      <c r="T52" s="48"/>
      <c r="U52" s="48"/>
    </row>
    <row r="53" spans="1:21" ht="30.75" customHeight="1" thickBot="1" x14ac:dyDescent="0.25">
      <c r="A53" s="48"/>
      <c r="B53" s="1201" t="s">
        <v>20</v>
      </c>
      <c r="C53" s="1202"/>
      <c r="D53" s="67"/>
      <c r="E53" s="1203" t="s">
        <v>21</v>
      </c>
      <c r="F53" s="1203"/>
      <c r="G53" s="1203"/>
      <c r="H53" s="1203"/>
      <c r="I53" s="1203"/>
      <c r="J53" s="1204"/>
      <c r="K53" s="68">
        <v>358</v>
      </c>
      <c r="L53" s="69">
        <v>390</v>
      </c>
      <c r="M53" s="69">
        <v>409</v>
      </c>
      <c r="N53" s="69">
        <v>461</v>
      </c>
      <c r="O53" s="70">
        <v>521</v>
      </c>
      <c r="P53" s="48"/>
      <c r="Q53" s="48"/>
      <c r="R53" s="48"/>
      <c r="S53" s="48"/>
      <c r="T53" s="48"/>
      <c r="U53" s="48"/>
    </row>
    <row r="54" spans="1:21" ht="24" customHeight="1" x14ac:dyDescent="0.2">
      <c r="A54" s="48"/>
      <c r="B54" s="71" t="s">
        <v>22</v>
      </c>
      <c r="C54" s="48"/>
      <c r="D54" s="48"/>
      <c r="E54" s="48"/>
      <c r="F54" s="48"/>
      <c r="G54" s="48"/>
      <c r="H54" s="48"/>
      <c r="I54" s="48"/>
      <c r="J54" s="48"/>
      <c r="K54" s="48"/>
      <c r="L54" s="48"/>
      <c r="M54" s="48"/>
      <c r="N54" s="48"/>
      <c r="O54" s="48"/>
      <c r="P54" s="48"/>
      <c r="Q54" s="48"/>
      <c r="R54" s="48"/>
      <c r="S54" s="48"/>
      <c r="T54" s="48"/>
      <c r="U54" s="48"/>
    </row>
    <row r="55" spans="1:21" ht="24" customHeight="1" x14ac:dyDescent="0.2">
      <c r="A55" s="48"/>
      <c r="B55" s="71" t="s">
        <v>23</v>
      </c>
      <c r="C55" s="48"/>
      <c r="D55" s="48"/>
      <c r="E55" s="48"/>
      <c r="F55" s="48"/>
      <c r="G55" s="48"/>
      <c r="H55" s="48"/>
      <c r="I55" s="48"/>
      <c r="J55" s="48"/>
      <c r="K55" s="48"/>
      <c r="L55" s="48"/>
      <c r="M55" s="48"/>
      <c r="N55" s="48"/>
      <c r="O55" s="48"/>
      <c r="P55" s="48"/>
      <c r="Q55" s="48"/>
      <c r="R55" s="48"/>
      <c r="S55" s="48"/>
      <c r="T55" s="48"/>
      <c r="U55" s="48"/>
    </row>
    <row r="56" spans="1:21" ht="24" customHeight="1" thickBot="1" x14ac:dyDescent="0.25">
      <c r="A56" s="48"/>
      <c r="B56" s="72" t="s">
        <v>24</v>
      </c>
      <c r="C56" s="73"/>
      <c r="D56" s="73"/>
      <c r="E56" s="73"/>
      <c r="F56" s="73"/>
      <c r="G56" s="73"/>
      <c r="H56" s="73"/>
      <c r="I56" s="73"/>
      <c r="J56" s="73"/>
      <c r="K56" s="74"/>
      <c r="L56" s="74"/>
      <c r="M56" s="74"/>
      <c r="N56" s="74"/>
      <c r="O56" s="75" t="s">
        <v>571</v>
      </c>
      <c r="P56" s="48"/>
      <c r="Q56" s="48"/>
      <c r="R56" s="48"/>
      <c r="S56" s="48"/>
      <c r="T56" s="48"/>
      <c r="U56" s="48"/>
    </row>
    <row r="57" spans="1:21" ht="31.5" customHeight="1" thickBot="1" x14ac:dyDescent="0.25">
      <c r="A57" s="48"/>
      <c r="B57" s="76"/>
      <c r="C57" s="77"/>
      <c r="D57" s="77"/>
      <c r="E57" s="78"/>
      <c r="F57" s="78"/>
      <c r="G57" s="78"/>
      <c r="H57" s="78"/>
      <c r="I57" s="78"/>
      <c r="J57" s="79" t="s">
        <v>2</v>
      </c>
      <c r="K57" s="80" t="s">
        <v>572</v>
      </c>
      <c r="L57" s="81" t="s">
        <v>573</v>
      </c>
      <c r="M57" s="81" t="s">
        <v>574</v>
      </c>
      <c r="N57" s="81" t="s">
        <v>575</v>
      </c>
      <c r="O57" s="82" t="s">
        <v>576</v>
      </c>
      <c r="P57" s="48"/>
      <c r="Q57" s="48"/>
      <c r="R57" s="48"/>
      <c r="S57" s="48"/>
      <c r="T57" s="48"/>
      <c r="U57" s="48"/>
    </row>
    <row r="58" spans="1:21" ht="31.5" customHeight="1" x14ac:dyDescent="0.2">
      <c r="B58" s="1205" t="s">
        <v>25</v>
      </c>
      <c r="C58" s="1206"/>
      <c r="D58" s="1211" t="s">
        <v>26</v>
      </c>
      <c r="E58" s="1212"/>
      <c r="F58" s="1212"/>
      <c r="G58" s="1212"/>
      <c r="H58" s="1212"/>
      <c r="I58" s="1212"/>
      <c r="J58" s="1213"/>
      <c r="K58" s="83" t="s">
        <v>589</v>
      </c>
      <c r="L58" s="84" t="s">
        <v>589</v>
      </c>
      <c r="M58" s="84" t="s">
        <v>589</v>
      </c>
      <c r="N58" s="84" t="s">
        <v>589</v>
      </c>
      <c r="O58" s="85" t="s">
        <v>589</v>
      </c>
    </row>
    <row r="59" spans="1:21" ht="31.5" customHeight="1" x14ac:dyDescent="0.2">
      <c r="B59" s="1207"/>
      <c r="C59" s="1208"/>
      <c r="D59" s="1214" t="s">
        <v>27</v>
      </c>
      <c r="E59" s="1215"/>
      <c r="F59" s="1215"/>
      <c r="G59" s="1215"/>
      <c r="H59" s="1215"/>
      <c r="I59" s="1215"/>
      <c r="J59" s="1216"/>
      <c r="K59" s="86" t="s">
        <v>589</v>
      </c>
      <c r="L59" s="87" t="s">
        <v>589</v>
      </c>
      <c r="M59" s="87" t="s">
        <v>589</v>
      </c>
      <c r="N59" s="87" t="s">
        <v>589</v>
      </c>
      <c r="O59" s="88" t="s">
        <v>589</v>
      </c>
    </row>
    <row r="60" spans="1:21" ht="31.5" customHeight="1" thickBot="1" x14ac:dyDescent="0.25">
      <c r="B60" s="1209"/>
      <c r="C60" s="1210"/>
      <c r="D60" s="1217" t="s">
        <v>28</v>
      </c>
      <c r="E60" s="1218"/>
      <c r="F60" s="1218"/>
      <c r="G60" s="1218"/>
      <c r="H60" s="1218"/>
      <c r="I60" s="1218"/>
      <c r="J60" s="1219"/>
      <c r="K60" s="89" t="s">
        <v>589</v>
      </c>
      <c r="L60" s="90" t="s">
        <v>589</v>
      </c>
      <c r="M60" s="90" t="s">
        <v>589</v>
      </c>
      <c r="N60" s="90" t="s">
        <v>589</v>
      </c>
      <c r="O60" s="91" t="s">
        <v>589</v>
      </c>
    </row>
    <row r="61" spans="1:21" ht="24" customHeight="1" x14ac:dyDescent="0.2">
      <c r="B61" s="92"/>
      <c r="C61" s="92"/>
      <c r="D61" s="93" t="s">
        <v>29</v>
      </c>
      <c r="E61" s="94"/>
      <c r="F61" s="94"/>
      <c r="G61" s="94"/>
      <c r="H61" s="94"/>
      <c r="I61" s="94"/>
      <c r="J61" s="94"/>
      <c r="K61" s="94"/>
      <c r="L61" s="94"/>
      <c r="M61" s="94"/>
      <c r="N61" s="94"/>
      <c r="O61" s="94"/>
    </row>
    <row r="62" spans="1:21" ht="24" customHeight="1" x14ac:dyDescent="0.2">
      <c r="B62" s="95"/>
      <c r="C62" s="95"/>
      <c r="D62" s="93" t="s">
        <v>30</v>
      </c>
      <c r="E62" s="94"/>
      <c r="F62" s="94"/>
      <c r="G62" s="94"/>
      <c r="H62" s="94"/>
      <c r="I62" s="94"/>
      <c r="J62" s="94"/>
      <c r="K62" s="94"/>
      <c r="L62" s="94"/>
      <c r="M62" s="94"/>
      <c r="N62" s="94"/>
      <c r="O62" s="94"/>
    </row>
    <row r="63" spans="1:21" ht="24" customHeight="1" x14ac:dyDescent="0.2">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2">
      <c r="A64" s="48"/>
      <c r="B64" s="71"/>
      <c r="C64" s="48"/>
      <c r="D64" s="48"/>
      <c r="E64" s="48"/>
      <c r="F64" s="48"/>
      <c r="G64" s="48"/>
      <c r="H64" s="48"/>
      <c r="I64" s="48"/>
      <c r="J64" s="48"/>
      <c r="K64" s="48"/>
      <c r="L64" s="48"/>
      <c r="M64" s="48"/>
      <c r="N64" s="48"/>
      <c r="O64" s="48"/>
      <c r="P64" s="48"/>
      <c r="Q64" s="48"/>
      <c r="R64" s="48"/>
      <c r="S64" s="48"/>
      <c r="T64" s="48"/>
      <c r="U64" s="48"/>
    </row>
    <row r="65" ht="12.6" hidden="1" customHeight="1" x14ac:dyDescent="0.2"/>
    <row r="66" ht="12.6" hidden="1" customHeight="1" x14ac:dyDescent="0.2"/>
    <row r="67" ht="12.6" hidden="1" customHeight="1" x14ac:dyDescent="0.2"/>
  </sheetData>
  <sheetProtection algorithmName="SHA-512" hashValue="HbLarMroS84SW3dTLm/CUfK9Rd0+FxtqK6CZgK3JsLtoBeojZGIlOUuByFlY36dSFCHxd0tDsOLw9wshP+/E0g==" saltValue="DZVbFJXjc/2xZsb7QfoRc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4"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55"/>
  <sheetViews>
    <sheetView showGridLines="0" zoomScale="85" zoomScaleNormal="85" zoomScaleSheetLayoutView="100" workbookViewId="0"/>
  </sheetViews>
  <sheetFormatPr defaultColWidth="0" defaultRowHeight="13.5" customHeight="1" zeroHeight="1" x14ac:dyDescent="0.2"/>
  <cols>
    <col min="1" max="1" width="6.6640625" style="96" customWidth="1"/>
    <col min="2" max="3" width="12.6640625" style="96" customWidth="1"/>
    <col min="4" max="4" width="11.6640625" style="96" customWidth="1"/>
    <col min="5" max="8" width="10.33203125" style="96" customWidth="1"/>
    <col min="9" max="13" width="16.33203125" style="96" customWidth="1"/>
    <col min="14" max="19" width="12.6640625" style="96" customWidth="1"/>
    <col min="20" max="16384" width="0" style="96"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7" t="s">
        <v>8</v>
      </c>
    </row>
    <row r="40" spans="2:13" ht="27.75" customHeight="1" thickBot="1" x14ac:dyDescent="0.25">
      <c r="B40" s="98" t="s">
        <v>9</v>
      </c>
      <c r="C40" s="99"/>
      <c r="D40" s="99"/>
      <c r="E40" s="100"/>
      <c r="F40" s="100"/>
      <c r="G40" s="100"/>
      <c r="H40" s="101" t="s">
        <v>2</v>
      </c>
      <c r="I40" s="102" t="s">
        <v>556</v>
      </c>
      <c r="J40" s="103" t="s">
        <v>557</v>
      </c>
      <c r="K40" s="103" t="s">
        <v>558</v>
      </c>
      <c r="L40" s="103" t="s">
        <v>559</v>
      </c>
      <c r="M40" s="104" t="s">
        <v>560</v>
      </c>
    </row>
    <row r="41" spans="2:13" ht="27.75" customHeight="1" x14ac:dyDescent="0.2">
      <c r="B41" s="1220" t="s">
        <v>31</v>
      </c>
      <c r="C41" s="1221"/>
      <c r="D41" s="105"/>
      <c r="E41" s="1226" t="s">
        <v>32</v>
      </c>
      <c r="F41" s="1226"/>
      <c r="G41" s="1226"/>
      <c r="H41" s="1227"/>
      <c r="I41" s="355">
        <v>8149</v>
      </c>
      <c r="J41" s="356">
        <v>8928</v>
      </c>
      <c r="K41" s="356">
        <v>9499</v>
      </c>
      <c r="L41" s="356">
        <v>9807</v>
      </c>
      <c r="M41" s="357">
        <v>9537</v>
      </c>
    </row>
    <row r="42" spans="2:13" ht="27.75" customHeight="1" x14ac:dyDescent="0.2">
      <c r="B42" s="1222"/>
      <c r="C42" s="1223"/>
      <c r="D42" s="106"/>
      <c r="E42" s="1228" t="s">
        <v>33</v>
      </c>
      <c r="F42" s="1228"/>
      <c r="G42" s="1228"/>
      <c r="H42" s="1229"/>
      <c r="I42" s="358" t="s">
        <v>515</v>
      </c>
      <c r="J42" s="359" t="s">
        <v>515</v>
      </c>
      <c r="K42" s="359" t="s">
        <v>515</v>
      </c>
      <c r="L42" s="359" t="s">
        <v>515</v>
      </c>
      <c r="M42" s="360" t="s">
        <v>515</v>
      </c>
    </row>
    <row r="43" spans="2:13" ht="27.75" customHeight="1" x14ac:dyDescent="0.2">
      <c r="B43" s="1222"/>
      <c r="C43" s="1223"/>
      <c r="D43" s="106"/>
      <c r="E43" s="1228" t="s">
        <v>34</v>
      </c>
      <c r="F43" s="1228"/>
      <c r="G43" s="1228"/>
      <c r="H43" s="1229"/>
      <c r="I43" s="358">
        <v>4603</v>
      </c>
      <c r="J43" s="359">
        <v>4478</v>
      </c>
      <c r="K43" s="359">
        <v>4170</v>
      </c>
      <c r="L43" s="359">
        <v>4033</v>
      </c>
      <c r="M43" s="360">
        <v>3741</v>
      </c>
    </row>
    <row r="44" spans="2:13" ht="27.75" customHeight="1" x14ac:dyDescent="0.2">
      <c r="B44" s="1222"/>
      <c r="C44" s="1223"/>
      <c r="D44" s="106"/>
      <c r="E44" s="1228" t="s">
        <v>35</v>
      </c>
      <c r="F44" s="1228"/>
      <c r="G44" s="1228"/>
      <c r="H44" s="1229"/>
      <c r="I44" s="358">
        <v>10</v>
      </c>
      <c r="J44" s="359">
        <v>8</v>
      </c>
      <c r="K44" s="359">
        <v>7</v>
      </c>
      <c r="L44" s="359">
        <v>6</v>
      </c>
      <c r="M44" s="360">
        <v>6</v>
      </c>
    </row>
    <row r="45" spans="2:13" ht="27.75" customHeight="1" x14ac:dyDescent="0.2">
      <c r="B45" s="1222"/>
      <c r="C45" s="1223"/>
      <c r="D45" s="106"/>
      <c r="E45" s="1228" t="s">
        <v>36</v>
      </c>
      <c r="F45" s="1228"/>
      <c r="G45" s="1228"/>
      <c r="H45" s="1229"/>
      <c r="I45" s="358">
        <v>1119</v>
      </c>
      <c r="J45" s="359">
        <v>1066</v>
      </c>
      <c r="K45" s="359">
        <v>1097</v>
      </c>
      <c r="L45" s="359">
        <v>1049</v>
      </c>
      <c r="M45" s="360">
        <v>1042</v>
      </c>
    </row>
    <row r="46" spans="2:13" ht="27.75" customHeight="1" x14ac:dyDescent="0.2">
      <c r="B46" s="1222"/>
      <c r="C46" s="1223"/>
      <c r="D46" s="107"/>
      <c r="E46" s="1228" t="s">
        <v>37</v>
      </c>
      <c r="F46" s="1228"/>
      <c r="G46" s="1228"/>
      <c r="H46" s="1229"/>
      <c r="I46" s="358" t="s">
        <v>515</v>
      </c>
      <c r="J46" s="359" t="s">
        <v>515</v>
      </c>
      <c r="K46" s="359" t="s">
        <v>515</v>
      </c>
      <c r="L46" s="359" t="s">
        <v>515</v>
      </c>
      <c r="M46" s="360" t="s">
        <v>515</v>
      </c>
    </row>
    <row r="47" spans="2:13" ht="27.75" customHeight="1" x14ac:dyDescent="0.2">
      <c r="B47" s="1222"/>
      <c r="C47" s="1223"/>
      <c r="D47" s="108"/>
      <c r="E47" s="1230" t="s">
        <v>38</v>
      </c>
      <c r="F47" s="1231"/>
      <c r="G47" s="1231"/>
      <c r="H47" s="1232"/>
      <c r="I47" s="358" t="s">
        <v>515</v>
      </c>
      <c r="J47" s="359" t="s">
        <v>515</v>
      </c>
      <c r="K47" s="359" t="s">
        <v>515</v>
      </c>
      <c r="L47" s="359" t="s">
        <v>515</v>
      </c>
      <c r="M47" s="360" t="s">
        <v>515</v>
      </c>
    </row>
    <row r="48" spans="2:13" ht="27.75" customHeight="1" x14ac:dyDescent="0.2">
      <c r="B48" s="1222"/>
      <c r="C48" s="1223"/>
      <c r="D48" s="106"/>
      <c r="E48" s="1228" t="s">
        <v>39</v>
      </c>
      <c r="F48" s="1228"/>
      <c r="G48" s="1228"/>
      <c r="H48" s="1229"/>
      <c r="I48" s="358" t="s">
        <v>515</v>
      </c>
      <c r="J48" s="359" t="s">
        <v>515</v>
      </c>
      <c r="K48" s="359" t="s">
        <v>515</v>
      </c>
      <c r="L48" s="359" t="s">
        <v>515</v>
      </c>
      <c r="M48" s="360" t="s">
        <v>515</v>
      </c>
    </row>
    <row r="49" spans="2:13" ht="27.75" customHeight="1" x14ac:dyDescent="0.2">
      <c r="B49" s="1224"/>
      <c r="C49" s="1225"/>
      <c r="D49" s="106"/>
      <c r="E49" s="1228" t="s">
        <v>40</v>
      </c>
      <c r="F49" s="1228"/>
      <c r="G49" s="1228"/>
      <c r="H49" s="1229"/>
      <c r="I49" s="358" t="s">
        <v>515</v>
      </c>
      <c r="J49" s="359" t="s">
        <v>515</v>
      </c>
      <c r="K49" s="359" t="s">
        <v>515</v>
      </c>
      <c r="L49" s="359" t="s">
        <v>515</v>
      </c>
      <c r="M49" s="360" t="s">
        <v>515</v>
      </c>
    </row>
    <row r="50" spans="2:13" ht="27.75" customHeight="1" x14ac:dyDescent="0.2">
      <c r="B50" s="1233" t="s">
        <v>41</v>
      </c>
      <c r="C50" s="1234"/>
      <c r="D50" s="109"/>
      <c r="E50" s="1228" t="s">
        <v>42</v>
      </c>
      <c r="F50" s="1228"/>
      <c r="G50" s="1228"/>
      <c r="H50" s="1229"/>
      <c r="I50" s="358">
        <v>3217</v>
      </c>
      <c r="J50" s="359">
        <v>3104</v>
      </c>
      <c r="K50" s="359">
        <v>3371</v>
      </c>
      <c r="L50" s="359">
        <v>3573</v>
      </c>
      <c r="M50" s="360">
        <v>3614</v>
      </c>
    </row>
    <row r="51" spans="2:13" ht="27.75" customHeight="1" x14ac:dyDescent="0.2">
      <c r="B51" s="1222"/>
      <c r="C51" s="1223"/>
      <c r="D51" s="106"/>
      <c r="E51" s="1228" t="s">
        <v>43</v>
      </c>
      <c r="F51" s="1228"/>
      <c r="G51" s="1228"/>
      <c r="H51" s="1229"/>
      <c r="I51" s="358">
        <v>106</v>
      </c>
      <c r="J51" s="359">
        <v>2</v>
      </c>
      <c r="K51" s="359">
        <v>2</v>
      </c>
      <c r="L51" s="359" t="s">
        <v>515</v>
      </c>
      <c r="M51" s="360" t="s">
        <v>515</v>
      </c>
    </row>
    <row r="52" spans="2:13" ht="27.75" customHeight="1" x14ac:dyDescent="0.2">
      <c r="B52" s="1224"/>
      <c r="C52" s="1225"/>
      <c r="D52" s="106"/>
      <c r="E52" s="1228" t="s">
        <v>44</v>
      </c>
      <c r="F52" s="1228"/>
      <c r="G52" s="1228"/>
      <c r="H52" s="1229"/>
      <c r="I52" s="358">
        <v>8565</v>
      </c>
      <c r="J52" s="359">
        <v>8771</v>
      </c>
      <c r="K52" s="359">
        <v>8500</v>
      </c>
      <c r="L52" s="359">
        <v>8613</v>
      </c>
      <c r="M52" s="360">
        <v>8064</v>
      </c>
    </row>
    <row r="53" spans="2:13" ht="27.75" customHeight="1" thickBot="1" x14ac:dyDescent="0.25">
      <c r="B53" s="1235" t="s">
        <v>45</v>
      </c>
      <c r="C53" s="1236"/>
      <c r="D53" s="110"/>
      <c r="E53" s="1237" t="s">
        <v>46</v>
      </c>
      <c r="F53" s="1237"/>
      <c r="G53" s="1237"/>
      <c r="H53" s="1238"/>
      <c r="I53" s="361">
        <v>1993</v>
      </c>
      <c r="J53" s="362">
        <v>2604</v>
      </c>
      <c r="K53" s="362">
        <v>2901</v>
      </c>
      <c r="L53" s="362">
        <v>2709</v>
      </c>
      <c r="M53" s="363">
        <v>2649</v>
      </c>
    </row>
    <row r="54" spans="2:13" ht="27.75" customHeight="1" x14ac:dyDescent="0.2">
      <c r="B54" s="111" t="s">
        <v>47</v>
      </c>
      <c r="C54" s="112"/>
      <c r="D54" s="112"/>
      <c r="E54" s="113"/>
      <c r="F54" s="113"/>
      <c r="G54" s="113"/>
      <c r="H54" s="113"/>
      <c r="I54" s="114"/>
      <c r="J54" s="114"/>
      <c r="K54" s="114"/>
      <c r="L54" s="114"/>
      <c r="M54" s="114"/>
    </row>
    <row r="55" spans="2:13" ht="13.2" x14ac:dyDescent="0.2"/>
  </sheetData>
  <sheetProtection algorithmName="SHA-512" hashValue="yWtCBofbRTht177XEqnekf83DY8cmpO+pJhDMiWlCQrQ2kILa/xfR6crSoX5nmslWqT39dVwGHxsDblmQiSeHQ==" saltValue="ISpBWxiBVG5uaBGOAZXeJ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80"/>
  <sheetViews>
    <sheetView showGridLines="0" zoomScale="85" zoomScaleNormal="85"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5" t="s">
        <v>48</v>
      </c>
    </row>
    <row r="54" spans="2:8" ht="29.25" customHeight="1" thickBot="1" x14ac:dyDescent="0.3">
      <c r="B54" s="116" t="s">
        <v>1</v>
      </c>
      <c r="C54" s="117"/>
      <c r="D54" s="117"/>
      <c r="E54" s="118" t="s">
        <v>2</v>
      </c>
      <c r="F54" s="119" t="s">
        <v>558</v>
      </c>
      <c r="G54" s="119" t="s">
        <v>559</v>
      </c>
      <c r="H54" s="120" t="s">
        <v>560</v>
      </c>
    </row>
    <row r="55" spans="2:8" ht="52.5" customHeight="1" x14ac:dyDescent="0.2">
      <c r="B55" s="121"/>
      <c r="C55" s="1247" t="s">
        <v>49</v>
      </c>
      <c r="D55" s="1247"/>
      <c r="E55" s="1248"/>
      <c r="F55" s="122">
        <v>1236</v>
      </c>
      <c r="G55" s="122">
        <v>1226</v>
      </c>
      <c r="H55" s="123">
        <v>1138</v>
      </c>
    </row>
    <row r="56" spans="2:8" ht="52.5" customHeight="1" x14ac:dyDescent="0.2">
      <c r="B56" s="124"/>
      <c r="C56" s="1249" t="s">
        <v>50</v>
      </c>
      <c r="D56" s="1249"/>
      <c r="E56" s="1250"/>
      <c r="F56" s="125">
        <v>255</v>
      </c>
      <c r="G56" s="125">
        <v>205</v>
      </c>
      <c r="H56" s="126">
        <v>155</v>
      </c>
    </row>
    <row r="57" spans="2:8" ht="53.25" customHeight="1" x14ac:dyDescent="0.2">
      <c r="B57" s="124"/>
      <c r="C57" s="1251" t="s">
        <v>51</v>
      </c>
      <c r="D57" s="1251"/>
      <c r="E57" s="1252"/>
      <c r="F57" s="127">
        <v>1497</v>
      </c>
      <c r="G57" s="127">
        <v>1757</v>
      </c>
      <c r="H57" s="128">
        <v>1912</v>
      </c>
    </row>
    <row r="58" spans="2:8" ht="45.75" customHeight="1" x14ac:dyDescent="0.2">
      <c r="B58" s="129"/>
      <c r="C58" s="1239" t="s">
        <v>590</v>
      </c>
      <c r="D58" s="1240"/>
      <c r="E58" s="1241"/>
      <c r="F58" s="130">
        <v>200</v>
      </c>
      <c r="G58" s="130">
        <v>420</v>
      </c>
      <c r="H58" s="131">
        <v>570</v>
      </c>
    </row>
    <row r="59" spans="2:8" ht="45.75" customHeight="1" x14ac:dyDescent="0.2">
      <c r="B59" s="129"/>
      <c r="C59" s="1239" t="s">
        <v>591</v>
      </c>
      <c r="D59" s="1240"/>
      <c r="E59" s="1241"/>
      <c r="F59" s="130">
        <v>287</v>
      </c>
      <c r="G59" s="130">
        <v>457</v>
      </c>
      <c r="H59" s="131">
        <v>457</v>
      </c>
    </row>
    <row r="60" spans="2:8" ht="45.75" customHeight="1" x14ac:dyDescent="0.2">
      <c r="B60" s="129"/>
      <c r="C60" s="1239" t="s">
        <v>592</v>
      </c>
      <c r="D60" s="1240"/>
      <c r="E60" s="1241"/>
      <c r="F60" s="130">
        <v>339</v>
      </c>
      <c r="G60" s="130">
        <v>339</v>
      </c>
      <c r="H60" s="131">
        <v>323</v>
      </c>
    </row>
    <row r="61" spans="2:8" ht="45.75" customHeight="1" x14ac:dyDescent="0.2">
      <c r="B61" s="129"/>
      <c r="C61" s="1239" t="s">
        <v>593</v>
      </c>
      <c r="D61" s="1240"/>
      <c r="E61" s="1241"/>
      <c r="F61" s="130" t="s">
        <v>595</v>
      </c>
      <c r="G61" s="130">
        <v>171</v>
      </c>
      <c r="H61" s="131">
        <v>202</v>
      </c>
    </row>
    <row r="62" spans="2:8" ht="45.75" customHeight="1" thickBot="1" x14ac:dyDescent="0.25">
      <c r="B62" s="132"/>
      <c r="C62" s="1242" t="s">
        <v>594</v>
      </c>
      <c r="D62" s="1243"/>
      <c r="E62" s="1244"/>
      <c r="F62" s="133">
        <v>192</v>
      </c>
      <c r="G62" s="133">
        <v>192</v>
      </c>
      <c r="H62" s="134">
        <v>167</v>
      </c>
    </row>
    <row r="63" spans="2:8" ht="52.5" customHeight="1" thickBot="1" x14ac:dyDescent="0.25">
      <c r="B63" s="135"/>
      <c r="C63" s="1245" t="s">
        <v>52</v>
      </c>
      <c r="D63" s="1245"/>
      <c r="E63" s="1246"/>
      <c r="F63" s="136">
        <v>2989</v>
      </c>
      <c r="G63" s="136">
        <v>3188</v>
      </c>
      <c r="H63" s="137">
        <v>3206</v>
      </c>
    </row>
    <row r="64" spans="2:8" ht="13.2" x14ac:dyDescent="0.2"/>
    <row r="65" ht="13.5" hidden="1" customHeight="1" x14ac:dyDescent="0.2"/>
    <row r="66" ht="13.5" hidden="1" customHeight="1" x14ac:dyDescent="0.2"/>
    <row r="67" ht="13.5" hidden="1" customHeight="1" x14ac:dyDescent="0.2"/>
    <row r="68" ht="13.5" hidden="1" customHeight="1" x14ac:dyDescent="0.2"/>
    <row r="69" ht="13.5" hidden="1" customHeight="1" x14ac:dyDescent="0.2"/>
    <row r="70" ht="13.5" hidden="1" customHeight="1" x14ac:dyDescent="0.2"/>
    <row r="71" ht="13.5" hidden="1" customHeight="1" x14ac:dyDescent="0.2"/>
    <row r="72" ht="13.5" hidden="1" customHeight="1" x14ac:dyDescent="0.2"/>
    <row r="73" ht="13.5" hidden="1" customHeight="1" x14ac:dyDescent="0.2"/>
    <row r="74" ht="13.5" hidden="1" customHeight="1" x14ac:dyDescent="0.2"/>
    <row r="75" ht="13.5" hidden="1" customHeight="1" x14ac:dyDescent="0.2"/>
    <row r="76" ht="13.5" hidden="1" customHeight="1" x14ac:dyDescent="0.2"/>
    <row r="77" ht="13.5" hidden="1" customHeight="1" x14ac:dyDescent="0.2"/>
    <row r="78" ht="13.5" hidden="1" customHeight="1" x14ac:dyDescent="0.2"/>
    <row r="79" ht="13.5" hidden="1" customHeight="1" x14ac:dyDescent="0.2"/>
    <row r="80" ht="13.5" hidden="1" customHeight="1" x14ac:dyDescent="0.2"/>
  </sheetData>
  <sheetProtection algorithmName="SHA-512" hashValue="l93ntaFT82LaMFZFY3yZK55DQw7FZqybCMbcGlegVwD9ZhYyfd/+TS5baV0Ws46F5k+DzFIgud0p4HO5CZs6sw==" saltValue="gAW183Lx0Ey43ckG82KTq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E85"/>
  <sheetViews>
    <sheetView showGridLines="0" zoomScale="70" zoomScaleNormal="70" zoomScaleSheetLayoutView="55" workbookViewId="0"/>
  </sheetViews>
  <sheetFormatPr defaultColWidth="0" defaultRowHeight="0" customHeight="1" zeroHeight="1" x14ac:dyDescent="0.2"/>
  <cols>
    <col min="1" max="1" width="6.33203125" style="364" customWidth="1"/>
    <col min="2" max="107" width="2.44140625" style="364" customWidth="1"/>
    <col min="108" max="108" width="6.109375" style="366" customWidth="1"/>
    <col min="109" max="109" width="5.88671875" style="365" customWidth="1"/>
    <col min="110" max="16384" width="8.6640625" style="364" hidden="1"/>
  </cols>
  <sheetData>
    <row r="1" spans="1:109" ht="42.75" customHeight="1" x14ac:dyDescent="0.2">
      <c r="A1" s="399"/>
      <c r="B1" s="398"/>
      <c r="DD1" s="364"/>
      <c r="DE1" s="364"/>
    </row>
    <row r="2" spans="1:109" ht="25.5" customHeight="1" x14ac:dyDescent="0.2">
      <c r="A2" s="397"/>
      <c r="C2" s="397"/>
      <c r="O2" s="397"/>
      <c r="P2" s="397"/>
      <c r="Q2" s="397"/>
      <c r="R2" s="397"/>
      <c r="S2" s="397"/>
      <c r="T2" s="397"/>
      <c r="U2" s="397"/>
      <c r="V2" s="397"/>
      <c r="W2" s="397"/>
      <c r="X2" s="397"/>
      <c r="Y2" s="397"/>
      <c r="Z2" s="397"/>
      <c r="AA2" s="397"/>
      <c r="AB2" s="397"/>
      <c r="AC2" s="397"/>
      <c r="AD2" s="397"/>
      <c r="AE2" s="397"/>
      <c r="AF2" s="397"/>
      <c r="AG2" s="397"/>
      <c r="AH2" s="397"/>
      <c r="AI2" s="397"/>
      <c r="AU2" s="397"/>
      <c r="BG2" s="397"/>
      <c r="BS2" s="397"/>
      <c r="CE2" s="397"/>
      <c r="CQ2" s="397"/>
      <c r="DD2" s="364"/>
      <c r="DE2" s="364"/>
    </row>
    <row r="3" spans="1:109" ht="25.5" customHeight="1" x14ac:dyDescent="0.2">
      <c r="A3" s="397"/>
      <c r="C3" s="397"/>
      <c r="O3" s="397"/>
      <c r="P3" s="397"/>
      <c r="Q3" s="397"/>
      <c r="R3" s="397"/>
      <c r="S3" s="397"/>
      <c r="T3" s="397"/>
      <c r="U3" s="397"/>
      <c r="V3" s="397"/>
      <c r="W3" s="397"/>
      <c r="X3" s="397"/>
      <c r="Y3" s="397"/>
      <c r="Z3" s="397"/>
      <c r="AA3" s="397"/>
      <c r="AB3" s="397"/>
      <c r="AC3" s="397"/>
      <c r="AD3" s="397"/>
      <c r="AE3" s="397"/>
      <c r="AF3" s="397"/>
      <c r="AG3" s="397"/>
      <c r="AH3" s="397"/>
      <c r="AI3" s="397"/>
      <c r="AU3" s="397"/>
      <c r="BG3" s="397"/>
      <c r="BS3" s="397"/>
      <c r="CE3" s="397"/>
      <c r="CQ3" s="397"/>
      <c r="DD3" s="364"/>
      <c r="DE3" s="364"/>
    </row>
    <row r="4" spans="1:109" s="259" customFormat="1" ht="13.2" x14ac:dyDescent="0.2">
      <c r="A4" s="397"/>
      <c r="B4" s="397"/>
      <c r="C4" s="397"/>
      <c r="D4" s="397"/>
      <c r="E4" s="397"/>
      <c r="F4" s="397"/>
      <c r="G4" s="397"/>
      <c r="H4" s="397"/>
      <c r="I4" s="397"/>
      <c r="J4" s="397"/>
      <c r="K4" s="397"/>
      <c r="L4" s="397"/>
      <c r="M4" s="397"/>
      <c r="N4" s="397"/>
      <c r="O4" s="397"/>
      <c r="P4" s="397"/>
      <c r="Q4" s="397"/>
      <c r="R4" s="397"/>
      <c r="S4" s="397"/>
      <c r="T4" s="397"/>
      <c r="U4" s="397"/>
      <c r="V4" s="397"/>
      <c r="W4" s="397"/>
      <c r="X4" s="397"/>
      <c r="Y4" s="397"/>
      <c r="Z4" s="397"/>
      <c r="AA4" s="397"/>
      <c r="AB4" s="397"/>
      <c r="AC4" s="397"/>
      <c r="AD4" s="397"/>
      <c r="AE4" s="397"/>
      <c r="AF4" s="397"/>
      <c r="AG4" s="397"/>
      <c r="AH4" s="397"/>
      <c r="AI4" s="397"/>
      <c r="AJ4" s="397"/>
      <c r="AK4" s="397"/>
      <c r="AL4" s="397"/>
      <c r="AM4" s="397"/>
      <c r="AN4" s="397"/>
      <c r="AO4" s="397"/>
      <c r="AP4" s="397"/>
      <c r="AQ4" s="397"/>
      <c r="AR4" s="397"/>
      <c r="AS4" s="397"/>
      <c r="AT4" s="397"/>
      <c r="AU4" s="397"/>
      <c r="AV4" s="397"/>
      <c r="AW4" s="397"/>
      <c r="AX4" s="397"/>
      <c r="AY4" s="397"/>
      <c r="AZ4" s="397"/>
      <c r="BA4" s="397"/>
      <c r="BB4" s="397"/>
      <c r="BC4" s="397"/>
      <c r="BD4" s="397"/>
      <c r="BE4" s="397"/>
      <c r="BF4" s="397"/>
      <c r="BG4" s="397"/>
      <c r="BH4" s="397"/>
      <c r="BI4" s="397"/>
      <c r="BJ4" s="397"/>
      <c r="BK4" s="397"/>
      <c r="BL4" s="397"/>
      <c r="BM4" s="397"/>
      <c r="BN4" s="397"/>
      <c r="BO4" s="397"/>
      <c r="BP4" s="397"/>
      <c r="BQ4" s="397"/>
      <c r="BR4" s="397"/>
      <c r="BS4" s="397"/>
      <c r="BT4" s="397"/>
      <c r="BU4" s="397"/>
      <c r="BV4" s="397"/>
      <c r="BW4" s="397"/>
      <c r="BX4" s="397"/>
      <c r="BY4" s="397"/>
      <c r="BZ4" s="397"/>
      <c r="CA4" s="397"/>
      <c r="CB4" s="397"/>
      <c r="CC4" s="397"/>
      <c r="CD4" s="397"/>
      <c r="CE4" s="397"/>
      <c r="CF4" s="397"/>
      <c r="CG4" s="397"/>
      <c r="CH4" s="397"/>
      <c r="CI4" s="397"/>
      <c r="CJ4" s="397"/>
      <c r="CK4" s="397"/>
      <c r="CL4" s="397"/>
      <c r="CM4" s="397"/>
      <c r="CN4" s="397"/>
      <c r="CO4" s="397"/>
      <c r="CP4" s="397"/>
      <c r="CQ4" s="397"/>
      <c r="CR4" s="397"/>
      <c r="CS4" s="397"/>
      <c r="CT4" s="397"/>
      <c r="CU4" s="397"/>
      <c r="CV4" s="397"/>
      <c r="CW4" s="397"/>
      <c r="CX4" s="397"/>
      <c r="CY4" s="397"/>
      <c r="CZ4" s="397"/>
      <c r="DA4" s="397"/>
      <c r="DB4" s="397"/>
      <c r="DC4" s="397"/>
      <c r="DD4" s="397"/>
      <c r="DE4" s="397"/>
    </row>
    <row r="5" spans="1:109" s="259" customFormat="1" ht="13.2" x14ac:dyDescent="0.2">
      <c r="A5" s="397"/>
      <c r="B5" s="397"/>
      <c r="C5" s="397"/>
      <c r="D5" s="397"/>
      <c r="E5" s="397"/>
      <c r="F5" s="397"/>
      <c r="G5" s="397"/>
      <c r="H5" s="397"/>
      <c r="I5" s="397"/>
      <c r="J5" s="397"/>
      <c r="K5" s="397"/>
      <c r="L5" s="397"/>
      <c r="M5" s="397"/>
      <c r="N5" s="397"/>
      <c r="O5" s="397"/>
      <c r="P5" s="397"/>
      <c r="Q5" s="397"/>
      <c r="R5" s="397"/>
      <c r="S5" s="397"/>
      <c r="T5" s="397"/>
      <c r="U5" s="397"/>
      <c r="V5" s="397"/>
      <c r="W5" s="397"/>
      <c r="X5" s="397"/>
      <c r="Y5" s="397"/>
      <c r="Z5" s="397"/>
      <c r="AA5" s="397"/>
      <c r="AB5" s="397"/>
      <c r="AC5" s="397"/>
      <c r="AD5" s="397"/>
      <c r="AE5" s="397"/>
      <c r="AF5" s="397"/>
      <c r="AG5" s="397"/>
      <c r="AH5" s="397"/>
      <c r="AI5" s="397"/>
      <c r="AJ5" s="397"/>
      <c r="AK5" s="397"/>
      <c r="AL5" s="397"/>
      <c r="AM5" s="397"/>
      <c r="AN5" s="397"/>
      <c r="AO5" s="397"/>
      <c r="AP5" s="397"/>
      <c r="AQ5" s="397"/>
      <c r="AR5" s="397"/>
      <c r="AS5" s="397"/>
      <c r="AT5" s="397"/>
      <c r="AU5" s="397"/>
      <c r="AV5" s="397"/>
      <c r="AW5" s="397"/>
      <c r="AX5" s="397"/>
      <c r="AY5" s="397"/>
      <c r="AZ5" s="397"/>
      <c r="BA5" s="397"/>
      <c r="BB5" s="397"/>
      <c r="BC5" s="397"/>
      <c r="BD5" s="397"/>
      <c r="BE5" s="397"/>
      <c r="BF5" s="397"/>
      <c r="BG5" s="397"/>
      <c r="BH5" s="397"/>
      <c r="BI5" s="397"/>
      <c r="BJ5" s="397"/>
      <c r="BK5" s="397"/>
      <c r="BL5" s="397"/>
      <c r="BM5" s="397"/>
      <c r="BN5" s="397"/>
      <c r="BO5" s="397"/>
      <c r="BP5" s="397"/>
      <c r="BQ5" s="397"/>
      <c r="BR5" s="397"/>
      <c r="BS5" s="397"/>
      <c r="BT5" s="397"/>
      <c r="BU5" s="397"/>
      <c r="BV5" s="397"/>
      <c r="BW5" s="397"/>
      <c r="BX5" s="397"/>
      <c r="BY5" s="397"/>
      <c r="BZ5" s="397"/>
      <c r="CA5" s="397"/>
      <c r="CB5" s="397"/>
      <c r="CC5" s="397"/>
      <c r="CD5" s="397"/>
      <c r="CE5" s="397"/>
      <c r="CF5" s="397"/>
      <c r="CG5" s="397"/>
      <c r="CH5" s="397"/>
      <c r="CI5" s="397"/>
      <c r="CJ5" s="397"/>
      <c r="CK5" s="397"/>
      <c r="CL5" s="397"/>
      <c r="CM5" s="397"/>
      <c r="CN5" s="397"/>
      <c r="CO5" s="397"/>
      <c r="CP5" s="397"/>
      <c r="CQ5" s="397"/>
      <c r="CR5" s="397"/>
      <c r="CS5" s="397"/>
      <c r="CT5" s="397"/>
      <c r="CU5" s="397"/>
      <c r="CV5" s="397"/>
      <c r="CW5" s="397"/>
      <c r="CX5" s="397"/>
      <c r="CY5" s="397"/>
      <c r="CZ5" s="397"/>
      <c r="DA5" s="397"/>
      <c r="DB5" s="397"/>
      <c r="DC5" s="397"/>
      <c r="DD5" s="397"/>
      <c r="DE5" s="397"/>
    </row>
    <row r="6" spans="1:109" s="259" customFormat="1" ht="13.2" x14ac:dyDescent="0.2">
      <c r="A6" s="397"/>
      <c r="B6" s="397"/>
      <c r="C6" s="397"/>
      <c r="D6" s="397"/>
      <c r="E6" s="397"/>
      <c r="F6" s="397"/>
      <c r="G6" s="397"/>
      <c r="H6" s="397"/>
      <c r="I6" s="397"/>
      <c r="J6" s="397"/>
      <c r="K6" s="397"/>
      <c r="L6" s="397"/>
      <c r="M6" s="397"/>
      <c r="N6" s="397"/>
      <c r="O6" s="397"/>
      <c r="P6" s="397"/>
      <c r="Q6" s="397"/>
      <c r="R6" s="397"/>
      <c r="S6" s="397"/>
      <c r="T6" s="397"/>
      <c r="U6" s="397"/>
      <c r="V6" s="397"/>
      <c r="W6" s="397"/>
      <c r="X6" s="397"/>
      <c r="Y6" s="397"/>
      <c r="Z6" s="397"/>
      <c r="AA6" s="397"/>
      <c r="AB6" s="397"/>
      <c r="AC6" s="397"/>
      <c r="AD6" s="397"/>
      <c r="AE6" s="397"/>
      <c r="AF6" s="397"/>
      <c r="AG6" s="397"/>
      <c r="AH6" s="397"/>
      <c r="AI6" s="397"/>
      <c r="AJ6" s="397"/>
      <c r="AK6" s="397"/>
      <c r="AL6" s="397"/>
      <c r="AM6" s="397"/>
      <c r="AN6" s="397"/>
      <c r="AO6" s="397"/>
      <c r="AP6" s="397"/>
      <c r="AQ6" s="397"/>
      <c r="AR6" s="397"/>
      <c r="AS6" s="397"/>
      <c r="AT6" s="397"/>
      <c r="AU6" s="397"/>
      <c r="AV6" s="397"/>
      <c r="AW6" s="397"/>
      <c r="AX6" s="397"/>
      <c r="AY6" s="397"/>
      <c r="AZ6" s="397"/>
      <c r="BA6" s="397"/>
      <c r="BB6" s="397"/>
      <c r="BC6" s="397"/>
      <c r="BD6" s="397"/>
      <c r="BE6" s="397"/>
      <c r="BF6" s="397"/>
      <c r="BG6" s="397"/>
      <c r="BH6" s="397"/>
      <c r="BI6" s="397"/>
      <c r="BJ6" s="397"/>
      <c r="BK6" s="397"/>
      <c r="BL6" s="397"/>
      <c r="BM6" s="397"/>
      <c r="BN6" s="397"/>
      <c r="BO6" s="397"/>
      <c r="BP6" s="397"/>
      <c r="BQ6" s="397"/>
      <c r="BR6" s="397"/>
      <c r="BS6" s="397"/>
      <c r="BT6" s="397"/>
      <c r="BU6" s="397"/>
      <c r="BV6" s="397"/>
      <c r="BW6" s="397"/>
      <c r="BX6" s="397"/>
      <c r="BY6" s="397"/>
      <c r="BZ6" s="397"/>
      <c r="CA6" s="397"/>
      <c r="CB6" s="397"/>
      <c r="CC6" s="397"/>
      <c r="CD6" s="397"/>
      <c r="CE6" s="397"/>
      <c r="CF6" s="397"/>
      <c r="CG6" s="397"/>
      <c r="CH6" s="397"/>
      <c r="CI6" s="397"/>
      <c r="CJ6" s="397"/>
      <c r="CK6" s="397"/>
      <c r="CL6" s="397"/>
      <c r="CM6" s="397"/>
      <c r="CN6" s="397"/>
      <c r="CO6" s="397"/>
      <c r="CP6" s="397"/>
      <c r="CQ6" s="397"/>
      <c r="CR6" s="397"/>
      <c r="CS6" s="397"/>
      <c r="CT6" s="397"/>
      <c r="CU6" s="397"/>
      <c r="CV6" s="397"/>
      <c r="CW6" s="397"/>
      <c r="CX6" s="397"/>
      <c r="CY6" s="397"/>
      <c r="CZ6" s="397"/>
      <c r="DA6" s="397"/>
      <c r="DB6" s="397"/>
      <c r="DC6" s="397"/>
      <c r="DD6" s="397"/>
      <c r="DE6" s="397"/>
    </row>
    <row r="7" spans="1:109" s="259" customFormat="1" ht="13.2" x14ac:dyDescent="0.2">
      <c r="A7" s="397"/>
      <c r="B7" s="397"/>
      <c r="C7" s="397"/>
      <c r="D7" s="397"/>
      <c r="E7" s="397"/>
      <c r="F7" s="397"/>
      <c r="G7" s="397"/>
      <c r="H7" s="397"/>
      <c r="I7" s="397"/>
      <c r="J7" s="397"/>
      <c r="K7" s="397"/>
      <c r="L7" s="397"/>
      <c r="M7" s="397"/>
      <c r="N7" s="397"/>
      <c r="O7" s="397"/>
      <c r="P7" s="397"/>
      <c r="Q7" s="397"/>
      <c r="R7" s="397"/>
      <c r="S7" s="397"/>
      <c r="T7" s="397"/>
      <c r="U7" s="397"/>
      <c r="V7" s="397"/>
      <c r="W7" s="397"/>
      <c r="X7" s="397"/>
      <c r="Y7" s="397"/>
      <c r="Z7" s="397"/>
      <c r="AA7" s="397"/>
      <c r="AB7" s="397"/>
      <c r="AC7" s="397"/>
      <c r="AD7" s="397"/>
      <c r="AE7" s="397"/>
      <c r="AF7" s="397"/>
      <c r="AG7" s="397"/>
      <c r="AH7" s="397"/>
      <c r="AI7" s="397"/>
      <c r="AJ7" s="397"/>
      <c r="AK7" s="397"/>
      <c r="AL7" s="397"/>
      <c r="AM7" s="397"/>
      <c r="AN7" s="397"/>
      <c r="AO7" s="397"/>
      <c r="AP7" s="397"/>
      <c r="AQ7" s="397"/>
      <c r="AR7" s="397"/>
      <c r="AS7" s="397"/>
      <c r="AT7" s="397"/>
      <c r="AU7" s="397"/>
      <c r="AV7" s="397"/>
      <c r="AW7" s="397"/>
      <c r="AX7" s="397"/>
      <c r="AY7" s="397"/>
      <c r="AZ7" s="397"/>
      <c r="BA7" s="397"/>
      <c r="BB7" s="397"/>
      <c r="BC7" s="397"/>
      <c r="BD7" s="397"/>
      <c r="BE7" s="397"/>
      <c r="BF7" s="397"/>
      <c r="BG7" s="397"/>
      <c r="BH7" s="397"/>
      <c r="BI7" s="397"/>
      <c r="BJ7" s="397"/>
      <c r="BK7" s="397"/>
      <c r="BL7" s="397"/>
      <c r="BM7" s="397"/>
      <c r="BN7" s="397"/>
      <c r="BO7" s="397"/>
      <c r="BP7" s="397"/>
      <c r="BQ7" s="397"/>
      <c r="BR7" s="397"/>
      <c r="BS7" s="397"/>
      <c r="BT7" s="397"/>
      <c r="BU7" s="397"/>
      <c r="BV7" s="397"/>
      <c r="BW7" s="397"/>
      <c r="BX7" s="397"/>
      <c r="BY7" s="397"/>
      <c r="BZ7" s="397"/>
      <c r="CA7" s="397"/>
      <c r="CB7" s="397"/>
      <c r="CC7" s="397"/>
      <c r="CD7" s="397"/>
      <c r="CE7" s="397"/>
      <c r="CF7" s="397"/>
      <c r="CG7" s="397"/>
      <c r="CH7" s="397"/>
      <c r="CI7" s="397"/>
      <c r="CJ7" s="397"/>
      <c r="CK7" s="397"/>
      <c r="CL7" s="397"/>
      <c r="CM7" s="397"/>
      <c r="CN7" s="397"/>
      <c r="CO7" s="397"/>
      <c r="CP7" s="397"/>
      <c r="CQ7" s="397"/>
      <c r="CR7" s="397"/>
      <c r="CS7" s="397"/>
      <c r="CT7" s="397"/>
      <c r="CU7" s="397"/>
      <c r="CV7" s="397"/>
      <c r="CW7" s="397"/>
      <c r="CX7" s="397"/>
      <c r="CY7" s="397"/>
      <c r="CZ7" s="397"/>
      <c r="DA7" s="397"/>
      <c r="DB7" s="397"/>
      <c r="DC7" s="397"/>
      <c r="DD7" s="397"/>
      <c r="DE7" s="397"/>
    </row>
    <row r="8" spans="1:109" s="259" customFormat="1" ht="13.2" x14ac:dyDescent="0.2">
      <c r="A8" s="397"/>
      <c r="B8" s="397"/>
      <c r="C8" s="397"/>
      <c r="D8" s="397"/>
      <c r="E8" s="397"/>
      <c r="F8" s="397"/>
      <c r="G8" s="397"/>
      <c r="H8" s="397"/>
      <c r="I8" s="397"/>
      <c r="J8" s="397"/>
      <c r="K8" s="397"/>
      <c r="L8" s="397"/>
      <c r="M8" s="397"/>
      <c r="N8" s="397"/>
      <c r="O8" s="397"/>
      <c r="P8" s="397"/>
      <c r="Q8" s="397"/>
      <c r="R8" s="397"/>
      <c r="S8" s="397"/>
      <c r="T8" s="397"/>
      <c r="U8" s="397"/>
      <c r="V8" s="397"/>
      <c r="W8" s="397"/>
      <c r="X8" s="397"/>
      <c r="Y8" s="397"/>
      <c r="Z8" s="397"/>
      <c r="AA8" s="397"/>
      <c r="AB8" s="397"/>
      <c r="AC8" s="397"/>
      <c r="AD8" s="397"/>
      <c r="AE8" s="397"/>
      <c r="AF8" s="397"/>
      <c r="AG8" s="397"/>
      <c r="AH8" s="397"/>
      <c r="AI8" s="397"/>
      <c r="AJ8" s="397"/>
      <c r="AK8" s="397"/>
      <c r="AL8" s="397"/>
      <c r="AM8" s="397"/>
      <c r="AN8" s="397"/>
      <c r="AO8" s="397"/>
      <c r="AP8" s="397"/>
      <c r="AQ8" s="397"/>
      <c r="AR8" s="397"/>
      <c r="AS8" s="397"/>
      <c r="AT8" s="397"/>
      <c r="AU8" s="397"/>
      <c r="AV8" s="397"/>
      <c r="AW8" s="397"/>
      <c r="AX8" s="397"/>
      <c r="AY8" s="397"/>
      <c r="AZ8" s="397"/>
      <c r="BA8" s="397"/>
      <c r="BB8" s="397"/>
      <c r="BC8" s="397"/>
      <c r="BD8" s="397"/>
      <c r="BE8" s="397"/>
      <c r="BF8" s="397"/>
      <c r="BG8" s="397"/>
      <c r="BH8" s="397"/>
      <c r="BI8" s="397"/>
      <c r="BJ8" s="397"/>
      <c r="BK8" s="397"/>
      <c r="BL8" s="397"/>
      <c r="BM8" s="397"/>
      <c r="BN8" s="397"/>
      <c r="BO8" s="397"/>
      <c r="BP8" s="397"/>
      <c r="BQ8" s="397"/>
      <c r="BR8" s="397"/>
      <c r="BS8" s="397"/>
      <c r="BT8" s="397"/>
      <c r="BU8" s="397"/>
      <c r="BV8" s="397"/>
      <c r="BW8" s="397"/>
      <c r="BX8" s="397"/>
      <c r="BY8" s="397"/>
      <c r="BZ8" s="397"/>
      <c r="CA8" s="397"/>
      <c r="CB8" s="397"/>
      <c r="CC8" s="397"/>
      <c r="CD8" s="397"/>
      <c r="CE8" s="397"/>
      <c r="CF8" s="397"/>
      <c r="CG8" s="397"/>
      <c r="CH8" s="397"/>
      <c r="CI8" s="397"/>
      <c r="CJ8" s="397"/>
      <c r="CK8" s="397"/>
      <c r="CL8" s="397"/>
      <c r="CM8" s="397"/>
      <c r="CN8" s="397"/>
      <c r="CO8" s="397"/>
      <c r="CP8" s="397"/>
      <c r="CQ8" s="397"/>
      <c r="CR8" s="397"/>
      <c r="CS8" s="397"/>
      <c r="CT8" s="397"/>
      <c r="CU8" s="397"/>
      <c r="CV8" s="397"/>
      <c r="CW8" s="397"/>
      <c r="CX8" s="397"/>
      <c r="CY8" s="397"/>
      <c r="CZ8" s="397"/>
      <c r="DA8" s="397"/>
      <c r="DB8" s="397"/>
      <c r="DC8" s="397"/>
      <c r="DD8" s="397"/>
      <c r="DE8" s="397"/>
    </row>
    <row r="9" spans="1:109" s="259" customFormat="1" ht="13.2" x14ac:dyDescent="0.2">
      <c r="A9" s="397"/>
      <c r="B9" s="397"/>
      <c r="C9" s="397"/>
      <c r="D9" s="397"/>
      <c r="E9" s="397"/>
      <c r="F9" s="397"/>
      <c r="G9" s="397"/>
      <c r="H9" s="397"/>
      <c r="I9" s="397"/>
      <c r="J9" s="397"/>
      <c r="K9" s="397"/>
      <c r="L9" s="397"/>
      <c r="M9" s="397"/>
      <c r="N9" s="397"/>
      <c r="O9" s="397"/>
      <c r="P9" s="397"/>
      <c r="Q9" s="397"/>
      <c r="R9" s="397"/>
      <c r="S9" s="397"/>
      <c r="T9" s="397"/>
      <c r="U9" s="397"/>
      <c r="V9" s="397"/>
      <c r="W9" s="397"/>
      <c r="X9" s="397"/>
      <c r="Y9" s="397"/>
      <c r="Z9" s="397"/>
      <c r="AA9" s="397"/>
      <c r="AB9" s="397"/>
      <c r="AC9" s="397"/>
      <c r="AD9" s="397"/>
      <c r="AE9" s="397"/>
      <c r="AF9" s="397"/>
      <c r="AG9" s="397"/>
      <c r="AH9" s="397"/>
      <c r="AI9" s="397"/>
      <c r="AJ9" s="397"/>
      <c r="AK9" s="397"/>
      <c r="AL9" s="397"/>
      <c r="AM9" s="397"/>
      <c r="AN9" s="397"/>
      <c r="AO9" s="397"/>
      <c r="AP9" s="397"/>
      <c r="AQ9" s="397"/>
      <c r="AR9" s="397"/>
      <c r="AS9" s="397"/>
      <c r="AT9" s="397"/>
      <c r="AU9" s="397"/>
      <c r="AV9" s="397"/>
      <c r="AW9" s="397"/>
      <c r="AX9" s="397"/>
      <c r="AY9" s="397"/>
      <c r="AZ9" s="397"/>
      <c r="BA9" s="397"/>
      <c r="BB9" s="397"/>
      <c r="BC9" s="397"/>
      <c r="BD9" s="397"/>
      <c r="BE9" s="397"/>
      <c r="BF9" s="397"/>
      <c r="BG9" s="397"/>
      <c r="BH9" s="397"/>
      <c r="BI9" s="397"/>
      <c r="BJ9" s="397"/>
      <c r="BK9" s="397"/>
      <c r="BL9" s="397"/>
      <c r="BM9" s="397"/>
      <c r="BN9" s="397"/>
      <c r="BO9" s="397"/>
      <c r="BP9" s="397"/>
      <c r="BQ9" s="397"/>
      <c r="BR9" s="397"/>
      <c r="BS9" s="397"/>
      <c r="BT9" s="397"/>
      <c r="BU9" s="397"/>
      <c r="BV9" s="397"/>
      <c r="BW9" s="397"/>
      <c r="BX9" s="397"/>
      <c r="BY9" s="397"/>
      <c r="BZ9" s="397"/>
      <c r="CA9" s="397"/>
      <c r="CB9" s="397"/>
      <c r="CC9" s="397"/>
      <c r="CD9" s="397"/>
      <c r="CE9" s="397"/>
      <c r="CF9" s="397"/>
      <c r="CG9" s="397"/>
      <c r="CH9" s="397"/>
      <c r="CI9" s="397"/>
      <c r="CJ9" s="397"/>
      <c r="CK9" s="397"/>
      <c r="CL9" s="397"/>
      <c r="CM9" s="397"/>
      <c r="CN9" s="397"/>
      <c r="CO9" s="397"/>
      <c r="CP9" s="397"/>
      <c r="CQ9" s="397"/>
      <c r="CR9" s="397"/>
      <c r="CS9" s="397"/>
      <c r="CT9" s="397"/>
      <c r="CU9" s="397"/>
      <c r="CV9" s="397"/>
      <c r="CW9" s="397"/>
      <c r="CX9" s="397"/>
      <c r="CY9" s="397"/>
      <c r="CZ9" s="397"/>
      <c r="DA9" s="397"/>
      <c r="DB9" s="397"/>
      <c r="DC9" s="397"/>
      <c r="DD9" s="397"/>
      <c r="DE9" s="397"/>
    </row>
    <row r="10" spans="1:109" s="259" customFormat="1" ht="13.2" x14ac:dyDescent="0.2">
      <c r="A10" s="397"/>
      <c r="B10" s="397"/>
      <c r="C10" s="397"/>
      <c r="D10" s="397"/>
      <c r="E10" s="397"/>
      <c r="F10" s="397"/>
      <c r="G10" s="397"/>
      <c r="H10" s="397"/>
      <c r="I10" s="397"/>
      <c r="J10" s="397"/>
      <c r="K10" s="397"/>
      <c r="L10" s="397"/>
      <c r="M10" s="397"/>
      <c r="N10" s="397"/>
      <c r="O10" s="397"/>
      <c r="P10" s="397"/>
      <c r="Q10" s="397"/>
      <c r="R10" s="397"/>
      <c r="S10" s="397"/>
      <c r="T10" s="397"/>
      <c r="U10" s="397"/>
      <c r="V10" s="397"/>
      <c r="W10" s="397"/>
      <c r="X10" s="397"/>
      <c r="Y10" s="397"/>
      <c r="Z10" s="397"/>
      <c r="AA10" s="397"/>
      <c r="AB10" s="397"/>
      <c r="AC10" s="397"/>
      <c r="AD10" s="397"/>
      <c r="AE10" s="397"/>
      <c r="AF10" s="397"/>
      <c r="AG10" s="397"/>
      <c r="AH10" s="397"/>
      <c r="AI10" s="397"/>
      <c r="AJ10" s="397"/>
      <c r="AK10" s="397"/>
      <c r="AL10" s="397"/>
      <c r="AM10" s="397"/>
      <c r="AN10" s="397"/>
      <c r="AO10" s="397"/>
      <c r="AP10" s="397"/>
      <c r="AQ10" s="397"/>
      <c r="AR10" s="397"/>
      <c r="AS10" s="397"/>
      <c r="AT10" s="397"/>
      <c r="AU10" s="397"/>
      <c r="AV10" s="397"/>
      <c r="AW10" s="397"/>
      <c r="AX10" s="397"/>
      <c r="AY10" s="397"/>
      <c r="AZ10" s="397"/>
      <c r="BA10" s="397"/>
      <c r="BB10" s="397"/>
      <c r="BC10" s="397"/>
      <c r="BD10" s="397"/>
      <c r="BE10" s="397"/>
      <c r="BF10" s="397"/>
      <c r="BG10" s="397"/>
      <c r="BH10" s="397"/>
      <c r="BI10" s="397"/>
      <c r="BJ10" s="397"/>
      <c r="BK10" s="397"/>
      <c r="BL10" s="397"/>
      <c r="BM10" s="397"/>
      <c r="BN10" s="397"/>
      <c r="BO10" s="397"/>
      <c r="BP10" s="397"/>
      <c r="BQ10" s="397"/>
      <c r="BR10" s="397"/>
      <c r="BS10" s="397"/>
      <c r="BT10" s="397"/>
      <c r="BU10" s="397"/>
      <c r="BV10" s="397"/>
      <c r="BW10" s="397"/>
      <c r="BX10" s="397"/>
      <c r="BY10" s="397"/>
      <c r="BZ10" s="397"/>
      <c r="CA10" s="397"/>
      <c r="CB10" s="397"/>
      <c r="CC10" s="397"/>
      <c r="CD10" s="397"/>
      <c r="CE10" s="397"/>
      <c r="CF10" s="397"/>
      <c r="CG10" s="397"/>
      <c r="CH10" s="397"/>
      <c r="CI10" s="397"/>
      <c r="CJ10" s="397"/>
      <c r="CK10" s="397"/>
      <c r="CL10" s="397"/>
      <c r="CM10" s="397"/>
      <c r="CN10" s="397"/>
      <c r="CO10" s="397"/>
      <c r="CP10" s="397"/>
      <c r="CQ10" s="397"/>
      <c r="CR10" s="397"/>
      <c r="CS10" s="397"/>
      <c r="CT10" s="397"/>
      <c r="CU10" s="397"/>
      <c r="CV10" s="397"/>
      <c r="CW10" s="397"/>
      <c r="CX10" s="397"/>
      <c r="CY10" s="397"/>
      <c r="CZ10" s="397"/>
      <c r="DA10" s="397"/>
      <c r="DB10" s="397"/>
      <c r="DC10" s="397"/>
      <c r="DD10" s="397"/>
      <c r="DE10" s="397"/>
    </row>
    <row r="11" spans="1:109" s="259" customFormat="1" ht="13.2" x14ac:dyDescent="0.2">
      <c r="A11" s="397"/>
      <c r="B11" s="397"/>
      <c r="C11" s="397"/>
      <c r="D11" s="397"/>
      <c r="E11" s="397"/>
      <c r="F11" s="397"/>
      <c r="G11" s="397"/>
      <c r="H11" s="397"/>
      <c r="I11" s="397"/>
      <c r="J11" s="397"/>
      <c r="K11" s="397"/>
      <c r="L11" s="397"/>
      <c r="M11" s="397"/>
      <c r="N11" s="397"/>
      <c r="O11" s="397"/>
      <c r="P11" s="397"/>
      <c r="Q11" s="397"/>
      <c r="R11" s="397"/>
      <c r="S11" s="397"/>
      <c r="T11" s="397"/>
      <c r="U11" s="397"/>
      <c r="V11" s="397"/>
      <c r="W11" s="397"/>
      <c r="X11" s="397"/>
      <c r="Y11" s="397"/>
      <c r="Z11" s="397"/>
      <c r="AA11" s="397"/>
      <c r="AB11" s="397"/>
      <c r="AC11" s="397"/>
      <c r="AD11" s="397"/>
      <c r="AE11" s="397"/>
      <c r="AF11" s="397"/>
      <c r="AG11" s="397"/>
      <c r="AH11" s="397"/>
      <c r="AI11" s="397"/>
      <c r="AJ11" s="397"/>
      <c r="AK11" s="397"/>
      <c r="AL11" s="397"/>
      <c r="AM11" s="397"/>
      <c r="AN11" s="397"/>
      <c r="AO11" s="397"/>
      <c r="AP11" s="397"/>
      <c r="AQ11" s="397"/>
      <c r="AR11" s="397"/>
      <c r="AS11" s="397"/>
      <c r="AT11" s="397"/>
      <c r="AU11" s="397"/>
      <c r="AV11" s="397"/>
      <c r="AW11" s="397"/>
      <c r="AX11" s="397"/>
      <c r="AY11" s="397"/>
      <c r="AZ11" s="397"/>
      <c r="BA11" s="397"/>
      <c r="BB11" s="397"/>
      <c r="BC11" s="397"/>
      <c r="BD11" s="397"/>
      <c r="BE11" s="397"/>
      <c r="BF11" s="397"/>
      <c r="BG11" s="397"/>
      <c r="BH11" s="397"/>
      <c r="BI11" s="397"/>
      <c r="BJ11" s="397"/>
      <c r="BK11" s="397"/>
      <c r="BL11" s="397"/>
      <c r="BM11" s="397"/>
      <c r="BN11" s="397"/>
      <c r="BO11" s="397"/>
      <c r="BP11" s="397"/>
      <c r="BQ11" s="397"/>
      <c r="BR11" s="397"/>
      <c r="BS11" s="397"/>
      <c r="BT11" s="397"/>
      <c r="BU11" s="397"/>
      <c r="BV11" s="397"/>
      <c r="BW11" s="397"/>
      <c r="BX11" s="397"/>
      <c r="BY11" s="397"/>
      <c r="BZ11" s="397"/>
      <c r="CA11" s="397"/>
      <c r="CB11" s="397"/>
      <c r="CC11" s="397"/>
      <c r="CD11" s="397"/>
      <c r="CE11" s="397"/>
      <c r="CF11" s="397"/>
      <c r="CG11" s="397"/>
      <c r="CH11" s="397"/>
      <c r="CI11" s="397"/>
      <c r="CJ11" s="397"/>
      <c r="CK11" s="397"/>
      <c r="CL11" s="397"/>
      <c r="CM11" s="397"/>
      <c r="CN11" s="397"/>
      <c r="CO11" s="397"/>
      <c r="CP11" s="397"/>
      <c r="CQ11" s="397"/>
      <c r="CR11" s="397"/>
      <c r="CS11" s="397"/>
      <c r="CT11" s="397"/>
      <c r="CU11" s="397"/>
      <c r="CV11" s="397"/>
      <c r="CW11" s="397"/>
      <c r="CX11" s="397"/>
      <c r="CY11" s="397"/>
      <c r="CZ11" s="397"/>
      <c r="DA11" s="397"/>
      <c r="DB11" s="397"/>
      <c r="DC11" s="397"/>
      <c r="DD11" s="397"/>
      <c r="DE11" s="397"/>
    </row>
    <row r="12" spans="1:109" s="259" customFormat="1" ht="13.2" x14ac:dyDescent="0.2">
      <c r="A12" s="397"/>
      <c r="B12" s="397"/>
      <c r="C12" s="397"/>
      <c r="D12" s="397"/>
      <c r="E12" s="397"/>
      <c r="F12" s="397"/>
      <c r="G12" s="397"/>
      <c r="H12" s="397"/>
      <c r="I12" s="397"/>
      <c r="J12" s="397"/>
      <c r="K12" s="397"/>
      <c r="L12" s="397"/>
      <c r="M12" s="397"/>
      <c r="N12" s="397"/>
      <c r="O12" s="397"/>
      <c r="P12" s="397"/>
      <c r="Q12" s="397"/>
      <c r="R12" s="397"/>
      <c r="S12" s="397"/>
      <c r="T12" s="397"/>
      <c r="U12" s="397"/>
      <c r="V12" s="397"/>
      <c r="W12" s="397"/>
      <c r="X12" s="397"/>
      <c r="Y12" s="397"/>
      <c r="Z12" s="397"/>
      <c r="AA12" s="397"/>
      <c r="AB12" s="397"/>
      <c r="AC12" s="397"/>
      <c r="AD12" s="397"/>
      <c r="AE12" s="397"/>
      <c r="AF12" s="397"/>
      <c r="AG12" s="397"/>
      <c r="AH12" s="397"/>
      <c r="AI12" s="397"/>
      <c r="AJ12" s="397"/>
      <c r="AK12" s="397"/>
      <c r="AL12" s="397"/>
      <c r="AM12" s="397"/>
      <c r="AN12" s="397"/>
      <c r="AO12" s="397"/>
      <c r="AP12" s="397"/>
      <c r="AQ12" s="397"/>
      <c r="AR12" s="397"/>
      <c r="AS12" s="397"/>
      <c r="AT12" s="397"/>
      <c r="AU12" s="397"/>
      <c r="AV12" s="397"/>
      <c r="AW12" s="397"/>
      <c r="AX12" s="397"/>
      <c r="AY12" s="397"/>
      <c r="AZ12" s="397"/>
      <c r="BA12" s="397"/>
      <c r="BB12" s="397"/>
      <c r="BC12" s="397"/>
      <c r="BD12" s="397"/>
      <c r="BE12" s="397"/>
      <c r="BF12" s="397"/>
      <c r="BG12" s="397"/>
      <c r="BH12" s="397"/>
      <c r="BI12" s="397"/>
      <c r="BJ12" s="397"/>
      <c r="BK12" s="397"/>
      <c r="BL12" s="397"/>
      <c r="BM12" s="397"/>
      <c r="BN12" s="397"/>
      <c r="BO12" s="397"/>
      <c r="BP12" s="397"/>
      <c r="BQ12" s="397"/>
      <c r="BR12" s="397"/>
      <c r="BS12" s="397"/>
      <c r="BT12" s="397"/>
      <c r="BU12" s="397"/>
      <c r="BV12" s="397"/>
      <c r="BW12" s="397"/>
      <c r="BX12" s="397"/>
      <c r="BY12" s="397"/>
      <c r="BZ12" s="397"/>
      <c r="CA12" s="397"/>
      <c r="CB12" s="397"/>
      <c r="CC12" s="397"/>
      <c r="CD12" s="397"/>
      <c r="CE12" s="397"/>
      <c r="CF12" s="397"/>
      <c r="CG12" s="397"/>
      <c r="CH12" s="397"/>
      <c r="CI12" s="397"/>
      <c r="CJ12" s="397"/>
      <c r="CK12" s="397"/>
      <c r="CL12" s="397"/>
      <c r="CM12" s="397"/>
      <c r="CN12" s="397"/>
      <c r="CO12" s="397"/>
      <c r="CP12" s="397"/>
      <c r="CQ12" s="397"/>
      <c r="CR12" s="397"/>
      <c r="CS12" s="397"/>
      <c r="CT12" s="397"/>
      <c r="CU12" s="397"/>
      <c r="CV12" s="397"/>
      <c r="CW12" s="397"/>
      <c r="CX12" s="397"/>
      <c r="CY12" s="397"/>
      <c r="CZ12" s="397"/>
      <c r="DA12" s="397"/>
      <c r="DB12" s="397"/>
      <c r="DC12" s="397"/>
      <c r="DD12" s="397"/>
      <c r="DE12" s="397"/>
    </row>
    <row r="13" spans="1:109" s="259" customFormat="1" ht="13.2" x14ac:dyDescent="0.2">
      <c r="A13" s="397"/>
      <c r="B13" s="397"/>
      <c r="C13" s="397"/>
      <c r="D13" s="397"/>
      <c r="E13" s="397"/>
      <c r="F13" s="397"/>
      <c r="G13" s="397"/>
      <c r="H13" s="397"/>
      <c r="I13" s="397"/>
      <c r="J13" s="397"/>
      <c r="K13" s="397"/>
      <c r="L13" s="397"/>
      <c r="M13" s="397"/>
      <c r="N13" s="397"/>
      <c r="O13" s="397"/>
      <c r="P13" s="397"/>
      <c r="Q13" s="397"/>
      <c r="R13" s="397"/>
      <c r="S13" s="397"/>
      <c r="T13" s="397"/>
      <c r="U13" s="397"/>
      <c r="V13" s="397"/>
      <c r="W13" s="397"/>
      <c r="X13" s="397"/>
      <c r="Y13" s="397"/>
      <c r="Z13" s="397"/>
      <c r="AA13" s="397"/>
      <c r="AB13" s="397"/>
      <c r="AC13" s="397"/>
      <c r="AD13" s="397"/>
      <c r="AE13" s="397"/>
      <c r="AF13" s="397"/>
      <c r="AG13" s="397"/>
      <c r="AH13" s="397"/>
      <c r="AI13" s="397"/>
      <c r="AJ13" s="397"/>
      <c r="AK13" s="397"/>
      <c r="AL13" s="397"/>
      <c r="AM13" s="397"/>
      <c r="AN13" s="397"/>
      <c r="AO13" s="397"/>
      <c r="AP13" s="397"/>
      <c r="AQ13" s="397"/>
      <c r="AR13" s="397"/>
      <c r="AS13" s="397"/>
      <c r="AT13" s="397"/>
      <c r="AU13" s="397"/>
      <c r="AV13" s="397"/>
      <c r="AW13" s="397"/>
      <c r="AX13" s="397"/>
      <c r="AY13" s="397"/>
      <c r="AZ13" s="397"/>
      <c r="BA13" s="397"/>
      <c r="BB13" s="397"/>
      <c r="BC13" s="397"/>
      <c r="BD13" s="397"/>
      <c r="BE13" s="397"/>
      <c r="BF13" s="397"/>
      <c r="BG13" s="397"/>
      <c r="BH13" s="397"/>
      <c r="BI13" s="397"/>
      <c r="BJ13" s="397"/>
      <c r="BK13" s="397"/>
      <c r="BL13" s="397"/>
      <c r="BM13" s="397"/>
      <c r="BN13" s="397"/>
      <c r="BO13" s="397"/>
      <c r="BP13" s="397"/>
      <c r="BQ13" s="397"/>
      <c r="BR13" s="397"/>
      <c r="BS13" s="397"/>
      <c r="BT13" s="397"/>
      <c r="BU13" s="397"/>
      <c r="BV13" s="397"/>
      <c r="BW13" s="397"/>
      <c r="BX13" s="397"/>
      <c r="BY13" s="397"/>
      <c r="BZ13" s="397"/>
      <c r="CA13" s="397"/>
      <c r="CB13" s="397"/>
      <c r="CC13" s="397"/>
      <c r="CD13" s="397"/>
      <c r="CE13" s="397"/>
      <c r="CF13" s="397"/>
      <c r="CG13" s="397"/>
      <c r="CH13" s="397"/>
      <c r="CI13" s="397"/>
      <c r="CJ13" s="397"/>
      <c r="CK13" s="397"/>
      <c r="CL13" s="397"/>
      <c r="CM13" s="397"/>
      <c r="CN13" s="397"/>
      <c r="CO13" s="397"/>
      <c r="CP13" s="397"/>
      <c r="CQ13" s="397"/>
      <c r="CR13" s="397"/>
      <c r="CS13" s="397"/>
      <c r="CT13" s="397"/>
      <c r="CU13" s="397"/>
      <c r="CV13" s="397"/>
      <c r="CW13" s="397"/>
      <c r="CX13" s="397"/>
      <c r="CY13" s="397"/>
      <c r="CZ13" s="397"/>
      <c r="DA13" s="397"/>
      <c r="DB13" s="397"/>
      <c r="DC13" s="397"/>
      <c r="DD13" s="397"/>
      <c r="DE13" s="397"/>
    </row>
    <row r="14" spans="1:109" s="259" customFormat="1" ht="13.2" x14ac:dyDescent="0.2">
      <c r="A14" s="397"/>
      <c r="B14" s="397"/>
      <c r="C14" s="397"/>
      <c r="D14" s="397"/>
      <c r="E14" s="397"/>
      <c r="F14" s="397"/>
      <c r="G14" s="397"/>
      <c r="H14" s="397"/>
      <c r="I14" s="397"/>
      <c r="J14" s="397"/>
      <c r="K14" s="397"/>
      <c r="L14" s="397"/>
      <c r="M14" s="397"/>
      <c r="N14" s="397"/>
      <c r="O14" s="397"/>
      <c r="P14" s="397"/>
      <c r="Q14" s="397"/>
      <c r="R14" s="397"/>
      <c r="S14" s="397"/>
      <c r="T14" s="397"/>
      <c r="U14" s="397"/>
      <c r="V14" s="397"/>
      <c r="W14" s="397"/>
      <c r="X14" s="397"/>
      <c r="Y14" s="397"/>
      <c r="Z14" s="397"/>
      <c r="AA14" s="397"/>
      <c r="AB14" s="397"/>
      <c r="AC14" s="397"/>
      <c r="AD14" s="397"/>
      <c r="AE14" s="397"/>
      <c r="AF14" s="397"/>
      <c r="AG14" s="397"/>
      <c r="AH14" s="397"/>
      <c r="AI14" s="397"/>
      <c r="AJ14" s="397"/>
      <c r="AK14" s="397"/>
      <c r="AL14" s="397"/>
      <c r="AM14" s="397"/>
      <c r="AN14" s="397"/>
      <c r="AO14" s="397"/>
      <c r="AP14" s="397"/>
      <c r="AQ14" s="397"/>
      <c r="AR14" s="397"/>
      <c r="AS14" s="397"/>
      <c r="AT14" s="397"/>
      <c r="AU14" s="397"/>
      <c r="AV14" s="397"/>
      <c r="AW14" s="397"/>
      <c r="AX14" s="397"/>
      <c r="AY14" s="397"/>
      <c r="AZ14" s="397"/>
      <c r="BA14" s="397"/>
      <c r="BB14" s="397"/>
      <c r="BC14" s="397"/>
      <c r="BD14" s="397"/>
      <c r="BE14" s="397"/>
      <c r="BF14" s="397"/>
      <c r="BG14" s="397"/>
      <c r="BH14" s="397"/>
      <c r="BI14" s="397"/>
      <c r="BJ14" s="397"/>
      <c r="BK14" s="397"/>
      <c r="BL14" s="397"/>
      <c r="BM14" s="397"/>
      <c r="BN14" s="397"/>
      <c r="BO14" s="397"/>
      <c r="BP14" s="397"/>
      <c r="BQ14" s="397"/>
      <c r="BR14" s="397"/>
      <c r="BS14" s="397"/>
      <c r="BT14" s="397"/>
      <c r="BU14" s="397"/>
      <c r="BV14" s="397"/>
      <c r="BW14" s="397"/>
      <c r="BX14" s="397"/>
      <c r="BY14" s="397"/>
      <c r="BZ14" s="397"/>
      <c r="CA14" s="397"/>
      <c r="CB14" s="397"/>
      <c r="CC14" s="397"/>
      <c r="CD14" s="397"/>
      <c r="CE14" s="397"/>
      <c r="CF14" s="397"/>
      <c r="CG14" s="397"/>
      <c r="CH14" s="397"/>
      <c r="CI14" s="397"/>
      <c r="CJ14" s="397"/>
      <c r="CK14" s="397"/>
      <c r="CL14" s="397"/>
      <c r="CM14" s="397"/>
      <c r="CN14" s="397"/>
      <c r="CO14" s="397"/>
      <c r="CP14" s="397"/>
      <c r="CQ14" s="397"/>
      <c r="CR14" s="397"/>
      <c r="CS14" s="397"/>
      <c r="CT14" s="397"/>
      <c r="CU14" s="397"/>
      <c r="CV14" s="397"/>
      <c r="CW14" s="397"/>
      <c r="CX14" s="397"/>
      <c r="CY14" s="397"/>
      <c r="CZ14" s="397"/>
      <c r="DA14" s="397"/>
      <c r="DB14" s="397"/>
      <c r="DC14" s="397"/>
      <c r="DD14" s="397"/>
      <c r="DE14" s="397"/>
    </row>
    <row r="15" spans="1:109" s="259" customFormat="1" ht="13.2" x14ac:dyDescent="0.2">
      <c r="A15" s="364"/>
      <c r="B15" s="397"/>
      <c r="C15" s="397"/>
      <c r="D15" s="397"/>
      <c r="E15" s="397"/>
      <c r="F15" s="397"/>
      <c r="G15" s="397"/>
      <c r="H15" s="397"/>
      <c r="I15" s="397"/>
      <c r="J15" s="397"/>
      <c r="K15" s="397"/>
      <c r="L15" s="397"/>
      <c r="M15" s="397"/>
      <c r="N15" s="397"/>
      <c r="O15" s="397"/>
      <c r="P15" s="397"/>
      <c r="Q15" s="397"/>
      <c r="R15" s="397"/>
      <c r="S15" s="397"/>
      <c r="T15" s="397"/>
      <c r="U15" s="397"/>
      <c r="V15" s="397"/>
      <c r="W15" s="397"/>
      <c r="X15" s="397"/>
      <c r="Y15" s="397"/>
      <c r="Z15" s="397"/>
      <c r="AA15" s="397"/>
      <c r="AB15" s="397"/>
      <c r="AC15" s="397"/>
      <c r="AD15" s="397"/>
      <c r="AE15" s="397"/>
      <c r="AF15" s="397"/>
      <c r="AG15" s="397"/>
      <c r="AH15" s="397"/>
      <c r="AI15" s="397"/>
      <c r="AJ15" s="397"/>
      <c r="AK15" s="397"/>
      <c r="AL15" s="397"/>
      <c r="AM15" s="397"/>
      <c r="AN15" s="397"/>
      <c r="AO15" s="397"/>
      <c r="AP15" s="397"/>
      <c r="AQ15" s="397"/>
      <c r="AR15" s="397"/>
      <c r="AS15" s="397"/>
      <c r="AT15" s="397"/>
      <c r="AU15" s="397"/>
      <c r="AV15" s="397"/>
      <c r="AW15" s="397"/>
      <c r="AX15" s="397"/>
      <c r="AY15" s="397"/>
      <c r="AZ15" s="397"/>
      <c r="BA15" s="397"/>
      <c r="BB15" s="397"/>
      <c r="BC15" s="397"/>
      <c r="BD15" s="397"/>
      <c r="BE15" s="397"/>
      <c r="BF15" s="397"/>
      <c r="BG15" s="397"/>
      <c r="BH15" s="397"/>
      <c r="BI15" s="397"/>
      <c r="BJ15" s="397"/>
      <c r="BK15" s="397"/>
      <c r="BL15" s="397"/>
      <c r="BM15" s="397"/>
      <c r="BN15" s="397"/>
      <c r="BO15" s="397"/>
      <c r="BP15" s="397"/>
      <c r="BQ15" s="397"/>
      <c r="BR15" s="397"/>
      <c r="BS15" s="397"/>
      <c r="BT15" s="397"/>
      <c r="BU15" s="397"/>
      <c r="BV15" s="397"/>
      <c r="BW15" s="397"/>
      <c r="BX15" s="397"/>
      <c r="BY15" s="397"/>
      <c r="BZ15" s="397"/>
      <c r="CA15" s="397"/>
      <c r="CB15" s="397"/>
      <c r="CC15" s="397"/>
      <c r="CD15" s="397"/>
      <c r="CE15" s="397"/>
      <c r="CF15" s="397"/>
      <c r="CG15" s="397"/>
      <c r="CH15" s="397"/>
      <c r="CI15" s="397"/>
      <c r="CJ15" s="397"/>
      <c r="CK15" s="397"/>
      <c r="CL15" s="397"/>
      <c r="CM15" s="397"/>
      <c r="CN15" s="397"/>
      <c r="CO15" s="397"/>
      <c r="CP15" s="397"/>
      <c r="CQ15" s="397"/>
      <c r="CR15" s="397"/>
      <c r="CS15" s="397"/>
      <c r="CT15" s="397"/>
      <c r="CU15" s="397"/>
      <c r="CV15" s="397"/>
      <c r="CW15" s="397"/>
      <c r="CX15" s="397"/>
      <c r="CY15" s="397"/>
      <c r="CZ15" s="397"/>
      <c r="DA15" s="397"/>
      <c r="DB15" s="397"/>
      <c r="DC15" s="397"/>
      <c r="DD15" s="397"/>
      <c r="DE15" s="397"/>
    </row>
    <row r="16" spans="1:109" s="259" customFormat="1" ht="13.2" x14ac:dyDescent="0.2">
      <c r="A16" s="364"/>
      <c r="B16" s="397"/>
      <c r="C16" s="397"/>
      <c r="D16" s="397"/>
      <c r="E16" s="397"/>
      <c r="F16" s="397"/>
      <c r="G16" s="397"/>
      <c r="H16" s="397"/>
      <c r="I16" s="397"/>
      <c r="J16" s="397"/>
      <c r="K16" s="397"/>
      <c r="L16" s="397"/>
      <c r="M16" s="397"/>
      <c r="N16" s="397"/>
      <c r="O16" s="397"/>
      <c r="P16" s="397"/>
      <c r="Q16" s="397"/>
      <c r="R16" s="397"/>
      <c r="S16" s="397"/>
      <c r="T16" s="397"/>
      <c r="U16" s="397"/>
      <c r="V16" s="397"/>
      <c r="W16" s="397"/>
      <c r="X16" s="397"/>
      <c r="Y16" s="397"/>
      <c r="Z16" s="397"/>
      <c r="AA16" s="397"/>
      <c r="AB16" s="397"/>
      <c r="AC16" s="397"/>
      <c r="AD16" s="397"/>
      <c r="AE16" s="397"/>
      <c r="AF16" s="397"/>
      <c r="AG16" s="397"/>
      <c r="AH16" s="397"/>
      <c r="AI16" s="397"/>
      <c r="AJ16" s="397"/>
      <c r="AK16" s="397"/>
      <c r="AL16" s="397"/>
      <c r="AM16" s="397"/>
      <c r="AN16" s="397"/>
      <c r="AO16" s="397"/>
      <c r="AP16" s="397"/>
      <c r="AQ16" s="397"/>
      <c r="AR16" s="397"/>
      <c r="AS16" s="397"/>
      <c r="AT16" s="397"/>
      <c r="AU16" s="397"/>
      <c r="AV16" s="397"/>
      <c r="AW16" s="397"/>
      <c r="AX16" s="397"/>
      <c r="AY16" s="397"/>
      <c r="AZ16" s="397"/>
      <c r="BA16" s="397"/>
      <c r="BB16" s="397"/>
      <c r="BC16" s="397"/>
      <c r="BD16" s="397"/>
      <c r="BE16" s="397"/>
      <c r="BF16" s="397"/>
      <c r="BG16" s="397"/>
      <c r="BH16" s="397"/>
      <c r="BI16" s="397"/>
      <c r="BJ16" s="397"/>
      <c r="BK16" s="397"/>
      <c r="BL16" s="397"/>
      <c r="BM16" s="397"/>
      <c r="BN16" s="397"/>
      <c r="BO16" s="397"/>
      <c r="BP16" s="397"/>
      <c r="BQ16" s="397"/>
      <c r="BR16" s="397"/>
      <c r="BS16" s="397"/>
      <c r="BT16" s="397"/>
      <c r="BU16" s="397"/>
      <c r="BV16" s="397"/>
      <c r="BW16" s="397"/>
      <c r="BX16" s="397"/>
      <c r="BY16" s="397"/>
      <c r="BZ16" s="397"/>
      <c r="CA16" s="397"/>
      <c r="CB16" s="397"/>
      <c r="CC16" s="397"/>
      <c r="CD16" s="397"/>
      <c r="CE16" s="397"/>
      <c r="CF16" s="397"/>
      <c r="CG16" s="397"/>
      <c r="CH16" s="397"/>
      <c r="CI16" s="397"/>
      <c r="CJ16" s="397"/>
      <c r="CK16" s="397"/>
      <c r="CL16" s="397"/>
      <c r="CM16" s="397"/>
      <c r="CN16" s="397"/>
      <c r="CO16" s="397"/>
      <c r="CP16" s="397"/>
      <c r="CQ16" s="397"/>
      <c r="CR16" s="397"/>
      <c r="CS16" s="397"/>
      <c r="CT16" s="397"/>
      <c r="CU16" s="397"/>
      <c r="CV16" s="397"/>
      <c r="CW16" s="397"/>
      <c r="CX16" s="397"/>
      <c r="CY16" s="397"/>
      <c r="CZ16" s="397"/>
      <c r="DA16" s="397"/>
      <c r="DB16" s="397"/>
      <c r="DC16" s="397"/>
      <c r="DD16" s="397"/>
      <c r="DE16" s="397"/>
    </row>
    <row r="17" spans="1:109" s="259" customFormat="1" ht="13.2" x14ac:dyDescent="0.2">
      <c r="A17" s="364"/>
      <c r="B17" s="397"/>
      <c r="C17" s="397"/>
      <c r="D17" s="397"/>
      <c r="E17" s="397"/>
      <c r="F17" s="397"/>
      <c r="G17" s="397"/>
      <c r="H17" s="397"/>
      <c r="I17" s="397"/>
      <c r="J17" s="397"/>
      <c r="K17" s="397"/>
      <c r="L17" s="397"/>
      <c r="M17" s="397"/>
      <c r="N17" s="397"/>
      <c r="O17" s="397"/>
      <c r="P17" s="397"/>
      <c r="Q17" s="397"/>
      <c r="R17" s="397"/>
      <c r="S17" s="397"/>
      <c r="T17" s="397"/>
      <c r="U17" s="397"/>
      <c r="V17" s="397"/>
      <c r="W17" s="397"/>
      <c r="X17" s="397"/>
      <c r="Y17" s="397"/>
      <c r="Z17" s="397"/>
      <c r="AA17" s="397"/>
      <c r="AB17" s="397"/>
      <c r="AC17" s="397"/>
      <c r="AD17" s="397"/>
      <c r="AE17" s="397"/>
      <c r="AF17" s="397"/>
      <c r="AG17" s="397"/>
      <c r="AH17" s="397"/>
      <c r="AI17" s="397"/>
      <c r="AJ17" s="397"/>
      <c r="AK17" s="397"/>
      <c r="AL17" s="397"/>
      <c r="AM17" s="397"/>
      <c r="AN17" s="397"/>
      <c r="AO17" s="397"/>
      <c r="AP17" s="397"/>
      <c r="AQ17" s="397"/>
      <c r="AR17" s="397"/>
      <c r="AS17" s="397"/>
      <c r="AT17" s="397"/>
      <c r="AU17" s="397"/>
      <c r="AV17" s="397"/>
      <c r="AW17" s="397"/>
      <c r="AX17" s="397"/>
      <c r="AY17" s="397"/>
      <c r="AZ17" s="397"/>
      <c r="BA17" s="397"/>
      <c r="BB17" s="397"/>
      <c r="BC17" s="397"/>
      <c r="BD17" s="397"/>
      <c r="BE17" s="397"/>
      <c r="BF17" s="397"/>
      <c r="BG17" s="397"/>
      <c r="BH17" s="397"/>
      <c r="BI17" s="397"/>
      <c r="BJ17" s="397"/>
      <c r="BK17" s="397"/>
      <c r="BL17" s="397"/>
      <c r="BM17" s="397"/>
      <c r="BN17" s="397"/>
      <c r="BO17" s="397"/>
      <c r="BP17" s="397"/>
      <c r="BQ17" s="397"/>
      <c r="BR17" s="397"/>
      <c r="BS17" s="397"/>
      <c r="BT17" s="397"/>
      <c r="BU17" s="397"/>
      <c r="BV17" s="397"/>
      <c r="BW17" s="397"/>
      <c r="BX17" s="397"/>
      <c r="BY17" s="397"/>
      <c r="BZ17" s="397"/>
      <c r="CA17" s="397"/>
      <c r="CB17" s="397"/>
      <c r="CC17" s="397"/>
      <c r="CD17" s="397"/>
      <c r="CE17" s="397"/>
      <c r="CF17" s="397"/>
      <c r="CG17" s="397"/>
      <c r="CH17" s="397"/>
      <c r="CI17" s="397"/>
      <c r="CJ17" s="397"/>
      <c r="CK17" s="397"/>
      <c r="CL17" s="397"/>
      <c r="CM17" s="397"/>
      <c r="CN17" s="397"/>
      <c r="CO17" s="397"/>
      <c r="CP17" s="397"/>
      <c r="CQ17" s="397"/>
      <c r="CR17" s="397"/>
      <c r="CS17" s="397"/>
      <c r="CT17" s="397"/>
      <c r="CU17" s="397"/>
      <c r="CV17" s="397"/>
      <c r="CW17" s="397"/>
      <c r="CX17" s="397"/>
      <c r="CY17" s="397"/>
      <c r="CZ17" s="397"/>
      <c r="DA17" s="397"/>
      <c r="DB17" s="397"/>
      <c r="DC17" s="397"/>
      <c r="DD17" s="397"/>
      <c r="DE17" s="397"/>
    </row>
    <row r="18" spans="1:109" s="259" customFormat="1" ht="13.2" x14ac:dyDescent="0.2">
      <c r="A18" s="364"/>
      <c r="B18" s="397"/>
      <c r="C18" s="397"/>
      <c r="D18" s="397"/>
      <c r="E18" s="397"/>
      <c r="F18" s="397"/>
      <c r="G18" s="397"/>
      <c r="H18" s="397"/>
      <c r="I18" s="397"/>
      <c r="J18" s="397"/>
      <c r="K18" s="397"/>
      <c r="L18" s="397"/>
      <c r="M18" s="397"/>
      <c r="N18" s="397"/>
      <c r="O18" s="397"/>
      <c r="P18" s="397"/>
      <c r="Q18" s="397"/>
      <c r="R18" s="397"/>
      <c r="S18" s="397"/>
      <c r="T18" s="397"/>
      <c r="U18" s="397"/>
      <c r="V18" s="397"/>
      <c r="W18" s="397"/>
      <c r="X18" s="397"/>
      <c r="Y18" s="397"/>
      <c r="Z18" s="397"/>
      <c r="AA18" s="397"/>
      <c r="AB18" s="397"/>
      <c r="AC18" s="397"/>
      <c r="AD18" s="397"/>
      <c r="AE18" s="397"/>
      <c r="AF18" s="397"/>
      <c r="AG18" s="397"/>
      <c r="AH18" s="397"/>
      <c r="AI18" s="397"/>
      <c r="AJ18" s="397"/>
      <c r="AK18" s="397"/>
      <c r="AL18" s="397"/>
      <c r="AM18" s="397"/>
      <c r="AN18" s="397"/>
      <c r="AO18" s="397"/>
      <c r="AP18" s="397"/>
      <c r="AQ18" s="397"/>
      <c r="AR18" s="397"/>
      <c r="AS18" s="397"/>
      <c r="AT18" s="397"/>
      <c r="AU18" s="397"/>
      <c r="AV18" s="397"/>
      <c r="AW18" s="397"/>
      <c r="AX18" s="397"/>
      <c r="AY18" s="397"/>
      <c r="AZ18" s="397"/>
      <c r="BA18" s="397"/>
      <c r="BB18" s="397"/>
      <c r="BC18" s="397"/>
      <c r="BD18" s="397"/>
      <c r="BE18" s="397"/>
      <c r="BF18" s="397"/>
      <c r="BG18" s="397"/>
      <c r="BH18" s="397"/>
      <c r="BI18" s="397"/>
      <c r="BJ18" s="397"/>
      <c r="BK18" s="397"/>
      <c r="BL18" s="397"/>
      <c r="BM18" s="397"/>
      <c r="BN18" s="397"/>
      <c r="BO18" s="397"/>
      <c r="BP18" s="397"/>
      <c r="BQ18" s="397"/>
      <c r="BR18" s="397"/>
      <c r="BS18" s="397"/>
      <c r="BT18" s="397"/>
      <c r="BU18" s="397"/>
      <c r="BV18" s="397"/>
      <c r="BW18" s="397"/>
      <c r="BX18" s="397"/>
      <c r="BY18" s="397"/>
      <c r="BZ18" s="397"/>
      <c r="CA18" s="397"/>
      <c r="CB18" s="397"/>
      <c r="CC18" s="397"/>
      <c r="CD18" s="397"/>
      <c r="CE18" s="397"/>
      <c r="CF18" s="397"/>
      <c r="CG18" s="397"/>
      <c r="CH18" s="397"/>
      <c r="CI18" s="397"/>
      <c r="CJ18" s="397"/>
      <c r="CK18" s="397"/>
      <c r="CL18" s="397"/>
      <c r="CM18" s="397"/>
      <c r="CN18" s="397"/>
      <c r="CO18" s="397"/>
      <c r="CP18" s="397"/>
      <c r="CQ18" s="397"/>
      <c r="CR18" s="397"/>
      <c r="CS18" s="397"/>
      <c r="CT18" s="397"/>
      <c r="CU18" s="397"/>
      <c r="CV18" s="397"/>
      <c r="CW18" s="397"/>
      <c r="CX18" s="397"/>
      <c r="CY18" s="397"/>
      <c r="CZ18" s="397"/>
      <c r="DA18" s="397"/>
      <c r="DB18" s="397"/>
      <c r="DC18" s="397"/>
      <c r="DD18" s="397"/>
      <c r="DE18" s="397"/>
    </row>
    <row r="19" spans="1:109" ht="13.2" x14ac:dyDescent="0.2">
      <c r="DD19" s="364"/>
      <c r="DE19" s="364"/>
    </row>
    <row r="20" spans="1:109" ht="13.2" x14ac:dyDescent="0.2">
      <c r="DD20" s="364"/>
      <c r="DE20" s="364"/>
    </row>
    <row r="21" spans="1:109" ht="17.25" customHeight="1" x14ac:dyDescent="0.2">
      <c r="B21" s="396"/>
      <c r="C21" s="393"/>
      <c r="D21" s="393"/>
      <c r="E21" s="393"/>
      <c r="F21" s="393"/>
      <c r="G21" s="393"/>
      <c r="H21" s="393"/>
      <c r="I21" s="393"/>
      <c r="J21" s="393"/>
      <c r="K21" s="393"/>
      <c r="L21" s="393"/>
      <c r="M21" s="393"/>
      <c r="N21" s="395"/>
      <c r="O21" s="393"/>
      <c r="P21" s="393"/>
      <c r="Q21" s="393"/>
      <c r="R21" s="393"/>
      <c r="S21" s="393"/>
      <c r="T21" s="393"/>
      <c r="U21" s="393"/>
      <c r="V21" s="393"/>
      <c r="W21" s="393"/>
      <c r="X21" s="393"/>
      <c r="Y21" s="393"/>
      <c r="Z21" s="393"/>
      <c r="AA21" s="393"/>
      <c r="AB21" s="393"/>
      <c r="AC21" s="393"/>
      <c r="AD21" s="393"/>
      <c r="AE21" s="393"/>
      <c r="AF21" s="393"/>
      <c r="AG21" s="393"/>
      <c r="AH21" s="393"/>
      <c r="AI21" s="393"/>
      <c r="AJ21" s="393"/>
      <c r="AK21" s="393"/>
      <c r="AL21" s="393"/>
      <c r="AM21" s="393"/>
      <c r="AN21" s="393"/>
      <c r="AO21" s="393"/>
      <c r="AP21" s="393"/>
      <c r="AQ21" s="393"/>
      <c r="AR21" s="393"/>
      <c r="AS21" s="393"/>
      <c r="AT21" s="395"/>
      <c r="AU21" s="393"/>
      <c r="AV21" s="393"/>
      <c r="AW21" s="393"/>
      <c r="AX21" s="393"/>
      <c r="AY21" s="393"/>
      <c r="AZ21" s="393"/>
      <c r="BA21" s="393"/>
      <c r="BB21" s="393"/>
      <c r="BC21" s="393"/>
      <c r="BD21" s="393"/>
      <c r="BE21" s="393"/>
      <c r="BF21" s="395"/>
      <c r="BG21" s="393"/>
      <c r="BH21" s="393"/>
      <c r="BI21" s="393"/>
      <c r="BJ21" s="393"/>
      <c r="BK21" s="393"/>
      <c r="BL21" s="393"/>
      <c r="BM21" s="393"/>
      <c r="BN21" s="393"/>
      <c r="BO21" s="393"/>
      <c r="BP21" s="393"/>
      <c r="BQ21" s="393"/>
      <c r="BR21" s="395"/>
      <c r="BS21" s="393"/>
      <c r="BT21" s="393"/>
      <c r="BU21" s="393"/>
      <c r="BV21" s="393"/>
      <c r="BW21" s="393"/>
      <c r="BX21" s="393"/>
      <c r="BY21" s="393"/>
      <c r="BZ21" s="393"/>
      <c r="CA21" s="393"/>
      <c r="CB21" s="393"/>
      <c r="CC21" s="393"/>
      <c r="CD21" s="395"/>
      <c r="CE21" s="393"/>
      <c r="CF21" s="393"/>
      <c r="CG21" s="393"/>
      <c r="CH21" s="393"/>
      <c r="CI21" s="393"/>
      <c r="CJ21" s="393"/>
      <c r="CK21" s="393"/>
      <c r="CL21" s="393"/>
      <c r="CM21" s="393"/>
      <c r="CN21" s="393"/>
      <c r="CO21" s="393"/>
      <c r="CP21" s="395"/>
      <c r="CQ21" s="393"/>
      <c r="CR21" s="393"/>
      <c r="CS21" s="393"/>
      <c r="CT21" s="393"/>
      <c r="CU21" s="393"/>
      <c r="CV21" s="393"/>
      <c r="CW21" s="393"/>
      <c r="CX21" s="393"/>
      <c r="CY21" s="393"/>
      <c r="CZ21" s="393"/>
      <c r="DA21" s="393"/>
      <c r="DB21" s="395"/>
      <c r="DC21" s="393"/>
      <c r="DD21" s="392"/>
      <c r="DE21" s="364"/>
    </row>
    <row r="22" spans="1:109" ht="17.25" customHeight="1" x14ac:dyDescent="0.2">
      <c r="B22" s="365"/>
    </row>
    <row r="23" spans="1:109" ht="13.2" x14ac:dyDescent="0.2">
      <c r="B23" s="365"/>
    </row>
    <row r="24" spans="1:109" ht="13.2" x14ac:dyDescent="0.2">
      <c r="B24" s="365"/>
    </row>
    <row r="25" spans="1:109" ht="13.2" x14ac:dyDescent="0.2">
      <c r="B25" s="365"/>
    </row>
    <row r="26" spans="1:109" ht="13.2" x14ac:dyDescent="0.2">
      <c r="B26" s="365"/>
    </row>
    <row r="27" spans="1:109" ht="13.2" x14ac:dyDescent="0.2">
      <c r="B27" s="365"/>
    </row>
    <row r="28" spans="1:109" ht="13.2" x14ac:dyDescent="0.2">
      <c r="B28" s="365"/>
    </row>
    <row r="29" spans="1:109" ht="13.2" x14ac:dyDescent="0.2">
      <c r="B29" s="365"/>
    </row>
    <row r="30" spans="1:109" ht="13.2" x14ac:dyDescent="0.2">
      <c r="B30" s="365"/>
    </row>
    <row r="31" spans="1:109" ht="13.2" x14ac:dyDescent="0.2">
      <c r="B31" s="365"/>
    </row>
    <row r="32" spans="1:109" ht="13.2" x14ac:dyDescent="0.2">
      <c r="B32" s="365"/>
    </row>
    <row r="33" spans="2:109" ht="13.2" x14ac:dyDescent="0.2">
      <c r="B33" s="365"/>
    </row>
    <row r="34" spans="2:109" ht="13.2" x14ac:dyDescent="0.2">
      <c r="B34" s="365"/>
    </row>
    <row r="35" spans="2:109" ht="13.2" x14ac:dyDescent="0.2">
      <c r="B35" s="365"/>
    </row>
    <row r="36" spans="2:109" ht="13.2" x14ac:dyDescent="0.2">
      <c r="B36" s="365"/>
    </row>
    <row r="37" spans="2:109" ht="13.2" x14ac:dyDescent="0.2">
      <c r="B37" s="365"/>
    </row>
    <row r="38" spans="2:109" ht="13.2" x14ac:dyDescent="0.2">
      <c r="B38" s="365"/>
    </row>
    <row r="39" spans="2:109" ht="13.2" x14ac:dyDescent="0.2">
      <c r="B39" s="369"/>
      <c r="C39" s="368"/>
      <c r="D39" s="368"/>
      <c r="E39" s="368"/>
      <c r="F39" s="368"/>
      <c r="G39" s="368"/>
      <c r="H39" s="368"/>
      <c r="I39" s="368"/>
      <c r="J39" s="368"/>
      <c r="K39" s="368"/>
      <c r="L39" s="368"/>
      <c r="M39" s="368"/>
      <c r="N39" s="368"/>
      <c r="O39" s="368"/>
      <c r="P39" s="368"/>
      <c r="Q39" s="368"/>
      <c r="R39" s="368"/>
      <c r="S39" s="368"/>
      <c r="T39" s="368"/>
      <c r="U39" s="368"/>
      <c r="V39" s="368"/>
      <c r="W39" s="368"/>
      <c r="X39" s="368"/>
      <c r="Y39" s="368"/>
      <c r="Z39" s="368"/>
      <c r="AA39" s="368"/>
      <c r="AB39" s="368"/>
      <c r="AC39" s="368"/>
      <c r="AD39" s="368"/>
      <c r="AE39" s="368"/>
      <c r="AF39" s="368"/>
      <c r="AG39" s="368"/>
      <c r="AH39" s="368"/>
      <c r="AI39" s="368"/>
      <c r="AJ39" s="368"/>
      <c r="AK39" s="368"/>
      <c r="AL39" s="368"/>
      <c r="AM39" s="368"/>
      <c r="AN39" s="368"/>
      <c r="AO39" s="368"/>
      <c r="AP39" s="368"/>
      <c r="AQ39" s="368"/>
      <c r="AR39" s="368"/>
      <c r="AS39" s="368"/>
      <c r="AT39" s="368"/>
      <c r="AU39" s="368"/>
      <c r="AV39" s="368"/>
      <c r="AW39" s="368"/>
      <c r="AX39" s="368"/>
      <c r="AY39" s="368"/>
      <c r="AZ39" s="368"/>
      <c r="BA39" s="368"/>
      <c r="BB39" s="368"/>
      <c r="BC39" s="368"/>
      <c r="BD39" s="368"/>
      <c r="BE39" s="368"/>
      <c r="BF39" s="368"/>
      <c r="BG39" s="368"/>
      <c r="BH39" s="368"/>
      <c r="BI39" s="368"/>
      <c r="BJ39" s="368"/>
      <c r="BK39" s="368"/>
      <c r="BL39" s="368"/>
      <c r="BM39" s="368"/>
      <c r="BN39" s="368"/>
      <c r="BO39" s="368"/>
      <c r="BP39" s="368"/>
      <c r="BQ39" s="368"/>
      <c r="BR39" s="368"/>
      <c r="BS39" s="368"/>
      <c r="BT39" s="368"/>
      <c r="BU39" s="368"/>
      <c r="BV39" s="368"/>
      <c r="BW39" s="368"/>
      <c r="BX39" s="368"/>
      <c r="BY39" s="368"/>
      <c r="BZ39" s="368"/>
      <c r="CA39" s="368"/>
      <c r="CB39" s="368"/>
      <c r="CC39" s="368"/>
      <c r="CD39" s="368"/>
      <c r="CE39" s="368"/>
      <c r="CF39" s="368"/>
      <c r="CG39" s="368"/>
      <c r="CH39" s="368"/>
      <c r="CI39" s="368"/>
      <c r="CJ39" s="368"/>
      <c r="CK39" s="368"/>
      <c r="CL39" s="368"/>
      <c r="CM39" s="368"/>
      <c r="CN39" s="368"/>
      <c r="CO39" s="368"/>
      <c r="CP39" s="368"/>
      <c r="CQ39" s="368"/>
      <c r="CR39" s="368"/>
      <c r="CS39" s="368"/>
      <c r="CT39" s="368"/>
      <c r="CU39" s="368"/>
      <c r="CV39" s="368"/>
      <c r="CW39" s="368"/>
      <c r="CX39" s="368"/>
      <c r="CY39" s="368"/>
      <c r="CZ39" s="368"/>
      <c r="DA39" s="368"/>
      <c r="DB39" s="368"/>
      <c r="DC39" s="368"/>
      <c r="DD39" s="367"/>
    </row>
    <row r="40" spans="2:109" ht="13.2" x14ac:dyDescent="0.2">
      <c r="B40" s="384"/>
      <c r="DD40" s="384"/>
      <c r="DE40" s="364"/>
    </row>
    <row r="41" spans="2:109" ht="16.2" x14ac:dyDescent="0.2">
      <c r="B41" s="394" t="s">
        <v>606</v>
      </c>
      <c r="C41" s="393"/>
      <c r="D41" s="393"/>
      <c r="E41" s="393"/>
      <c r="F41" s="393"/>
      <c r="G41" s="393"/>
      <c r="H41" s="393"/>
      <c r="I41" s="393"/>
      <c r="J41" s="393"/>
      <c r="K41" s="393"/>
      <c r="L41" s="393"/>
      <c r="M41" s="393"/>
      <c r="N41" s="393"/>
      <c r="O41" s="393"/>
      <c r="P41" s="393"/>
      <c r="Q41" s="393"/>
      <c r="R41" s="393"/>
      <c r="S41" s="393"/>
      <c r="T41" s="393"/>
      <c r="U41" s="393"/>
      <c r="V41" s="393"/>
      <c r="W41" s="393"/>
      <c r="X41" s="393"/>
      <c r="Y41" s="393"/>
      <c r="Z41" s="393"/>
      <c r="AA41" s="393"/>
      <c r="AB41" s="393"/>
      <c r="AC41" s="393"/>
      <c r="AD41" s="393"/>
      <c r="AE41" s="393"/>
      <c r="AF41" s="393"/>
      <c r="AG41" s="393"/>
      <c r="AH41" s="393"/>
      <c r="AI41" s="393"/>
      <c r="AJ41" s="393"/>
      <c r="AK41" s="393"/>
      <c r="AL41" s="393"/>
      <c r="AM41" s="393"/>
      <c r="AN41" s="393"/>
      <c r="AO41" s="393"/>
      <c r="AP41" s="393"/>
      <c r="AQ41" s="393"/>
      <c r="AR41" s="393"/>
      <c r="AS41" s="393"/>
      <c r="AT41" s="393"/>
      <c r="AU41" s="393"/>
      <c r="AV41" s="393"/>
      <c r="AW41" s="393"/>
      <c r="AX41" s="393"/>
      <c r="AY41" s="393"/>
      <c r="AZ41" s="393"/>
      <c r="BA41" s="393"/>
      <c r="BB41" s="393"/>
      <c r="BC41" s="393"/>
      <c r="BD41" s="393"/>
      <c r="BE41" s="393"/>
      <c r="BF41" s="393"/>
      <c r="BG41" s="393"/>
      <c r="BH41" s="393"/>
      <c r="BI41" s="393"/>
      <c r="BJ41" s="393"/>
      <c r="BK41" s="393"/>
      <c r="BL41" s="393"/>
      <c r="BM41" s="393"/>
      <c r="BN41" s="393"/>
      <c r="BO41" s="393"/>
      <c r="BP41" s="393"/>
      <c r="BQ41" s="393"/>
      <c r="BR41" s="393"/>
      <c r="BS41" s="393"/>
      <c r="BT41" s="393"/>
      <c r="BU41" s="393"/>
      <c r="BV41" s="393"/>
      <c r="BW41" s="393"/>
      <c r="BX41" s="393"/>
      <c r="BY41" s="393"/>
      <c r="BZ41" s="393"/>
      <c r="CA41" s="393"/>
      <c r="CB41" s="393"/>
      <c r="CC41" s="393"/>
      <c r="CD41" s="393"/>
      <c r="CE41" s="393"/>
      <c r="CF41" s="393"/>
      <c r="CG41" s="393"/>
      <c r="CH41" s="393"/>
      <c r="CI41" s="393"/>
      <c r="CJ41" s="393"/>
      <c r="CK41" s="393"/>
      <c r="CL41" s="393"/>
      <c r="CM41" s="393"/>
      <c r="CN41" s="393"/>
      <c r="CO41" s="393"/>
      <c r="CP41" s="393"/>
      <c r="CQ41" s="393"/>
      <c r="CR41" s="393"/>
      <c r="CS41" s="393"/>
      <c r="CT41" s="393"/>
      <c r="CU41" s="393"/>
      <c r="CV41" s="393"/>
      <c r="CW41" s="393"/>
      <c r="CX41" s="393"/>
      <c r="CY41" s="393"/>
      <c r="CZ41" s="393"/>
      <c r="DA41" s="393"/>
      <c r="DB41" s="393"/>
      <c r="DC41" s="393"/>
      <c r="DD41" s="392"/>
    </row>
    <row r="42" spans="2:109" ht="13.2" x14ac:dyDescent="0.2">
      <c r="B42" s="365"/>
      <c r="G42" s="380"/>
      <c r="I42" s="379"/>
      <c r="J42" s="379"/>
      <c r="K42" s="379"/>
      <c r="AM42" s="380"/>
      <c r="AN42" s="380" t="s">
        <v>602</v>
      </c>
      <c r="AP42" s="379"/>
      <c r="AQ42" s="379"/>
      <c r="AR42" s="379"/>
      <c r="AY42" s="380"/>
      <c r="BA42" s="379"/>
      <c r="BB42" s="379"/>
      <c r="BC42" s="379"/>
      <c r="BK42" s="380"/>
      <c r="BM42" s="379"/>
      <c r="BN42" s="379"/>
      <c r="BO42" s="379"/>
      <c r="BW42" s="380"/>
      <c r="BY42" s="379"/>
      <c r="BZ42" s="379"/>
      <c r="CA42" s="379"/>
      <c r="CI42" s="380"/>
      <c r="CK42" s="379"/>
      <c r="CL42" s="379"/>
      <c r="CM42" s="379"/>
      <c r="CU42" s="380"/>
      <c r="CW42" s="379"/>
      <c r="CX42" s="379"/>
      <c r="CY42" s="379"/>
    </row>
    <row r="43" spans="2:109" ht="13.5" customHeight="1" x14ac:dyDescent="0.2">
      <c r="B43" s="365"/>
      <c r="AN43" s="1265" t="s">
        <v>605</v>
      </c>
      <c r="AO43" s="1266"/>
      <c r="AP43" s="1266"/>
      <c r="AQ43" s="1266"/>
      <c r="AR43" s="1266"/>
      <c r="AS43" s="1266"/>
      <c r="AT43" s="1266"/>
      <c r="AU43" s="1266"/>
      <c r="AV43" s="1266"/>
      <c r="AW43" s="1266"/>
      <c r="AX43" s="1266"/>
      <c r="AY43" s="1266"/>
      <c r="AZ43" s="1266"/>
      <c r="BA43" s="1266"/>
      <c r="BB43" s="1266"/>
      <c r="BC43" s="1266"/>
      <c r="BD43" s="1266"/>
      <c r="BE43" s="1266"/>
      <c r="BF43" s="1266"/>
      <c r="BG43" s="1266"/>
      <c r="BH43" s="1266"/>
      <c r="BI43" s="1266"/>
      <c r="BJ43" s="1266"/>
      <c r="BK43" s="1266"/>
      <c r="BL43" s="1266"/>
      <c r="BM43" s="1266"/>
      <c r="BN43" s="1266"/>
      <c r="BO43" s="1266"/>
      <c r="BP43" s="1266"/>
      <c r="BQ43" s="1266"/>
      <c r="BR43" s="1266"/>
      <c r="BS43" s="1266"/>
      <c r="BT43" s="1266"/>
      <c r="BU43" s="1266"/>
      <c r="BV43" s="1266"/>
      <c r="BW43" s="1266"/>
      <c r="BX43" s="1266"/>
      <c r="BY43" s="1266"/>
      <c r="BZ43" s="1266"/>
      <c r="CA43" s="1266"/>
      <c r="CB43" s="1266"/>
      <c r="CC43" s="1266"/>
      <c r="CD43" s="1266"/>
      <c r="CE43" s="1266"/>
      <c r="CF43" s="1266"/>
      <c r="CG43" s="1266"/>
      <c r="CH43" s="1266"/>
      <c r="CI43" s="1266"/>
      <c r="CJ43" s="1266"/>
      <c r="CK43" s="1266"/>
      <c r="CL43" s="1266"/>
      <c r="CM43" s="1266"/>
      <c r="CN43" s="1266"/>
      <c r="CO43" s="1266"/>
      <c r="CP43" s="1266"/>
      <c r="CQ43" s="1266"/>
      <c r="CR43" s="1266"/>
      <c r="CS43" s="1266"/>
      <c r="CT43" s="1266"/>
      <c r="CU43" s="1266"/>
      <c r="CV43" s="1266"/>
      <c r="CW43" s="1266"/>
      <c r="CX43" s="1266"/>
      <c r="CY43" s="1266"/>
      <c r="CZ43" s="1266"/>
      <c r="DA43" s="1266"/>
      <c r="DB43" s="1266"/>
      <c r="DC43" s="1267"/>
    </row>
    <row r="44" spans="2:109" ht="13.2" x14ac:dyDescent="0.2">
      <c r="B44" s="365"/>
      <c r="AN44" s="1268"/>
      <c r="AO44" s="1269"/>
      <c r="AP44" s="1269"/>
      <c r="AQ44" s="1269"/>
      <c r="AR44" s="1269"/>
      <c r="AS44" s="1269"/>
      <c r="AT44" s="1269"/>
      <c r="AU44" s="1269"/>
      <c r="AV44" s="1269"/>
      <c r="AW44" s="1269"/>
      <c r="AX44" s="1269"/>
      <c r="AY44" s="1269"/>
      <c r="AZ44" s="1269"/>
      <c r="BA44" s="1269"/>
      <c r="BB44" s="1269"/>
      <c r="BC44" s="1269"/>
      <c r="BD44" s="1269"/>
      <c r="BE44" s="1269"/>
      <c r="BF44" s="1269"/>
      <c r="BG44" s="1269"/>
      <c r="BH44" s="1269"/>
      <c r="BI44" s="1269"/>
      <c r="BJ44" s="1269"/>
      <c r="BK44" s="1269"/>
      <c r="BL44" s="1269"/>
      <c r="BM44" s="1269"/>
      <c r="BN44" s="1269"/>
      <c r="BO44" s="1269"/>
      <c r="BP44" s="1269"/>
      <c r="BQ44" s="1269"/>
      <c r="BR44" s="1269"/>
      <c r="BS44" s="1269"/>
      <c r="BT44" s="1269"/>
      <c r="BU44" s="1269"/>
      <c r="BV44" s="1269"/>
      <c r="BW44" s="1269"/>
      <c r="BX44" s="1269"/>
      <c r="BY44" s="1269"/>
      <c r="BZ44" s="1269"/>
      <c r="CA44" s="1269"/>
      <c r="CB44" s="1269"/>
      <c r="CC44" s="1269"/>
      <c r="CD44" s="1269"/>
      <c r="CE44" s="1269"/>
      <c r="CF44" s="1269"/>
      <c r="CG44" s="1269"/>
      <c r="CH44" s="1269"/>
      <c r="CI44" s="1269"/>
      <c r="CJ44" s="1269"/>
      <c r="CK44" s="1269"/>
      <c r="CL44" s="1269"/>
      <c r="CM44" s="1269"/>
      <c r="CN44" s="1269"/>
      <c r="CO44" s="1269"/>
      <c r="CP44" s="1269"/>
      <c r="CQ44" s="1269"/>
      <c r="CR44" s="1269"/>
      <c r="CS44" s="1269"/>
      <c r="CT44" s="1269"/>
      <c r="CU44" s="1269"/>
      <c r="CV44" s="1269"/>
      <c r="CW44" s="1269"/>
      <c r="CX44" s="1269"/>
      <c r="CY44" s="1269"/>
      <c r="CZ44" s="1269"/>
      <c r="DA44" s="1269"/>
      <c r="DB44" s="1269"/>
      <c r="DC44" s="1270"/>
    </row>
    <row r="45" spans="2:109" ht="13.2" x14ac:dyDescent="0.2">
      <c r="B45" s="365"/>
      <c r="AN45" s="1268"/>
      <c r="AO45" s="1269"/>
      <c r="AP45" s="1269"/>
      <c r="AQ45" s="1269"/>
      <c r="AR45" s="1269"/>
      <c r="AS45" s="1269"/>
      <c r="AT45" s="1269"/>
      <c r="AU45" s="1269"/>
      <c r="AV45" s="1269"/>
      <c r="AW45" s="1269"/>
      <c r="AX45" s="1269"/>
      <c r="AY45" s="1269"/>
      <c r="AZ45" s="1269"/>
      <c r="BA45" s="1269"/>
      <c r="BB45" s="1269"/>
      <c r="BC45" s="1269"/>
      <c r="BD45" s="1269"/>
      <c r="BE45" s="1269"/>
      <c r="BF45" s="1269"/>
      <c r="BG45" s="1269"/>
      <c r="BH45" s="1269"/>
      <c r="BI45" s="1269"/>
      <c r="BJ45" s="1269"/>
      <c r="BK45" s="1269"/>
      <c r="BL45" s="1269"/>
      <c r="BM45" s="1269"/>
      <c r="BN45" s="1269"/>
      <c r="BO45" s="1269"/>
      <c r="BP45" s="1269"/>
      <c r="BQ45" s="1269"/>
      <c r="BR45" s="1269"/>
      <c r="BS45" s="1269"/>
      <c r="BT45" s="1269"/>
      <c r="BU45" s="1269"/>
      <c r="BV45" s="1269"/>
      <c r="BW45" s="1269"/>
      <c r="BX45" s="1269"/>
      <c r="BY45" s="1269"/>
      <c r="BZ45" s="1269"/>
      <c r="CA45" s="1269"/>
      <c r="CB45" s="1269"/>
      <c r="CC45" s="1269"/>
      <c r="CD45" s="1269"/>
      <c r="CE45" s="1269"/>
      <c r="CF45" s="1269"/>
      <c r="CG45" s="1269"/>
      <c r="CH45" s="1269"/>
      <c r="CI45" s="1269"/>
      <c r="CJ45" s="1269"/>
      <c r="CK45" s="1269"/>
      <c r="CL45" s="1269"/>
      <c r="CM45" s="1269"/>
      <c r="CN45" s="1269"/>
      <c r="CO45" s="1269"/>
      <c r="CP45" s="1269"/>
      <c r="CQ45" s="1269"/>
      <c r="CR45" s="1269"/>
      <c r="CS45" s="1269"/>
      <c r="CT45" s="1269"/>
      <c r="CU45" s="1269"/>
      <c r="CV45" s="1269"/>
      <c r="CW45" s="1269"/>
      <c r="CX45" s="1269"/>
      <c r="CY45" s="1269"/>
      <c r="CZ45" s="1269"/>
      <c r="DA45" s="1269"/>
      <c r="DB45" s="1269"/>
      <c r="DC45" s="1270"/>
    </row>
    <row r="46" spans="2:109" ht="13.2" x14ac:dyDescent="0.2">
      <c r="B46" s="365"/>
      <c r="AN46" s="1268"/>
      <c r="AO46" s="1269"/>
      <c r="AP46" s="1269"/>
      <c r="AQ46" s="1269"/>
      <c r="AR46" s="1269"/>
      <c r="AS46" s="1269"/>
      <c r="AT46" s="1269"/>
      <c r="AU46" s="1269"/>
      <c r="AV46" s="1269"/>
      <c r="AW46" s="1269"/>
      <c r="AX46" s="1269"/>
      <c r="AY46" s="1269"/>
      <c r="AZ46" s="1269"/>
      <c r="BA46" s="1269"/>
      <c r="BB46" s="1269"/>
      <c r="BC46" s="1269"/>
      <c r="BD46" s="1269"/>
      <c r="BE46" s="1269"/>
      <c r="BF46" s="1269"/>
      <c r="BG46" s="1269"/>
      <c r="BH46" s="1269"/>
      <c r="BI46" s="1269"/>
      <c r="BJ46" s="1269"/>
      <c r="BK46" s="1269"/>
      <c r="BL46" s="1269"/>
      <c r="BM46" s="1269"/>
      <c r="BN46" s="1269"/>
      <c r="BO46" s="1269"/>
      <c r="BP46" s="1269"/>
      <c r="BQ46" s="1269"/>
      <c r="BR46" s="1269"/>
      <c r="BS46" s="1269"/>
      <c r="BT46" s="1269"/>
      <c r="BU46" s="1269"/>
      <c r="BV46" s="1269"/>
      <c r="BW46" s="1269"/>
      <c r="BX46" s="1269"/>
      <c r="BY46" s="1269"/>
      <c r="BZ46" s="1269"/>
      <c r="CA46" s="1269"/>
      <c r="CB46" s="1269"/>
      <c r="CC46" s="1269"/>
      <c r="CD46" s="1269"/>
      <c r="CE46" s="1269"/>
      <c r="CF46" s="1269"/>
      <c r="CG46" s="1269"/>
      <c r="CH46" s="1269"/>
      <c r="CI46" s="1269"/>
      <c r="CJ46" s="1269"/>
      <c r="CK46" s="1269"/>
      <c r="CL46" s="1269"/>
      <c r="CM46" s="1269"/>
      <c r="CN46" s="1269"/>
      <c r="CO46" s="1269"/>
      <c r="CP46" s="1269"/>
      <c r="CQ46" s="1269"/>
      <c r="CR46" s="1269"/>
      <c r="CS46" s="1269"/>
      <c r="CT46" s="1269"/>
      <c r="CU46" s="1269"/>
      <c r="CV46" s="1269"/>
      <c r="CW46" s="1269"/>
      <c r="CX46" s="1269"/>
      <c r="CY46" s="1269"/>
      <c r="CZ46" s="1269"/>
      <c r="DA46" s="1269"/>
      <c r="DB46" s="1269"/>
      <c r="DC46" s="1270"/>
    </row>
    <row r="47" spans="2:109" ht="13.2" x14ac:dyDescent="0.2">
      <c r="B47" s="365"/>
      <c r="AN47" s="1271"/>
      <c r="AO47" s="1272"/>
      <c r="AP47" s="1272"/>
      <c r="AQ47" s="1272"/>
      <c r="AR47" s="1272"/>
      <c r="AS47" s="1272"/>
      <c r="AT47" s="1272"/>
      <c r="AU47" s="1272"/>
      <c r="AV47" s="1272"/>
      <c r="AW47" s="1272"/>
      <c r="AX47" s="1272"/>
      <c r="AY47" s="1272"/>
      <c r="AZ47" s="1272"/>
      <c r="BA47" s="1272"/>
      <c r="BB47" s="1272"/>
      <c r="BC47" s="1272"/>
      <c r="BD47" s="1272"/>
      <c r="BE47" s="1272"/>
      <c r="BF47" s="1272"/>
      <c r="BG47" s="1272"/>
      <c r="BH47" s="1272"/>
      <c r="BI47" s="1272"/>
      <c r="BJ47" s="1272"/>
      <c r="BK47" s="1272"/>
      <c r="BL47" s="1272"/>
      <c r="BM47" s="1272"/>
      <c r="BN47" s="1272"/>
      <c r="BO47" s="1272"/>
      <c r="BP47" s="1272"/>
      <c r="BQ47" s="1272"/>
      <c r="BR47" s="1272"/>
      <c r="BS47" s="1272"/>
      <c r="BT47" s="1272"/>
      <c r="BU47" s="1272"/>
      <c r="BV47" s="1272"/>
      <c r="BW47" s="1272"/>
      <c r="BX47" s="1272"/>
      <c r="BY47" s="1272"/>
      <c r="BZ47" s="1272"/>
      <c r="CA47" s="1272"/>
      <c r="CB47" s="1272"/>
      <c r="CC47" s="1272"/>
      <c r="CD47" s="1272"/>
      <c r="CE47" s="1272"/>
      <c r="CF47" s="1272"/>
      <c r="CG47" s="1272"/>
      <c r="CH47" s="1272"/>
      <c r="CI47" s="1272"/>
      <c r="CJ47" s="1272"/>
      <c r="CK47" s="1272"/>
      <c r="CL47" s="1272"/>
      <c r="CM47" s="1272"/>
      <c r="CN47" s="1272"/>
      <c r="CO47" s="1272"/>
      <c r="CP47" s="1272"/>
      <c r="CQ47" s="1272"/>
      <c r="CR47" s="1272"/>
      <c r="CS47" s="1272"/>
      <c r="CT47" s="1272"/>
      <c r="CU47" s="1272"/>
      <c r="CV47" s="1272"/>
      <c r="CW47" s="1272"/>
      <c r="CX47" s="1272"/>
      <c r="CY47" s="1272"/>
      <c r="CZ47" s="1272"/>
      <c r="DA47" s="1272"/>
      <c r="DB47" s="1272"/>
      <c r="DC47" s="1273"/>
    </row>
    <row r="48" spans="2:109" ht="13.2" x14ac:dyDescent="0.2">
      <c r="B48" s="365"/>
      <c r="H48" s="371"/>
      <c r="I48" s="371"/>
      <c r="J48" s="371"/>
      <c r="AN48" s="371"/>
      <c r="AO48" s="371"/>
      <c r="AP48" s="371"/>
      <c r="AZ48" s="371"/>
      <c r="BA48" s="371"/>
      <c r="BB48" s="371"/>
      <c r="BL48" s="371"/>
      <c r="BM48" s="371"/>
      <c r="BN48" s="371"/>
      <c r="BX48" s="371"/>
      <c r="BY48" s="371"/>
      <c r="BZ48" s="371"/>
      <c r="CJ48" s="371"/>
      <c r="CK48" s="371"/>
      <c r="CL48" s="371"/>
      <c r="CV48" s="371"/>
      <c r="CW48" s="371"/>
      <c r="CX48" s="371"/>
    </row>
    <row r="49" spans="1:109" ht="13.2" x14ac:dyDescent="0.2">
      <c r="B49" s="365"/>
      <c r="AN49" s="364" t="s">
        <v>600</v>
      </c>
    </row>
    <row r="50" spans="1:109" ht="13.2" x14ac:dyDescent="0.2">
      <c r="B50" s="365"/>
      <c r="G50" s="1258"/>
      <c r="H50" s="1258"/>
      <c r="I50" s="1258"/>
      <c r="J50" s="1258"/>
      <c r="K50" s="373"/>
      <c r="L50" s="373"/>
      <c r="M50" s="372"/>
      <c r="N50" s="372"/>
      <c r="AN50" s="1261"/>
      <c r="AO50" s="1262"/>
      <c r="AP50" s="1262"/>
      <c r="AQ50" s="1262"/>
      <c r="AR50" s="1262"/>
      <c r="AS50" s="1262"/>
      <c r="AT50" s="1262"/>
      <c r="AU50" s="1262"/>
      <c r="AV50" s="1262"/>
      <c r="AW50" s="1262"/>
      <c r="AX50" s="1262"/>
      <c r="AY50" s="1262"/>
      <c r="AZ50" s="1262"/>
      <c r="BA50" s="1262"/>
      <c r="BB50" s="1262"/>
      <c r="BC50" s="1262"/>
      <c r="BD50" s="1262"/>
      <c r="BE50" s="1262"/>
      <c r="BF50" s="1262"/>
      <c r="BG50" s="1262"/>
      <c r="BH50" s="1262"/>
      <c r="BI50" s="1262"/>
      <c r="BJ50" s="1262"/>
      <c r="BK50" s="1262"/>
      <c r="BL50" s="1262"/>
      <c r="BM50" s="1262"/>
      <c r="BN50" s="1262"/>
      <c r="BO50" s="1263"/>
      <c r="BP50" s="1260" t="s">
        <v>556</v>
      </c>
      <c r="BQ50" s="1260"/>
      <c r="BR50" s="1260"/>
      <c r="BS50" s="1260"/>
      <c r="BT50" s="1260"/>
      <c r="BU50" s="1260"/>
      <c r="BV50" s="1260"/>
      <c r="BW50" s="1260"/>
      <c r="BX50" s="1260" t="s">
        <v>557</v>
      </c>
      <c r="BY50" s="1260"/>
      <c r="BZ50" s="1260"/>
      <c r="CA50" s="1260"/>
      <c r="CB50" s="1260"/>
      <c r="CC50" s="1260"/>
      <c r="CD50" s="1260"/>
      <c r="CE50" s="1260"/>
      <c r="CF50" s="1260" t="s">
        <v>558</v>
      </c>
      <c r="CG50" s="1260"/>
      <c r="CH50" s="1260"/>
      <c r="CI50" s="1260"/>
      <c r="CJ50" s="1260"/>
      <c r="CK50" s="1260"/>
      <c r="CL50" s="1260"/>
      <c r="CM50" s="1260"/>
      <c r="CN50" s="1260" t="s">
        <v>559</v>
      </c>
      <c r="CO50" s="1260"/>
      <c r="CP50" s="1260"/>
      <c r="CQ50" s="1260"/>
      <c r="CR50" s="1260"/>
      <c r="CS50" s="1260"/>
      <c r="CT50" s="1260"/>
      <c r="CU50" s="1260"/>
      <c r="CV50" s="1260" t="s">
        <v>560</v>
      </c>
      <c r="CW50" s="1260"/>
      <c r="CX50" s="1260"/>
      <c r="CY50" s="1260"/>
      <c r="CZ50" s="1260"/>
      <c r="DA50" s="1260"/>
      <c r="DB50" s="1260"/>
      <c r="DC50" s="1260"/>
    </row>
    <row r="51" spans="1:109" ht="13.5" customHeight="1" x14ac:dyDescent="0.2">
      <c r="B51" s="365"/>
      <c r="G51" s="1264"/>
      <c r="H51" s="1264"/>
      <c r="I51" s="1274"/>
      <c r="J51" s="1274"/>
      <c r="K51" s="1257"/>
      <c r="L51" s="1257"/>
      <c r="M51" s="1257"/>
      <c r="N51" s="1257"/>
      <c r="AM51" s="371"/>
      <c r="AN51" s="1256" t="s">
        <v>599</v>
      </c>
      <c r="AO51" s="1256"/>
      <c r="AP51" s="1256"/>
      <c r="AQ51" s="1256"/>
      <c r="AR51" s="1256"/>
      <c r="AS51" s="1256"/>
      <c r="AT51" s="1256"/>
      <c r="AU51" s="1256"/>
      <c r="AV51" s="1256"/>
      <c r="AW51" s="1256"/>
      <c r="AX51" s="1256"/>
      <c r="AY51" s="1256"/>
      <c r="AZ51" s="1256"/>
      <c r="BA51" s="1256"/>
      <c r="BB51" s="1256" t="s">
        <v>597</v>
      </c>
      <c r="BC51" s="1256"/>
      <c r="BD51" s="1256"/>
      <c r="BE51" s="1256"/>
      <c r="BF51" s="1256"/>
      <c r="BG51" s="1256"/>
      <c r="BH51" s="1256"/>
      <c r="BI51" s="1256"/>
      <c r="BJ51" s="1256"/>
      <c r="BK51" s="1256"/>
      <c r="BL51" s="1256"/>
      <c r="BM51" s="1256"/>
      <c r="BN51" s="1256"/>
      <c r="BO51" s="1256"/>
      <c r="BP51" s="1253">
        <v>49.3</v>
      </c>
      <c r="BQ51" s="1253"/>
      <c r="BR51" s="1253"/>
      <c r="BS51" s="1253"/>
      <c r="BT51" s="1253"/>
      <c r="BU51" s="1253"/>
      <c r="BV51" s="1253"/>
      <c r="BW51" s="1253"/>
      <c r="BX51" s="1253">
        <v>64.900000000000006</v>
      </c>
      <c r="BY51" s="1253"/>
      <c r="BZ51" s="1253"/>
      <c r="CA51" s="1253"/>
      <c r="CB51" s="1253"/>
      <c r="CC51" s="1253"/>
      <c r="CD51" s="1253"/>
      <c r="CE51" s="1253"/>
      <c r="CF51" s="1253">
        <v>69.599999999999994</v>
      </c>
      <c r="CG51" s="1253"/>
      <c r="CH51" s="1253"/>
      <c r="CI51" s="1253"/>
      <c r="CJ51" s="1253"/>
      <c r="CK51" s="1253"/>
      <c r="CL51" s="1253"/>
      <c r="CM51" s="1253"/>
      <c r="CN51" s="1253">
        <v>60.8</v>
      </c>
      <c r="CO51" s="1253"/>
      <c r="CP51" s="1253"/>
      <c r="CQ51" s="1253"/>
      <c r="CR51" s="1253"/>
      <c r="CS51" s="1253"/>
      <c r="CT51" s="1253"/>
      <c r="CU51" s="1253"/>
      <c r="CV51" s="1253">
        <v>61.4</v>
      </c>
      <c r="CW51" s="1253"/>
      <c r="CX51" s="1253"/>
      <c r="CY51" s="1253"/>
      <c r="CZ51" s="1253"/>
      <c r="DA51" s="1253"/>
      <c r="DB51" s="1253"/>
      <c r="DC51" s="1253"/>
    </row>
    <row r="52" spans="1:109" ht="13.2" x14ac:dyDescent="0.2">
      <c r="B52" s="365"/>
      <c r="G52" s="1264"/>
      <c r="H52" s="1264"/>
      <c r="I52" s="1274"/>
      <c r="J52" s="1274"/>
      <c r="K52" s="1257"/>
      <c r="L52" s="1257"/>
      <c r="M52" s="1257"/>
      <c r="N52" s="1257"/>
      <c r="AM52" s="371"/>
      <c r="AN52" s="1256"/>
      <c r="AO52" s="1256"/>
      <c r="AP52" s="1256"/>
      <c r="AQ52" s="1256"/>
      <c r="AR52" s="1256"/>
      <c r="AS52" s="1256"/>
      <c r="AT52" s="1256"/>
      <c r="AU52" s="1256"/>
      <c r="AV52" s="1256"/>
      <c r="AW52" s="1256"/>
      <c r="AX52" s="1256"/>
      <c r="AY52" s="1256"/>
      <c r="AZ52" s="1256"/>
      <c r="BA52" s="1256"/>
      <c r="BB52" s="1256"/>
      <c r="BC52" s="1256"/>
      <c r="BD52" s="1256"/>
      <c r="BE52" s="1256"/>
      <c r="BF52" s="1256"/>
      <c r="BG52" s="1256"/>
      <c r="BH52" s="1256"/>
      <c r="BI52" s="1256"/>
      <c r="BJ52" s="1256"/>
      <c r="BK52" s="1256"/>
      <c r="BL52" s="1256"/>
      <c r="BM52" s="1256"/>
      <c r="BN52" s="1256"/>
      <c r="BO52" s="1256"/>
      <c r="BP52" s="1253"/>
      <c r="BQ52" s="1253"/>
      <c r="BR52" s="1253"/>
      <c r="BS52" s="1253"/>
      <c r="BT52" s="1253"/>
      <c r="BU52" s="1253"/>
      <c r="BV52" s="1253"/>
      <c r="BW52" s="1253"/>
      <c r="BX52" s="1253"/>
      <c r="BY52" s="1253"/>
      <c r="BZ52" s="1253"/>
      <c r="CA52" s="1253"/>
      <c r="CB52" s="1253"/>
      <c r="CC52" s="1253"/>
      <c r="CD52" s="1253"/>
      <c r="CE52" s="1253"/>
      <c r="CF52" s="1253"/>
      <c r="CG52" s="1253"/>
      <c r="CH52" s="1253"/>
      <c r="CI52" s="1253"/>
      <c r="CJ52" s="1253"/>
      <c r="CK52" s="1253"/>
      <c r="CL52" s="1253"/>
      <c r="CM52" s="1253"/>
      <c r="CN52" s="1253"/>
      <c r="CO52" s="1253"/>
      <c r="CP52" s="1253"/>
      <c r="CQ52" s="1253"/>
      <c r="CR52" s="1253"/>
      <c r="CS52" s="1253"/>
      <c r="CT52" s="1253"/>
      <c r="CU52" s="1253"/>
      <c r="CV52" s="1253"/>
      <c r="CW52" s="1253"/>
      <c r="CX52" s="1253"/>
      <c r="CY52" s="1253"/>
      <c r="CZ52" s="1253"/>
      <c r="DA52" s="1253"/>
      <c r="DB52" s="1253"/>
      <c r="DC52" s="1253"/>
    </row>
    <row r="53" spans="1:109" ht="13.2" x14ac:dyDescent="0.2">
      <c r="A53" s="379"/>
      <c r="B53" s="365"/>
      <c r="G53" s="1264"/>
      <c r="H53" s="1264"/>
      <c r="I53" s="1258"/>
      <c r="J53" s="1258"/>
      <c r="K53" s="1257"/>
      <c r="L53" s="1257"/>
      <c r="M53" s="1257"/>
      <c r="N53" s="1257"/>
      <c r="AM53" s="371"/>
      <c r="AN53" s="1256"/>
      <c r="AO53" s="1256"/>
      <c r="AP53" s="1256"/>
      <c r="AQ53" s="1256"/>
      <c r="AR53" s="1256"/>
      <c r="AS53" s="1256"/>
      <c r="AT53" s="1256"/>
      <c r="AU53" s="1256"/>
      <c r="AV53" s="1256"/>
      <c r="AW53" s="1256"/>
      <c r="AX53" s="1256"/>
      <c r="AY53" s="1256"/>
      <c r="AZ53" s="1256"/>
      <c r="BA53" s="1256"/>
      <c r="BB53" s="1256" t="s">
        <v>604</v>
      </c>
      <c r="BC53" s="1256"/>
      <c r="BD53" s="1256"/>
      <c r="BE53" s="1256"/>
      <c r="BF53" s="1256"/>
      <c r="BG53" s="1256"/>
      <c r="BH53" s="1256"/>
      <c r="BI53" s="1256"/>
      <c r="BJ53" s="1256"/>
      <c r="BK53" s="1256"/>
      <c r="BL53" s="1256"/>
      <c r="BM53" s="1256"/>
      <c r="BN53" s="1256"/>
      <c r="BO53" s="1256"/>
      <c r="BP53" s="1253">
        <v>60.7</v>
      </c>
      <c r="BQ53" s="1253"/>
      <c r="BR53" s="1253"/>
      <c r="BS53" s="1253"/>
      <c r="BT53" s="1253"/>
      <c r="BU53" s="1253"/>
      <c r="BV53" s="1253"/>
      <c r="BW53" s="1253"/>
      <c r="BX53" s="1253">
        <v>61.7</v>
      </c>
      <c r="BY53" s="1253"/>
      <c r="BZ53" s="1253"/>
      <c r="CA53" s="1253"/>
      <c r="CB53" s="1253"/>
      <c r="CC53" s="1253"/>
      <c r="CD53" s="1253"/>
      <c r="CE53" s="1253"/>
      <c r="CF53" s="1253">
        <v>63.5</v>
      </c>
      <c r="CG53" s="1253"/>
      <c r="CH53" s="1253"/>
      <c r="CI53" s="1253"/>
      <c r="CJ53" s="1253"/>
      <c r="CK53" s="1253"/>
      <c r="CL53" s="1253"/>
      <c r="CM53" s="1253"/>
      <c r="CN53" s="1253">
        <v>62.7</v>
      </c>
      <c r="CO53" s="1253"/>
      <c r="CP53" s="1253"/>
      <c r="CQ53" s="1253"/>
      <c r="CR53" s="1253"/>
      <c r="CS53" s="1253"/>
      <c r="CT53" s="1253"/>
      <c r="CU53" s="1253"/>
      <c r="CV53" s="1253">
        <v>64.599999999999994</v>
      </c>
      <c r="CW53" s="1253"/>
      <c r="CX53" s="1253"/>
      <c r="CY53" s="1253"/>
      <c r="CZ53" s="1253"/>
      <c r="DA53" s="1253"/>
      <c r="DB53" s="1253"/>
      <c r="DC53" s="1253"/>
    </row>
    <row r="54" spans="1:109" ht="13.2" x14ac:dyDescent="0.2">
      <c r="A54" s="379"/>
      <c r="B54" s="365"/>
      <c r="G54" s="1264"/>
      <c r="H54" s="1264"/>
      <c r="I54" s="1258"/>
      <c r="J54" s="1258"/>
      <c r="K54" s="1257"/>
      <c r="L54" s="1257"/>
      <c r="M54" s="1257"/>
      <c r="N54" s="1257"/>
      <c r="AM54" s="371"/>
      <c r="AN54" s="1256"/>
      <c r="AO54" s="1256"/>
      <c r="AP54" s="1256"/>
      <c r="AQ54" s="1256"/>
      <c r="AR54" s="1256"/>
      <c r="AS54" s="1256"/>
      <c r="AT54" s="1256"/>
      <c r="AU54" s="1256"/>
      <c r="AV54" s="1256"/>
      <c r="AW54" s="1256"/>
      <c r="AX54" s="1256"/>
      <c r="AY54" s="1256"/>
      <c r="AZ54" s="1256"/>
      <c r="BA54" s="1256"/>
      <c r="BB54" s="1256"/>
      <c r="BC54" s="1256"/>
      <c r="BD54" s="1256"/>
      <c r="BE54" s="1256"/>
      <c r="BF54" s="1256"/>
      <c r="BG54" s="1256"/>
      <c r="BH54" s="1256"/>
      <c r="BI54" s="1256"/>
      <c r="BJ54" s="1256"/>
      <c r="BK54" s="1256"/>
      <c r="BL54" s="1256"/>
      <c r="BM54" s="1256"/>
      <c r="BN54" s="1256"/>
      <c r="BO54" s="1256"/>
      <c r="BP54" s="1253"/>
      <c r="BQ54" s="1253"/>
      <c r="BR54" s="1253"/>
      <c r="BS54" s="1253"/>
      <c r="BT54" s="1253"/>
      <c r="BU54" s="1253"/>
      <c r="BV54" s="1253"/>
      <c r="BW54" s="1253"/>
      <c r="BX54" s="1253"/>
      <c r="BY54" s="1253"/>
      <c r="BZ54" s="1253"/>
      <c r="CA54" s="1253"/>
      <c r="CB54" s="1253"/>
      <c r="CC54" s="1253"/>
      <c r="CD54" s="1253"/>
      <c r="CE54" s="1253"/>
      <c r="CF54" s="1253"/>
      <c r="CG54" s="1253"/>
      <c r="CH54" s="1253"/>
      <c r="CI54" s="1253"/>
      <c r="CJ54" s="1253"/>
      <c r="CK54" s="1253"/>
      <c r="CL54" s="1253"/>
      <c r="CM54" s="1253"/>
      <c r="CN54" s="1253"/>
      <c r="CO54" s="1253"/>
      <c r="CP54" s="1253"/>
      <c r="CQ54" s="1253"/>
      <c r="CR54" s="1253"/>
      <c r="CS54" s="1253"/>
      <c r="CT54" s="1253"/>
      <c r="CU54" s="1253"/>
      <c r="CV54" s="1253"/>
      <c r="CW54" s="1253"/>
      <c r="CX54" s="1253"/>
      <c r="CY54" s="1253"/>
      <c r="CZ54" s="1253"/>
      <c r="DA54" s="1253"/>
      <c r="DB54" s="1253"/>
      <c r="DC54" s="1253"/>
    </row>
    <row r="55" spans="1:109" ht="13.2" x14ac:dyDescent="0.2">
      <c r="A55" s="379"/>
      <c r="B55" s="365"/>
      <c r="G55" s="1258"/>
      <c r="H55" s="1258"/>
      <c r="I55" s="1258"/>
      <c r="J55" s="1258"/>
      <c r="K55" s="1257"/>
      <c r="L55" s="1257"/>
      <c r="M55" s="1257"/>
      <c r="N55" s="1257"/>
      <c r="AN55" s="1260" t="s">
        <v>598</v>
      </c>
      <c r="AO55" s="1260"/>
      <c r="AP55" s="1260"/>
      <c r="AQ55" s="1260"/>
      <c r="AR55" s="1260"/>
      <c r="AS55" s="1260"/>
      <c r="AT55" s="1260"/>
      <c r="AU55" s="1260"/>
      <c r="AV55" s="1260"/>
      <c r="AW55" s="1260"/>
      <c r="AX55" s="1260"/>
      <c r="AY55" s="1260"/>
      <c r="AZ55" s="1260"/>
      <c r="BA55" s="1260"/>
      <c r="BB55" s="1256" t="s">
        <v>597</v>
      </c>
      <c r="BC55" s="1256"/>
      <c r="BD55" s="1256"/>
      <c r="BE55" s="1256"/>
      <c r="BF55" s="1256"/>
      <c r="BG55" s="1256"/>
      <c r="BH55" s="1256"/>
      <c r="BI55" s="1256"/>
      <c r="BJ55" s="1256"/>
      <c r="BK55" s="1256"/>
      <c r="BL55" s="1256"/>
      <c r="BM55" s="1256"/>
      <c r="BN55" s="1256"/>
      <c r="BO55" s="1256"/>
      <c r="BP55" s="1253">
        <v>20.9</v>
      </c>
      <c r="BQ55" s="1253"/>
      <c r="BR55" s="1253"/>
      <c r="BS55" s="1253"/>
      <c r="BT55" s="1253"/>
      <c r="BU55" s="1253"/>
      <c r="BV55" s="1253"/>
      <c r="BW55" s="1253"/>
      <c r="BX55" s="1253">
        <v>21</v>
      </c>
      <c r="BY55" s="1253"/>
      <c r="BZ55" s="1253"/>
      <c r="CA55" s="1253"/>
      <c r="CB55" s="1253"/>
      <c r="CC55" s="1253"/>
      <c r="CD55" s="1253"/>
      <c r="CE55" s="1253"/>
      <c r="CF55" s="1253">
        <v>23.5</v>
      </c>
      <c r="CG55" s="1253"/>
      <c r="CH55" s="1253"/>
      <c r="CI55" s="1253"/>
      <c r="CJ55" s="1253"/>
      <c r="CK55" s="1253"/>
      <c r="CL55" s="1253"/>
      <c r="CM55" s="1253"/>
      <c r="CN55" s="1253">
        <v>8.5</v>
      </c>
      <c r="CO55" s="1253"/>
      <c r="CP55" s="1253"/>
      <c r="CQ55" s="1253"/>
      <c r="CR55" s="1253"/>
      <c r="CS55" s="1253"/>
      <c r="CT55" s="1253"/>
      <c r="CU55" s="1253"/>
      <c r="CV55" s="1253">
        <v>0</v>
      </c>
      <c r="CW55" s="1253"/>
      <c r="CX55" s="1253"/>
      <c r="CY55" s="1253"/>
      <c r="CZ55" s="1253"/>
      <c r="DA55" s="1253"/>
      <c r="DB55" s="1253"/>
      <c r="DC55" s="1253"/>
    </row>
    <row r="56" spans="1:109" ht="13.2" x14ac:dyDescent="0.2">
      <c r="A56" s="379"/>
      <c r="B56" s="365"/>
      <c r="G56" s="1258"/>
      <c r="H56" s="1258"/>
      <c r="I56" s="1258"/>
      <c r="J56" s="1258"/>
      <c r="K56" s="1257"/>
      <c r="L56" s="1257"/>
      <c r="M56" s="1257"/>
      <c r="N56" s="1257"/>
      <c r="AN56" s="1260"/>
      <c r="AO56" s="1260"/>
      <c r="AP56" s="1260"/>
      <c r="AQ56" s="1260"/>
      <c r="AR56" s="1260"/>
      <c r="AS56" s="1260"/>
      <c r="AT56" s="1260"/>
      <c r="AU56" s="1260"/>
      <c r="AV56" s="1260"/>
      <c r="AW56" s="1260"/>
      <c r="AX56" s="1260"/>
      <c r="AY56" s="1260"/>
      <c r="AZ56" s="1260"/>
      <c r="BA56" s="1260"/>
      <c r="BB56" s="1256"/>
      <c r="BC56" s="1256"/>
      <c r="BD56" s="1256"/>
      <c r="BE56" s="1256"/>
      <c r="BF56" s="1256"/>
      <c r="BG56" s="1256"/>
      <c r="BH56" s="1256"/>
      <c r="BI56" s="1256"/>
      <c r="BJ56" s="1256"/>
      <c r="BK56" s="1256"/>
      <c r="BL56" s="1256"/>
      <c r="BM56" s="1256"/>
      <c r="BN56" s="1256"/>
      <c r="BO56" s="1256"/>
      <c r="BP56" s="1253"/>
      <c r="BQ56" s="1253"/>
      <c r="BR56" s="1253"/>
      <c r="BS56" s="1253"/>
      <c r="BT56" s="1253"/>
      <c r="BU56" s="1253"/>
      <c r="BV56" s="1253"/>
      <c r="BW56" s="1253"/>
      <c r="BX56" s="1253"/>
      <c r="BY56" s="1253"/>
      <c r="BZ56" s="1253"/>
      <c r="CA56" s="1253"/>
      <c r="CB56" s="1253"/>
      <c r="CC56" s="1253"/>
      <c r="CD56" s="1253"/>
      <c r="CE56" s="1253"/>
      <c r="CF56" s="1253"/>
      <c r="CG56" s="1253"/>
      <c r="CH56" s="1253"/>
      <c r="CI56" s="1253"/>
      <c r="CJ56" s="1253"/>
      <c r="CK56" s="1253"/>
      <c r="CL56" s="1253"/>
      <c r="CM56" s="1253"/>
      <c r="CN56" s="1253"/>
      <c r="CO56" s="1253"/>
      <c r="CP56" s="1253"/>
      <c r="CQ56" s="1253"/>
      <c r="CR56" s="1253"/>
      <c r="CS56" s="1253"/>
      <c r="CT56" s="1253"/>
      <c r="CU56" s="1253"/>
      <c r="CV56" s="1253"/>
      <c r="CW56" s="1253"/>
      <c r="CX56" s="1253"/>
      <c r="CY56" s="1253"/>
      <c r="CZ56" s="1253"/>
      <c r="DA56" s="1253"/>
      <c r="DB56" s="1253"/>
      <c r="DC56" s="1253"/>
    </row>
    <row r="57" spans="1:109" s="379" customFormat="1" ht="13.2" x14ac:dyDescent="0.2">
      <c r="B57" s="385"/>
      <c r="G57" s="1258"/>
      <c r="H57" s="1258"/>
      <c r="I57" s="1254"/>
      <c r="J57" s="1254"/>
      <c r="K57" s="1257"/>
      <c r="L57" s="1257"/>
      <c r="M57" s="1257"/>
      <c r="N57" s="1257"/>
      <c r="AM57" s="364"/>
      <c r="AN57" s="1260"/>
      <c r="AO57" s="1260"/>
      <c r="AP57" s="1260"/>
      <c r="AQ57" s="1260"/>
      <c r="AR57" s="1260"/>
      <c r="AS57" s="1260"/>
      <c r="AT57" s="1260"/>
      <c r="AU57" s="1260"/>
      <c r="AV57" s="1260"/>
      <c r="AW57" s="1260"/>
      <c r="AX57" s="1260"/>
      <c r="AY57" s="1260"/>
      <c r="AZ57" s="1260"/>
      <c r="BA57" s="1260"/>
      <c r="BB57" s="1256" t="s">
        <v>604</v>
      </c>
      <c r="BC57" s="1256"/>
      <c r="BD57" s="1256"/>
      <c r="BE57" s="1256"/>
      <c r="BF57" s="1256"/>
      <c r="BG57" s="1256"/>
      <c r="BH57" s="1256"/>
      <c r="BI57" s="1256"/>
      <c r="BJ57" s="1256"/>
      <c r="BK57" s="1256"/>
      <c r="BL57" s="1256"/>
      <c r="BM57" s="1256"/>
      <c r="BN57" s="1256"/>
      <c r="BO57" s="1256"/>
      <c r="BP57" s="1253">
        <v>60.5</v>
      </c>
      <c r="BQ57" s="1253"/>
      <c r="BR57" s="1253"/>
      <c r="BS57" s="1253"/>
      <c r="BT57" s="1253"/>
      <c r="BU57" s="1253"/>
      <c r="BV57" s="1253"/>
      <c r="BW57" s="1253"/>
      <c r="BX57" s="1253">
        <v>61.4</v>
      </c>
      <c r="BY57" s="1253"/>
      <c r="BZ57" s="1253"/>
      <c r="CA57" s="1253"/>
      <c r="CB57" s="1253"/>
      <c r="CC57" s="1253"/>
      <c r="CD57" s="1253"/>
      <c r="CE57" s="1253"/>
      <c r="CF57" s="1253">
        <v>62</v>
      </c>
      <c r="CG57" s="1253"/>
      <c r="CH57" s="1253"/>
      <c r="CI57" s="1253"/>
      <c r="CJ57" s="1253"/>
      <c r="CK57" s="1253"/>
      <c r="CL57" s="1253"/>
      <c r="CM57" s="1253"/>
      <c r="CN57" s="1253">
        <v>62</v>
      </c>
      <c r="CO57" s="1253"/>
      <c r="CP57" s="1253"/>
      <c r="CQ57" s="1253"/>
      <c r="CR57" s="1253"/>
      <c r="CS57" s="1253"/>
      <c r="CT57" s="1253"/>
      <c r="CU57" s="1253"/>
      <c r="CV57" s="1253">
        <v>63.1</v>
      </c>
      <c r="CW57" s="1253"/>
      <c r="CX57" s="1253"/>
      <c r="CY57" s="1253"/>
      <c r="CZ57" s="1253"/>
      <c r="DA57" s="1253"/>
      <c r="DB57" s="1253"/>
      <c r="DC57" s="1253"/>
      <c r="DD57" s="390"/>
      <c r="DE57" s="385"/>
    </row>
    <row r="58" spans="1:109" s="379" customFormat="1" ht="13.2" x14ac:dyDescent="0.2">
      <c r="A58" s="364"/>
      <c r="B58" s="385"/>
      <c r="G58" s="1258"/>
      <c r="H58" s="1258"/>
      <c r="I58" s="1254"/>
      <c r="J58" s="1254"/>
      <c r="K58" s="1257"/>
      <c r="L58" s="1257"/>
      <c r="M58" s="1257"/>
      <c r="N58" s="1257"/>
      <c r="AM58" s="364"/>
      <c r="AN58" s="1260"/>
      <c r="AO58" s="1260"/>
      <c r="AP58" s="1260"/>
      <c r="AQ58" s="1260"/>
      <c r="AR58" s="1260"/>
      <c r="AS58" s="1260"/>
      <c r="AT58" s="1260"/>
      <c r="AU58" s="1260"/>
      <c r="AV58" s="1260"/>
      <c r="AW58" s="1260"/>
      <c r="AX58" s="1260"/>
      <c r="AY58" s="1260"/>
      <c r="AZ58" s="1260"/>
      <c r="BA58" s="1260"/>
      <c r="BB58" s="1256"/>
      <c r="BC58" s="1256"/>
      <c r="BD58" s="1256"/>
      <c r="BE58" s="1256"/>
      <c r="BF58" s="1256"/>
      <c r="BG58" s="1256"/>
      <c r="BH58" s="1256"/>
      <c r="BI58" s="1256"/>
      <c r="BJ58" s="1256"/>
      <c r="BK58" s="1256"/>
      <c r="BL58" s="1256"/>
      <c r="BM58" s="1256"/>
      <c r="BN58" s="1256"/>
      <c r="BO58" s="1256"/>
      <c r="BP58" s="1253"/>
      <c r="BQ58" s="1253"/>
      <c r="BR58" s="1253"/>
      <c r="BS58" s="1253"/>
      <c r="BT58" s="1253"/>
      <c r="BU58" s="1253"/>
      <c r="BV58" s="1253"/>
      <c r="BW58" s="1253"/>
      <c r="BX58" s="1253"/>
      <c r="BY58" s="1253"/>
      <c r="BZ58" s="1253"/>
      <c r="CA58" s="1253"/>
      <c r="CB58" s="1253"/>
      <c r="CC58" s="1253"/>
      <c r="CD58" s="1253"/>
      <c r="CE58" s="1253"/>
      <c r="CF58" s="1253"/>
      <c r="CG58" s="1253"/>
      <c r="CH58" s="1253"/>
      <c r="CI58" s="1253"/>
      <c r="CJ58" s="1253"/>
      <c r="CK58" s="1253"/>
      <c r="CL58" s="1253"/>
      <c r="CM58" s="1253"/>
      <c r="CN58" s="1253"/>
      <c r="CO58" s="1253"/>
      <c r="CP58" s="1253"/>
      <c r="CQ58" s="1253"/>
      <c r="CR58" s="1253"/>
      <c r="CS58" s="1253"/>
      <c r="CT58" s="1253"/>
      <c r="CU58" s="1253"/>
      <c r="CV58" s="1253"/>
      <c r="CW58" s="1253"/>
      <c r="CX58" s="1253"/>
      <c r="CY58" s="1253"/>
      <c r="CZ58" s="1253"/>
      <c r="DA58" s="1253"/>
      <c r="DB58" s="1253"/>
      <c r="DC58" s="1253"/>
      <c r="DD58" s="390"/>
      <c r="DE58" s="385"/>
    </row>
    <row r="59" spans="1:109" s="379" customFormat="1" ht="13.2" x14ac:dyDescent="0.2">
      <c r="A59" s="364"/>
      <c r="B59" s="385"/>
      <c r="K59" s="391"/>
      <c r="L59" s="391"/>
      <c r="M59" s="391"/>
      <c r="N59" s="391"/>
      <c r="AQ59" s="391"/>
      <c r="AR59" s="391"/>
      <c r="AS59" s="391"/>
      <c r="AT59" s="391"/>
      <c r="BC59" s="391"/>
      <c r="BD59" s="391"/>
      <c r="BE59" s="391"/>
      <c r="BF59" s="391"/>
      <c r="BO59" s="391"/>
      <c r="BP59" s="391"/>
      <c r="BQ59" s="391"/>
      <c r="BR59" s="391"/>
      <c r="CA59" s="391"/>
      <c r="CB59" s="391"/>
      <c r="CC59" s="391"/>
      <c r="CD59" s="391"/>
      <c r="CM59" s="391"/>
      <c r="CN59" s="391"/>
      <c r="CO59" s="391"/>
      <c r="CP59" s="391"/>
      <c r="CY59" s="391"/>
      <c r="CZ59" s="391"/>
      <c r="DA59" s="391"/>
      <c r="DB59" s="391"/>
      <c r="DC59" s="391"/>
      <c r="DD59" s="390"/>
      <c r="DE59" s="385"/>
    </row>
    <row r="60" spans="1:109" s="379" customFormat="1" ht="13.2" x14ac:dyDescent="0.2">
      <c r="A60" s="364"/>
      <c r="B60" s="385"/>
      <c r="K60" s="391"/>
      <c r="L60" s="391"/>
      <c r="M60" s="391"/>
      <c r="N60" s="391"/>
      <c r="AQ60" s="391"/>
      <c r="AR60" s="391"/>
      <c r="AS60" s="391"/>
      <c r="AT60" s="391"/>
      <c r="BC60" s="391"/>
      <c r="BD60" s="391"/>
      <c r="BE60" s="391"/>
      <c r="BF60" s="391"/>
      <c r="BO60" s="391"/>
      <c r="BP60" s="391"/>
      <c r="BQ60" s="391"/>
      <c r="BR60" s="391"/>
      <c r="CA60" s="391"/>
      <c r="CB60" s="391"/>
      <c r="CC60" s="391"/>
      <c r="CD60" s="391"/>
      <c r="CM60" s="391"/>
      <c r="CN60" s="391"/>
      <c r="CO60" s="391"/>
      <c r="CP60" s="391"/>
      <c r="CY60" s="391"/>
      <c r="CZ60" s="391"/>
      <c r="DA60" s="391"/>
      <c r="DB60" s="391"/>
      <c r="DC60" s="391"/>
      <c r="DD60" s="390"/>
      <c r="DE60" s="385"/>
    </row>
    <row r="61" spans="1:109" s="379" customFormat="1" ht="13.2" x14ac:dyDescent="0.2">
      <c r="A61" s="364"/>
      <c r="B61" s="389"/>
      <c r="C61" s="388"/>
      <c r="D61" s="388"/>
      <c r="E61" s="388"/>
      <c r="F61" s="388"/>
      <c r="G61" s="388"/>
      <c r="H61" s="388"/>
      <c r="I61" s="388"/>
      <c r="J61" s="388"/>
      <c r="K61" s="388"/>
      <c r="L61" s="388"/>
      <c r="M61" s="387"/>
      <c r="N61" s="387"/>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7"/>
      <c r="AT61" s="387"/>
      <c r="AU61" s="388"/>
      <c r="AV61" s="388"/>
      <c r="AW61" s="388"/>
      <c r="AX61" s="388"/>
      <c r="AY61" s="388"/>
      <c r="AZ61" s="388"/>
      <c r="BA61" s="388"/>
      <c r="BB61" s="388"/>
      <c r="BC61" s="388"/>
      <c r="BD61" s="388"/>
      <c r="BE61" s="387"/>
      <c r="BF61" s="387"/>
      <c r="BG61" s="388"/>
      <c r="BH61" s="388"/>
      <c r="BI61" s="388"/>
      <c r="BJ61" s="388"/>
      <c r="BK61" s="388"/>
      <c r="BL61" s="388"/>
      <c r="BM61" s="388"/>
      <c r="BN61" s="388"/>
      <c r="BO61" s="388"/>
      <c r="BP61" s="388"/>
      <c r="BQ61" s="387"/>
      <c r="BR61" s="387"/>
      <c r="BS61" s="388"/>
      <c r="BT61" s="388"/>
      <c r="BU61" s="388"/>
      <c r="BV61" s="388"/>
      <c r="BW61" s="388"/>
      <c r="BX61" s="388"/>
      <c r="BY61" s="388"/>
      <c r="BZ61" s="388"/>
      <c r="CA61" s="388"/>
      <c r="CB61" s="388"/>
      <c r="CC61" s="387"/>
      <c r="CD61" s="387"/>
      <c r="CE61" s="388"/>
      <c r="CF61" s="388"/>
      <c r="CG61" s="388"/>
      <c r="CH61" s="388"/>
      <c r="CI61" s="388"/>
      <c r="CJ61" s="388"/>
      <c r="CK61" s="388"/>
      <c r="CL61" s="388"/>
      <c r="CM61" s="388"/>
      <c r="CN61" s="388"/>
      <c r="CO61" s="387"/>
      <c r="CP61" s="387"/>
      <c r="CQ61" s="388"/>
      <c r="CR61" s="388"/>
      <c r="CS61" s="388"/>
      <c r="CT61" s="388"/>
      <c r="CU61" s="388"/>
      <c r="CV61" s="388"/>
      <c r="CW61" s="388"/>
      <c r="CX61" s="388"/>
      <c r="CY61" s="388"/>
      <c r="CZ61" s="388"/>
      <c r="DA61" s="387"/>
      <c r="DB61" s="387"/>
      <c r="DC61" s="387"/>
      <c r="DD61" s="386"/>
      <c r="DE61" s="385"/>
    </row>
    <row r="62" spans="1:109" ht="13.2" x14ac:dyDescent="0.2">
      <c r="B62" s="384"/>
      <c r="C62" s="384"/>
      <c r="D62" s="384"/>
      <c r="E62" s="384"/>
      <c r="F62" s="384"/>
      <c r="G62" s="384"/>
      <c r="H62" s="384"/>
      <c r="I62" s="384"/>
      <c r="J62" s="384"/>
      <c r="K62" s="384"/>
      <c r="L62" s="384"/>
      <c r="M62" s="384"/>
      <c r="N62" s="384"/>
      <c r="O62" s="384"/>
      <c r="P62" s="384"/>
      <c r="Q62" s="384"/>
      <c r="R62" s="384"/>
      <c r="S62" s="384"/>
      <c r="T62" s="384"/>
      <c r="U62" s="384"/>
      <c r="V62" s="384"/>
      <c r="W62" s="384"/>
      <c r="X62" s="384"/>
      <c r="Y62" s="384"/>
      <c r="Z62" s="384"/>
      <c r="AA62" s="384"/>
      <c r="AB62" s="384"/>
      <c r="AC62" s="384"/>
      <c r="AD62" s="384"/>
      <c r="AE62" s="384"/>
      <c r="AF62" s="384"/>
      <c r="AG62" s="384"/>
      <c r="AH62" s="384"/>
      <c r="AI62" s="384"/>
      <c r="AJ62" s="384"/>
      <c r="AK62" s="384"/>
      <c r="AL62" s="384"/>
      <c r="AM62" s="384"/>
      <c r="AN62" s="384"/>
      <c r="AO62" s="384"/>
      <c r="AP62" s="384"/>
      <c r="AQ62" s="384"/>
      <c r="AR62" s="384"/>
      <c r="AS62" s="384"/>
      <c r="AT62" s="384"/>
      <c r="AU62" s="384"/>
      <c r="AV62" s="384"/>
      <c r="AW62" s="384"/>
      <c r="AX62" s="384"/>
      <c r="AY62" s="384"/>
      <c r="AZ62" s="384"/>
      <c r="BA62" s="384"/>
      <c r="BB62" s="384"/>
      <c r="BC62" s="384"/>
      <c r="BD62" s="384"/>
      <c r="BE62" s="384"/>
      <c r="BF62" s="384"/>
      <c r="BG62" s="384"/>
      <c r="BH62" s="384"/>
      <c r="BI62" s="384"/>
      <c r="BJ62" s="384"/>
      <c r="BK62" s="384"/>
      <c r="BL62" s="384"/>
      <c r="BM62" s="384"/>
      <c r="BN62" s="384"/>
      <c r="BO62" s="384"/>
      <c r="BP62" s="384"/>
      <c r="BQ62" s="384"/>
      <c r="BR62" s="384"/>
      <c r="BS62" s="384"/>
      <c r="BT62" s="384"/>
      <c r="BU62" s="384"/>
      <c r="BV62" s="384"/>
      <c r="BW62" s="384"/>
      <c r="BX62" s="384"/>
      <c r="BY62" s="384"/>
      <c r="BZ62" s="384"/>
      <c r="CA62" s="384"/>
      <c r="CB62" s="384"/>
      <c r="CC62" s="384"/>
      <c r="CD62" s="384"/>
      <c r="CE62" s="384"/>
      <c r="CF62" s="384"/>
      <c r="CG62" s="384"/>
      <c r="CH62" s="384"/>
      <c r="CI62" s="384"/>
      <c r="CJ62" s="384"/>
      <c r="CK62" s="384"/>
      <c r="CL62" s="384"/>
      <c r="CM62" s="384"/>
      <c r="CN62" s="384"/>
      <c r="CO62" s="384"/>
      <c r="CP62" s="384"/>
      <c r="CQ62" s="384"/>
      <c r="CR62" s="384"/>
      <c r="CS62" s="384"/>
      <c r="CT62" s="384"/>
      <c r="CU62" s="384"/>
      <c r="CV62" s="384"/>
      <c r="CW62" s="384"/>
      <c r="CX62" s="384"/>
      <c r="CY62" s="384"/>
      <c r="CZ62" s="384"/>
      <c r="DA62" s="384"/>
      <c r="DB62" s="384"/>
      <c r="DC62" s="384"/>
      <c r="DD62" s="384"/>
      <c r="DE62" s="364"/>
    </row>
    <row r="63" spans="1:109" ht="16.2" x14ac:dyDescent="0.2">
      <c r="B63" s="383" t="s">
        <v>603</v>
      </c>
    </row>
    <row r="64" spans="1:109" ht="13.2" x14ac:dyDescent="0.2">
      <c r="B64" s="365"/>
      <c r="G64" s="380"/>
      <c r="I64" s="382"/>
      <c r="J64" s="382"/>
      <c r="K64" s="382"/>
      <c r="L64" s="382"/>
      <c r="M64" s="382"/>
      <c r="N64" s="381"/>
      <c r="AM64" s="380"/>
      <c r="AN64" s="380" t="s">
        <v>602</v>
      </c>
      <c r="AP64" s="379"/>
      <c r="AQ64" s="379"/>
      <c r="AR64" s="379"/>
      <c r="AY64" s="380"/>
      <c r="BA64" s="379"/>
      <c r="BB64" s="379"/>
      <c r="BC64" s="379"/>
      <c r="BK64" s="380"/>
      <c r="BM64" s="379"/>
      <c r="BN64" s="379"/>
      <c r="BO64" s="379"/>
      <c r="BW64" s="380"/>
      <c r="BY64" s="379"/>
      <c r="BZ64" s="379"/>
      <c r="CA64" s="379"/>
      <c r="CI64" s="380"/>
      <c r="CK64" s="379"/>
      <c r="CL64" s="379"/>
      <c r="CM64" s="379"/>
      <c r="CU64" s="380"/>
      <c r="CW64" s="379"/>
      <c r="CX64" s="379"/>
      <c r="CY64" s="379"/>
    </row>
    <row r="65" spans="2:107" ht="13.2" x14ac:dyDescent="0.2">
      <c r="B65" s="365"/>
      <c r="AN65" s="1265" t="s">
        <v>601</v>
      </c>
      <c r="AO65" s="1266"/>
      <c r="AP65" s="1266"/>
      <c r="AQ65" s="1266"/>
      <c r="AR65" s="1266"/>
      <c r="AS65" s="1266"/>
      <c r="AT65" s="1266"/>
      <c r="AU65" s="1266"/>
      <c r="AV65" s="1266"/>
      <c r="AW65" s="1266"/>
      <c r="AX65" s="1266"/>
      <c r="AY65" s="1266"/>
      <c r="AZ65" s="1266"/>
      <c r="BA65" s="1266"/>
      <c r="BB65" s="1266"/>
      <c r="BC65" s="1266"/>
      <c r="BD65" s="1266"/>
      <c r="BE65" s="1266"/>
      <c r="BF65" s="1266"/>
      <c r="BG65" s="1266"/>
      <c r="BH65" s="1266"/>
      <c r="BI65" s="1266"/>
      <c r="BJ65" s="1266"/>
      <c r="BK65" s="1266"/>
      <c r="BL65" s="1266"/>
      <c r="BM65" s="1266"/>
      <c r="BN65" s="1266"/>
      <c r="BO65" s="1266"/>
      <c r="BP65" s="1266"/>
      <c r="BQ65" s="1266"/>
      <c r="BR65" s="1266"/>
      <c r="BS65" s="1266"/>
      <c r="BT65" s="1266"/>
      <c r="BU65" s="1266"/>
      <c r="BV65" s="1266"/>
      <c r="BW65" s="1266"/>
      <c r="BX65" s="1266"/>
      <c r="BY65" s="1266"/>
      <c r="BZ65" s="1266"/>
      <c r="CA65" s="1266"/>
      <c r="CB65" s="1266"/>
      <c r="CC65" s="1266"/>
      <c r="CD65" s="1266"/>
      <c r="CE65" s="1266"/>
      <c r="CF65" s="1266"/>
      <c r="CG65" s="1266"/>
      <c r="CH65" s="1266"/>
      <c r="CI65" s="1266"/>
      <c r="CJ65" s="1266"/>
      <c r="CK65" s="1266"/>
      <c r="CL65" s="1266"/>
      <c r="CM65" s="1266"/>
      <c r="CN65" s="1266"/>
      <c r="CO65" s="1266"/>
      <c r="CP65" s="1266"/>
      <c r="CQ65" s="1266"/>
      <c r="CR65" s="1266"/>
      <c r="CS65" s="1266"/>
      <c r="CT65" s="1266"/>
      <c r="CU65" s="1266"/>
      <c r="CV65" s="1266"/>
      <c r="CW65" s="1266"/>
      <c r="CX65" s="1266"/>
      <c r="CY65" s="1266"/>
      <c r="CZ65" s="1266"/>
      <c r="DA65" s="1266"/>
      <c r="DB65" s="1266"/>
      <c r="DC65" s="1267"/>
    </row>
    <row r="66" spans="2:107" ht="13.2" x14ac:dyDescent="0.2">
      <c r="B66" s="365"/>
      <c r="AN66" s="1268"/>
      <c r="AO66" s="1269"/>
      <c r="AP66" s="1269"/>
      <c r="AQ66" s="1269"/>
      <c r="AR66" s="1269"/>
      <c r="AS66" s="1269"/>
      <c r="AT66" s="1269"/>
      <c r="AU66" s="1269"/>
      <c r="AV66" s="1269"/>
      <c r="AW66" s="1269"/>
      <c r="AX66" s="1269"/>
      <c r="AY66" s="1269"/>
      <c r="AZ66" s="1269"/>
      <c r="BA66" s="1269"/>
      <c r="BB66" s="1269"/>
      <c r="BC66" s="1269"/>
      <c r="BD66" s="1269"/>
      <c r="BE66" s="1269"/>
      <c r="BF66" s="1269"/>
      <c r="BG66" s="1269"/>
      <c r="BH66" s="1269"/>
      <c r="BI66" s="1269"/>
      <c r="BJ66" s="1269"/>
      <c r="BK66" s="1269"/>
      <c r="BL66" s="1269"/>
      <c r="BM66" s="1269"/>
      <c r="BN66" s="1269"/>
      <c r="BO66" s="1269"/>
      <c r="BP66" s="1269"/>
      <c r="BQ66" s="1269"/>
      <c r="BR66" s="1269"/>
      <c r="BS66" s="1269"/>
      <c r="BT66" s="1269"/>
      <c r="BU66" s="1269"/>
      <c r="BV66" s="1269"/>
      <c r="BW66" s="1269"/>
      <c r="BX66" s="1269"/>
      <c r="BY66" s="1269"/>
      <c r="BZ66" s="1269"/>
      <c r="CA66" s="1269"/>
      <c r="CB66" s="1269"/>
      <c r="CC66" s="1269"/>
      <c r="CD66" s="1269"/>
      <c r="CE66" s="1269"/>
      <c r="CF66" s="1269"/>
      <c r="CG66" s="1269"/>
      <c r="CH66" s="1269"/>
      <c r="CI66" s="1269"/>
      <c r="CJ66" s="1269"/>
      <c r="CK66" s="1269"/>
      <c r="CL66" s="1269"/>
      <c r="CM66" s="1269"/>
      <c r="CN66" s="1269"/>
      <c r="CO66" s="1269"/>
      <c r="CP66" s="1269"/>
      <c r="CQ66" s="1269"/>
      <c r="CR66" s="1269"/>
      <c r="CS66" s="1269"/>
      <c r="CT66" s="1269"/>
      <c r="CU66" s="1269"/>
      <c r="CV66" s="1269"/>
      <c r="CW66" s="1269"/>
      <c r="CX66" s="1269"/>
      <c r="CY66" s="1269"/>
      <c r="CZ66" s="1269"/>
      <c r="DA66" s="1269"/>
      <c r="DB66" s="1269"/>
      <c r="DC66" s="1270"/>
    </row>
    <row r="67" spans="2:107" ht="13.2" x14ac:dyDescent="0.2">
      <c r="B67" s="365"/>
      <c r="AN67" s="1268"/>
      <c r="AO67" s="1269"/>
      <c r="AP67" s="1269"/>
      <c r="AQ67" s="1269"/>
      <c r="AR67" s="1269"/>
      <c r="AS67" s="1269"/>
      <c r="AT67" s="1269"/>
      <c r="AU67" s="1269"/>
      <c r="AV67" s="1269"/>
      <c r="AW67" s="1269"/>
      <c r="AX67" s="1269"/>
      <c r="AY67" s="1269"/>
      <c r="AZ67" s="1269"/>
      <c r="BA67" s="1269"/>
      <c r="BB67" s="1269"/>
      <c r="BC67" s="1269"/>
      <c r="BD67" s="1269"/>
      <c r="BE67" s="1269"/>
      <c r="BF67" s="1269"/>
      <c r="BG67" s="1269"/>
      <c r="BH67" s="1269"/>
      <c r="BI67" s="1269"/>
      <c r="BJ67" s="1269"/>
      <c r="BK67" s="1269"/>
      <c r="BL67" s="1269"/>
      <c r="BM67" s="1269"/>
      <c r="BN67" s="1269"/>
      <c r="BO67" s="1269"/>
      <c r="BP67" s="1269"/>
      <c r="BQ67" s="1269"/>
      <c r="BR67" s="1269"/>
      <c r="BS67" s="1269"/>
      <c r="BT67" s="1269"/>
      <c r="BU67" s="1269"/>
      <c r="BV67" s="1269"/>
      <c r="BW67" s="1269"/>
      <c r="BX67" s="1269"/>
      <c r="BY67" s="1269"/>
      <c r="BZ67" s="1269"/>
      <c r="CA67" s="1269"/>
      <c r="CB67" s="1269"/>
      <c r="CC67" s="1269"/>
      <c r="CD67" s="1269"/>
      <c r="CE67" s="1269"/>
      <c r="CF67" s="1269"/>
      <c r="CG67" s="1269"/>
      <c r="CH67" s="1269"/>
      <c r="CI67" s="1269"/>
      <c r="CJ67" s="1269"/>
      <c r="CK67" s="1269"/>
      <c r="CL67" s="1269"/>
      <c r="CM67" s="1269"/>
      <c r="CN67" s="1269"/>
      <c r="CO67" s="1269"/>
      <c r="CP67" s="1269"/>
      <c r="CQ67" s="1269"/>
      <c r="CR67" s="1269"/>
      <c r="CS67" s="1269"/>
      <c r="CT67" s="1269"/>
      <c r="CU67" s="1269"/>
      <c r="CV67" s="1269"/>
      <c r="CW67" s="1269"/>
      <c r="CX67" s="1269"/>
      <c r="CY67" s="1269"/>
      <c r="CZ67" s="1269"/>
      <c r="DA67" s="1269"/>
      <c r="DB67" s="1269"/>
      <c r="DC67" s="1270"/>
    </row>
    <row r="68" spans="2:107" ht="13.2" x14ac:dyDescent="0.2">
      <c r="B68" s="365"/>
      <c r="AN68" s="1268"/>
      <c r="AO68" s="1269"/>
      <c r="AP68" s="1269"/>
      <c r="AQ68" s="1269"/>
      <c r="AR68" s="1269"/>
      <c r="AS68" s="1269"/>
      <c r="AT68" s="1269"/>
      <c r="AU68" s="1269"/>
      <c r="AV68" s="1269"/>
      <c r="AW68" s="1269"/>
      <c r="AX68" s="1269"/>
      <c r="AY68" s="1269"/>
      <c r="AZ68" s="1269"/>
      <c r="BA68" s="1269"/>
      <c r="BB68" s="1269"/>
      <c r="BC68" s="1269"/>
      <c r="BD68" s="1269"/>
      <c r="BE68" s="1269"/>
      <c r="BF68" s="1269"/>
      <c r="BG68" s="1269"/>
      <c r="BH68" s="1269"/>
      <c r="BI68" s="1269"/>
      <c r="BJ68" s="1269"/>
      <c r="BK68" s="1269"/>
      <c r="BL68" s="1269"/>
      <c r="BM68" s="1269"/>
      <c r="BN68" s="1269"/>
      <c r="BO68" s="1269"/>
      <c r="BP68" s="1269"/>
      <c r="BQ68" s="1269"/>
      <c r="BR68" s="1269"/>
      <c r="BS68" s="1269"/>
      <c r="BT68" s="1269"/>
      <c r="BU68" s="1269"/>
      <c r="BV68" s="1269"/>
      <c r="BW68" s="1269"/>
      <c r="BX68" s="1269"/>
      <c r="BY68" s="1269"/>
      <c r="BZ68" s="1269"/>
      <c r="CA68" s="1269"/>
      <c r="CB68" s="1269"/>
      <c r="CC68" s="1269"/>
      <c r="CD68" s="1269"/>
      <c r="CE68" s="1269"/>
      <c r="CF68" s="1269"/>
      <c r="CG68" s="1269"/>
      <c r="CH68" s="1269"/>
      <c r="CI68" s="1269"/>
      <c r="CJ68" s="1269"/>
      <c r="CK68" s="1269"/>
      <c r="CL68" s="1269"/>
      <c r="CM68" s="1269"/>
      <c r="CN68" s="1269"/>
      <c r="CO68" s="1269"/>
      <c r="CP68" s="1269"/>
      <c r="CQ68" s="1269"/>
      <c r="CR68" s="1269"/>
      <c r="CS68" s="1269"/>
      <c r="CT68" s="1269"/>
      <c r="CU68" s="1269"/>
      <c r="CV68" s="1269"/>
      <c r="CW68" s="1269"/>
      <c r="CX68" s="1269"/>
      <c r="CY68" s="1269"/>
      <c r="CZ68" s="1269"/>
      <c r="DA68" s="1269"/>
      <c r="DB68" s="1269"/>
      <c r="DC68" s="1270"/>
    </row>
    <row r="69" spans="2:107" ht="13.2" x14ac:dyDescent="0.2">
      <c r="B69" s="365"/>
      <c r="AN69" s="1271"/>
      <c r="AO69" s="1272"/>
      <c r="AP69" s="1272"/>
      <c r="AQ69" s="1272"/>
      <c r="AR69" s="1272"/>
      <c r="AS69" s="1272"/>
      <c r="AT69" s="1272"/>
      <c r="AU69" s="1272"/>
      <c r="AV69" s="1272"/>
      <c r="AW69" s="1272"/>
      <c r="AX69" s="1272"/>
      <c r="AY69" s="1272"/>
      <c r="AZ69" s="1272"/>
      <c r="BA69" s="1272"/>
      <c r="BB69" s="1272"/>
      <c r="BC69" s="1272"/>
      <c r="BD69" s="1272"/>
      <c r="BE69" s="1272"/>
      <c r="BF69" s="1272"/>
      <c r="BG69" s="1272"/>
      <c r="BH69" s="1272"/>
      <c r="BI69" s="1272"/>
      <c r="BJ69" s="1272"/>
      <c r="BK69" s="1272"/>
      <c r="BL69" s="1272"/>
      <c r="BM69" s="1272"/>
      <c r="BN69" s="1272"/>
      <c r="BO69" s="1272"/>
      <c r="BP69" s="1272"/>
      <c r="BQ69" s="1272"/>
      <c r="BR69" s="1272"/>
      <c r="BS69" s="1272"/>
      <c r="BT69" s="1272"/>
      <c r="BU69" s="1272"/>
      <c r="BV69" s="1272"/>
      <c r="BW69" s="1272"/>
      <c r="BX69" s="1272"/>
      <c r="BY69" s="1272"/>
      <c r="BZ69" s="1272"/>
      <c r="CA69" s="1272"/>
      <c r="CB69" s="1272"/>
      <c r="CC69" s="1272"/>
      <c r="CD69" s="1272"/>
      <c r="CE69" s="1272"/>
      <c r="CF69" s="1272"/>
      <c r="CG69" s="1272"/>
      <c r="CH69" s="1272"/>
      <c r="CI69" s="1272"/>
      <c r="CJ69" s="1272"/>
      <c r="CK69" s="1272"/>
      <c r="CL69" s="1272"/>
      <c r="CM69" s="1272"/>
      <c r="CN69" s="1272"/>
      <c r="CO69" s="1272"/>
      <c r="CP69" s="1272"/>
      <c r="CQ69" s="1272"/>
      <c r="CR69" s="1272"/>
      <c r="CS69" s="1272"/>
      <c r="CT69" s="1272"/>
      <c r="CU69" s="1272"/>
      <c r="CV69" s="1272"/>
      <c r="CW69" s="1272"/>
      <c r="CX69" s="1272"/>
      <c r="CY69" s="1272"/>
      <c r="CZ69" s="1272"/>
      <c r="DA69" s="1272"/>
      <c r="DB69" s="1272"/>
      <c r="DC69" s="1273"/>
    </row>
    <row r="70" spans="2:107" ht="13.2" x14ac:dyDescent="0.2">
      <c r="B70" s="365"/>
      <c r="H70" s="378"/>
      <c r="I70" s="378"/>
      <c r="J70" s="376"/>
      <c r="K70" s="376"/>
      <c r="L70" s="375"/>
      <c r="M70" s="376"/>
      <c r="N70" s="375"/>
      <c r="AN70" s="371"/>
      <c r="AO70" s="371"/>
      <c r="AP70" s="371"/>
      <c r="AZ70" s="371"/>
      <c r="BA70" s="371"/>
      <c r="BB70" s="371"/>
      <c r="BL70" s="371"/>
      <c r="BM70" s="371"/>
      <c r="BN70" s="371"/>
      <c r="BX70" s="371"/>
      <c r="BY70" s="371"/>
      <c r="BZ70" s="371"/>
      <c r="CJ70" s="371"/>
      <c r="CK70" s="371"/>
      <c r="CL70" s="371"/>
      <c r="CV70" s="371"/>
      <c r="CW70" s="371"/>
      <c r="CX70" s="371"/>
    </row>
    <row r="71" spans="2:107" ht="13.2" x14ac:dyDescent="0.2">
      <c r="B71" s="365"/>
      <c r="G71" s="374"/>
      <c r="I71" s="377"/>
      <c r="J71" s="376"/>
      <c r="K71" s="376"/>
      <c r="L71" s="375"/>
      <c r="M71" s="376"/>
      <c r="N71" s="375"/>
      <c r="AM71" s="374"/>
      <c r="AN71" s="364" t="s">
        <v>600</v>
      </c>
    </row>
    <row r="72" spans="2:107" ht="13.2" x14ac:dyDescent="0.2">
      <c r="B72" s="365"/>
      <c r="G72" s="1258"/>
      <c r="H72" s="1258"/>
      <c r="I72" s="1258"/>
      <c r="J72" s="1258"/>
      <c r="K72" s="373"/>
      <c r="L72" s="373"/>
      <c r="M72" s="372"/>
      <c r="N72" s="372"/>
      <c r="AN72" s="1261"/>
      <c r="AO72" s="1262"/>
      <c r="AP72" s="1262"/>
      <c r="AQ72" s="1262"/>
      <c r="AR72" s="1262"/>
      <c r="AS72" s="1262"/>
      <c r="AT72" s="1262"/>
      <c r="AU72" s="1262"/>
      <c r="AV72" s="1262"/>
      <c r="AW72" s="1262"/>
      <c r="AX72" s="1262"/>
      <c r="AY72" s="1262"/>
      <c r="AZ72" s="1262"/>
      <c r="BA72" s="1262"/>
      <c r="BB72" s="1262"/>
      <c r="BC72" s="1262"/>
      <c r="BD72" s="1262"/>
      <c r="BE72" s="1262"/>
      <c r="BF72" s="1262"/>
      <c r="BG72" s="1262"/>
      <c r="BH72" s="1262"/>
      <c r="BI72" s="1262"/>
      <c r="BJ72" s="1262"/>
      <c r="BK72" s="1262"/>
      <c r="BL72" s="1262"/>
      <c r="BM72" s="1262"/>
      <c r="BN72" s="1262"/>
      <c r="BO72" s="1263"/>
      <c r="BP72" s="1260" t="s">
        <v>556</v>
      </c>
      <c r="BQ72" s="1260"/>
      <c r="BR72" s="1260"/>
      <c r="BS72" s="1260"/>
      <c r="BT72" s="1260"/>
      <c r="BU72" s="1260"/>
      <c r="BV72" s="1260"/>
      <c r="BW72" s="1260"/>
      <c r="BX72" s="1260" t="s">
        <v>557</v>
      </c>
      <c r="BY72" s="1260"/>
      <c r="BZ72" s="1260"/>
      <c r="CA72" s="1260"/>
      <c r="CB72" s="1260"/>
      <c r="CC72" s="1260"/>
      <c r="CD72" s="1260"/>
      <c r="CE72" s="1260"/>
      <c r="CF72" s="1260" t="s">
        <v>558</v>
      </c>
      <c r="CG72" s="1260"/>
      <c r="CH72" s="1260"/>
      <c r="CI72" s="1260"/>
      <c r="CJ72" s="1260"/>
      <c r="CK72" s="1260"/>
      <c r="CL72" s="1260"/>
      <c r="CM72" s="1260"/>
      <c r="CN72" s="1260" t="s">
        <v>559</v>
      </c>
      <c r="CO72" s="1260"/>
      <c r="CP72" s="1260"/>
      <c r="CQ72" s="1260"/>
      <c r="CR72" s="1260"/>
      <c r="CS72" s="1260"/>
      <c r="CT72" s="1260"/>
      <c r="CU72" s="1260"/>
      <c r="CV72" s="1260" t="s">
        <v>560</v>
      </c>
      <c r="CW72" s="1260"/>
      <c r="CX72" s="1260"/>
      <c r="CY72" s="1260"/>
      <c r="CZ72" s="1260"/>
      <c r="DA72" s="1260"/>
      <c r="DB72" s="1260"/>
      <c r="DC72" s="1260"/>
    </row>
    <row r="73" spans="2:107" ht="13.2" x14ac:dyDescent="0.2">
      <c r="B73" s="365"/>
      <c r="G73" s="1264"/>
      <c r="H73" s="1264"/>
      <c r="I73" s="1264"/>
      <c r="J73" s="1264"/>
      <c r="K73" s="1259"/>
      <c r="L73" s="1259"/>
      <c r="M73" s="1259"/>
      <c r="N73" s="1259"/>
      <c r="AM73" s="371"/>
      <c r="AN73" s="1256" t="s">
        <v>599</v>
      </c>
      <c r="AO73" s="1256"/>
      <c r="AP73" s="1256"/>
      <c r="AQ73" s="1256"/>
      <c r="AR73" s="1256"/>
      <c r="AS73" s="1256"/>
      <c r="AT73" s="1256"/>
      <c r="AU73" s="1256"/>
      <c r="AV73" s="1256"/>
      <c r="AW73" s="1256"/>
      <c r="AX73" s="1256"/>
      <c r="AY73" s="1256"/>
      <c r="AZ73" s="1256"/>
      <c r="BA73" s="1256"/>
      <c r="BB73" s="1256" t="s">
        <v>597</v>
      </c>
      <c r="BC73" s="1256"/>
      <c r="BD73" s="1256"/>
      <c r="BE73" s="1256"/>
      <c r="BF73" s="1256"/>
      <c r="BG73" s="1256"/>
      <c r="BH73" s="1256"/>
      <c r="BI73" s="1256"/>
      <c r="BJ73" s="1256"/>
      <c r="BK73" s="1256"/>
      <c r="BL73" s="1256"/>
      <c r="BM73" s="1256"/>
      <c r="BN73" s="1256"/>
      <c r="BO73" s="1256"/>
      <c r="BP73" s="1253">
        <v>49.3</v>
      </c>
      <c r="BQ73" s="1253"/>
      <c r="BR73" s="1253"/>
      <c r="BS73" s="1253"/>
      <c r="BT73" s="1253"/>
      <c r="BU73" s="1253"/>
      <c r="BV73" s="1253"/>
      <c r="BW73" s="1253"/>
      <c r="BX73" s="1253">
        <v>64.900000000000006</v>
      </c>
      <c r="BY73" s="1253"/>
      <c r="BZ73" s="1253"/>
      <c r="CA73" s="1253"/>
      <c r="CB73" s="1253"/>
      <c r="CC73" s="1253"/>
      <c r="CD73" s="1253"/>
      <c r="CE73" s="1253"/>
      <c r="CF73" s="1253">
        <v>69.599999999999994</v>
      </c>
      <c r="CG73" s="1253"/>
      <c r="CH73" s="1253"/>
      <c r="CI73" s="1253"/>
      <c r="CJ73" s="1253"/>
      <c r="CK73" s="1253"/>
      <c r="CL73" s="1253"/>
      <c r="CM73" s="1253"/>
      <c r="CN73" s="1253">
        <v>60.8</v>
      </c>
      <c r="CO73" s="1253"/>
      <c r="CP73" s="1253"/>
      <c r="CQ73" s="1253"/>
      <c r="CR73" s="1253"/>
      <c r="CS73" s="1253"/>
      <c r="CT73" s="1253"/>
      <c r="CU73" s="1253"/>
      <c r="CV73" s="1253">
        <v>61.4</v>
      </c>
      <c r="CW73" s="1253"/>
      <c r="CX73" s="1253"/>
      <c r="CY73" s="1253"/>
      <c r="CZ73" s="1253"/>
      <c r="DA73" s="1253"/>
      <c r="DB73" s="1253"/>
      <c r="DC73" s="1253"/>
    </row>
    <row r="74" spans="2:107" ht="13.2" x14ac:dyDescent="0.2">
      <c r="B74" s="365"/>
      <c r="G74" s="1264"/>
      <c r="H74" s="1264"/>
      <c r="I74" s="1264"/>
      <c r="J74" s="1264"/>
      <c r="K74" s="1259"/>
      <c r="L74" s="1259"/>
      <c r="M74" s="1259"/>
      <c r="N74" s="1259"/>
      <c r="AM74" s="371"/>
      <c r="AN74" s="1256"/>
      <c r="AO74" s="1256"/>
      <c r="AP74" s="1256"/>
      <c r="AQ74" s="1256"/>
      <c r="AR74" s="1256"/>
      <c r="AS74" s="1256"/>
      <c r="AT74" s="1256"/>
      <c r="AU74" s="1256"/>
      <c r="AV74" s="1256"/>
      <c r="AW74" s="1256"/>
      <c r="AX74" s="1256"/>
      <c r="AY74" s="1256"/>
      <c r="AZ74" s="1256"/>
      <c r="BA74" s="1256"/>
      <c r="BB74" s="1256"/>
      <c r="BC74" s="1256"/>
      <c r="BD74" s="1256"/>
      <c r="BE74" s="1256"/>
      <c r="BF74" s="1256"/>
      <c r="BG74" s="1256"/>
      <c r="BH74" s="1256"/>
      <c r="BI74" s="1256"/>
      <c r="BJ74" s="1256"/>
      <c r="BK74" s="1256"/>
      <c r="BL74" s="1256"/>
      <c r="BM74" s="1256"/>
      <c r="BN74" s="1256"/>
      <c r="BO74" s="1256"/>
      <c r="BP74" s="1253"/>
      <c r="BQ74" s="1253"/>
      <c r="BR74" s="1253"/>
      <c r="BS74" s="1253"/>
      <c r="BT74" s="1253"/>
      <c r="BU74" s="1253"/>
      <c r="BV74" s="1253"/>
      <c r="BW74" s="1253"/>
      <c r="BX74" s="1253"/>
      <c r="BY74" s="1253"/>
      <c r="BZ74" s="1253"/>
      <c r="CA74" s="1253"/>
      <c r="CB74" s="1253"/>
      <c r="CC74" s="1253"/>
      <c r="CD74" s="1253"/>
      <c r="CE74" s="1253"/>
      <c r="CF74" s="1253"/>
      <c r="CG74" s="1253"/>
      <c r="CH74" s="1253"/>
      <c r="CI74" s="1253"/>
      <c r="CJ74" s="1253"/>
      <c r="CK74" s="1253"/>
      <c r="CL74" s="1253"/>
      <c r="CM74" s="1253"/>
      <c r="CN74" s="1253"/>
      <c r="CO74" s="1253"/>
      <c r="CP74" s="1253"/>
      <c r="CQ74" s="1253"/>
      <c r="CR74" s="1253"/>
      <c r="CS74" s="1253"/>
      <c r="CT74" s="1253"/>
      <c r="CU74" s="1253"/>
      <c r="CV74" s="1253"/>
      <c r="CW74" s="1253"/>
      <c r="CX74" s="1253"/>
      <c r="CY74" s="1253"/>
      <c r="CZ74" s="1253"/>
      <c r="DA74" s="1253"/>
      <c r="DB74" s="1253"/>
      <c r="DC74" s="1253"/>
    </row>
    <row r="75" spans="2:107" ht="13.2" x14ac:dyDescent="0.2">
      <c r="B75" s="365"/>
      <c r="G75" s="1264"/>
      <c r="H75" s="1264"/>
      <c r="I75" s="1258"/>
      <c r="J75" s="1258"/>
      <c r="K75" s="1257"/>
      <c r="L75" s="1257"/>
      <c r="M75" s="1257"/>
      <c r="N75" s="1257"/>
      <c r="AM75" s="371"/>
      <c r="AN75" s="1256"/>
      <c r="AO75" s="1256"/>
      <c r="AP75" s="1256"/>
      <c r="AQ75" s="1256"/>
      <c r="AR75" s="1256"/>
      <c r="AS75" s="1256"/>
      <c r="AT75" s="1256"/>
      <c r="AU75" s="1256"/>
      <c r="AV75" s="1256"/>
      <c r="AW75" s="1256"/>
      <c r="AX75" s="1256"/>
      <c r="AY75" s="1256"/>
      <c r="AZ75" s="1256"/>
      <c r="BA75" s="1256"/>
      <c r="BB75" s="1256" t="s">
        <v>596</v>
      </c>
      <c r="BC75" s="1256"/>
      <c r="BD75" s="1256"/>
      <c r="BE75" s="1256"/>
      <c r="BF75" s="1256"/>
      <c r="BG75" s="1256"/>
      <c r="BH75" s="1256"/>
      <c r="BI75" s="1256"/>
      <c r="BJ75" s="1256"/>
      <c r="BK75" s="1256"/>
      <c r="BL75" s="1256"/>
      <c r="BM75" s="1256"/>
      <c r="BN75" s="1256"/>
      <c r="BO75" s="1256"/>
      <c r="BP75" s="1253">
        <v>8.4</v>
      </c>
      <c r="BQ75" s="1253"/>
      <c r="BR75" s="1253"/>
      <c r="BS75" s="1253"/>
      <c r="BT75" s="1253"/>
      <c r="BU75" s="1253"/>
      <c r="BV75" s="1253"/>
      <c r="BW75" s="1253"/>
      <c r="BX75" s="1253">
        <v>9</v>
      </c>
      <c r="BY75" s="1253"/>
      <c r="BZ75" s="1253"/>
      <c r="CA75" s="1253"/>
      <c r="CB75" s="1253"/>
      <c r="CC75" s="1253"/>
      <c r="CD75" s="1253"/>
      <c r="CE75" s="1253"/>
      <c r="CF75" s="1253">
        <v>9.4</v>
      </c>
      <c r="CG75" s="1253"/>
      <c r="CH75" s="1253"/>
      <c r="CI75" s="1253"/>
      <c r="CJ75" s="1253"/>
      <c r="CK75" s="1253"/>
      <c r="CL75" s="1253"/>
      <c r="CM75" s="1253"/>
      <c r="CN75" s="1253">
        <v>9.9</v>
      </c>
      <c r="CO75" s="1253"/>
      <c r="CP75" s="1253"/>
      <c r="CQ75" s="1253"/>
      <c r="CR75" s="1253"/>
      <c r="CS75" s="1253"/>
      <c r="CT75" s="1253"/>
      <c r="CU75" s="1253"/>
      <c r="CV75" s="1253">
        <v>10.7</v>
      </c>
      <c r="CW75" s="1253"/>
      <c r="CX75" s="1253"/>
      <c r="CY75" s="1253"/>
      <c r="CZ75" s="1253"/>
      <c r="DA75" s="1253"/>
      <c r="DB75" s="1253"/>
      <c r="DC75" s="1253"/>
    </row>
    <row r="76" spans="2:107" ht="13.2" x14ac:dyDescent="0.2">
      <c r="B76" s="365"/>
      <c r="G76" s="1264"/>
      <c r="H76" s="1264"/>
      <c r="I76" s="1258"/>
      <c r="J76" s="1258"/>
      <c r="K76" s="1257"/>
      <c r="L76" s="1257"/>
      <c r="M76" s="1257"/>
      <c r="N76" s="1257"/>
      <c r="AM76" s="371"/>
      <c r="AN76" s="1256"/>
      <c r="AO76" s="1256"/>
      <c r="AP76" s="1256"/>
      <c r="AQ76" s="1256"/>
      <c r="AR76" s="1256"/>
      <c r="AS76" s="1256"/>
      <c r="AT76" s="1256"/>
      <c r="AU76" s="1256"/>
      <c r="AV76" s="1256"/>
      <c r="AW76" s="1256"/>
      <c r="AX76" s="1256"/>
      <c r="AY76" s="1256"/>
      <c r="AZ76" s="1256"/>
      <c r="BA76" s="1256"/>
      <c r="BB76" s="1256"/>
      <c r="BC76" s="1256"/>
      <c r="BD76" s="1256"/>
      <c r="BE76" s="1256"/>
      <c r="BF76" s="1256"/>
      <c r="BG76" s="1256"/>
      <c r="BH76" s="1256"/>
      <c r="BI76" s="1256"/>
      <c r="BJ76" s="1256"/>
      <c r="BK76" s="1256"/>
      <c r="BL76" s="1256"/>
      <c r="BM76" s="1256"/>
      <c r="BN76" s="1256"/>
      <c r="BO76" s="1256"/>
      <c r="BP76" s="1253"/>
      <c r="BQ76" s="1253"/>
      <c r="BR76" s="1253"/>
      <c r="BS76" s="1253"/>
      <c r="BT76" s="1253"/>
      <c r="BU76" s="1253"/>
      <c r="BV76" s="1253"/>
      <c r="BW76" s="1253"/>
      <c r="BX76" s="1253"/>
      <c r="BY76" s="1253"/>
      <c r="BZ76" s="1253"/>
      <c r="CA76" s="1253"/>
      <c r="CB76" s="1253"/>
      <c r="CC76" s="1253"/>
      <c r="CD76" s="1253"/>
      <c r="CE76" s="1253"/>
      <c r="CF76" s="1253"/>
      <c r="CG76" s="1253"/>
      <c r="CH76" s="1253"/>
      <c r="CI76" s="1253"/>
      <c r="CJ76" s="1253"/>
      <c r="CK76" s="1253"/>
      <c r="CL76" s="1253"/>
      <c r="CM76" s="1253"/>
      <c r="CN76" s="1253"/>
      <c r="CO76" s="1253"/>
      <c r="CP76" s="1253"/>
      <c r="CQ76" s="1253"/>
      <c r="CR76" s="1253"/>
      <c r="CS76" s="1253"/>
      <c r="CT76" s="1253"/>
      <c r="CU76" s="1253"/>
      <c r="CV76" s="1253"/>
      <c r="CW76" s="1253"/>
      <c r="CX76" s="1253"/>
      <c r="CY76" s="1253"/>
      <c r="CZ76" s="1253"/>
      <c r="DA76" s="1253"/>
      <c r="DB76" s="1253"/>
      <c r="DC76" s="1253"/>
    </row>
    <row r="77" spans="2:107" ht="13.2" x14ac:dyDescent="0.2">
      <c r="B77" s="365"/>
      <c r="G77" s="1258"/>
      <c r="H77" s="1258"/>
      <c r="I77" s="1258"/>
      <c r="J77" s="1258"/>
      <c r="K77" s="1259"/>
      <c r="L77" s="1259"/>
      <c r="M77" s="1259"/>
      <c r="N77" s="1259"/>
      <c r="AN77" s="1260" t="s">
        <v>598</v>
      </c>
      <c r="AO77" s="1260"/>
      <c r="AP77" s="1260"/>
      <c r="AQ77" s="1260"/>
      <c r="AR77" s="1260"/>
      <c r="AS77" s="1260"/>
      <c r="AT77" s="1260"/>
      <c r="AU77" s="1260"/>
      <c r="AV77" s="1260"/>
      <c r="AW77" s="1260"/>
      <c r="AX77" s="1260"/>
      <c r="AY77" s="1260"/>
      <c r="AZ77" s="1260"/>
      <c r="BA77" s="1260"/>
      <c r="BB77" s="1256" t="s">
        <v>597</v>
      </c>
      <c r="BC77" s="1256"/>
      <c r="BD77" s="1256"/>
      <c r="BE77" s="1256"/>
      <c r="BF77" s="1256"/>
      <c r="BG77" s="1256"/>
      <c r="BH77" s="1256"/>
      <c r="BI77" s="1256"/>
      <c r="BJ77" s="1256"/>
      <c r="BK77" s="1256"/>
      <c r="BL77" s="1256"/>
      <c r="BM77" s="1256"/>
      <c r="BN77" s="1256"/>
      <c r="BO77" s="1256"/>
      <c r="BP77" s="1253">
        <v>20.9</v>
      </c>
      <c r="BQ77" s="1253"/>
      <c r="BR77" s="1253"/>
      <c r="BS77" s="1253"/>
      <c r="BT77" s="1253"/>
      <c r="BU77" s="1253"/>
      <c r="BV77" s="1253"/>
      <c r="BW77" s="1253"/>
      <c r="BX77" s="1253">
        <v>21</v>
      </c>
      <c r="BY77" s="1253"/>
      <c r="BZ77" s="1253"/>
      <c r="CA77" s="1253"/>
      <c r="CB77" s="1253"/>
      <c r="CC77" s="1253"/>
      <c r="CD77" s="1253"/>
      <c r="CE77" s="1253"/>
      <c r="CF77" s="1253">
        <v>23.5</v>
      </c>
      <c r="CG77" s="1253"/>
      <c r="CH77" s="1253"/>
      <c r="CI77" s="1253"/>
      <c r="CJ77" s="1253"/>
      <c r="CK77" s="1253"/>
      <c r="CL77" s="1253"/>
      <c r="CM77" s="1253"/>
      <c r="CN77" s="1253">
        <v>8.5</v>
      </c>
      <c r="CO77" s="1253"/>
      <c r="CP77" s="1253"/>
      <c r="CQ77" s="1253"/>
      <c r="CR77" s="1253"/>
      <c r="CS77" s="1253"/>
      <c r="CT77" s="1253"/>
      <c r="CU77" s="1253"/>
      <c r="CV77" s="1253">
        <v>0</v>
      </c>
      <c r="CW77" s="1253"/>
      <c r="CX77" s="1253"/>
      <c r="CY77" s="1253"/>
      <c r="CZ77" s="1253"/>
      <c r="DA77" s="1253"/>
      <c r="DB77" s="1253"/>
      <c r="DC77" s="1253"/>
    </row>
    <row r="78" spans="2:107" ht="13.2" x14ac:dyDescent="0.2">
      <c r="B78" s="365"/>
      <c r="G78" s="1258"/>
      <c r="H78" s="1258"/>
      <c r="I78" s="1258"/>
      <c r="J78" s="1258"/>
      <c r="K78" s="1259"/>
      <c r="L78" s="1259"/>
      <c r="M78" s="1259"/>
      <c r="N78" s="1259"/>
      <c r="AN78" s="1260"/>
      <c r="AO78" s="1260"/>
      <c r="AP78" s="1260"/>
      <c r="AQ78" s="1260"/>
      <c r="AR78" s="1260"/>
      <c r="AS78" s="1260"/>
      <c r="AT78" s="1260"/>
      <c r="AU78" s="1260"/>
      <c r="AV78" s="1260"/>
      <c r="AW78" s="1260"/>
      <c r="AX78" s="1260"/>
      <c r="AY78" s="1260"/>
      <c r="AZ78" s="1260"/>
      <c r="BA78" s="1260"/>
      <c r="BB78" s="1256"/>
      <c r="BC78" s="1256"/>
      <c r="BD78" s="1256"/>
      <c r="BE78" s="1256"/>
      <c r="BF78" s="1256"/>
      <c r="BG78" s="1256"/>
      <c r="BH78" s="1256"/>
      <c r="BI78" s="1256"/>
      <c r="BJ78" s="1256"/>
      <c r="BK78" s="1256"/>
      <c r="BL78" s="1256"/>
      <c r="BM78" s="1256"/>
      <c r="BN78" s="1256"/>
      <c r="BO78" s="1256"/>
      <c r="BP78" s="1253"/>
      <c r="BQ78" s="1253"/>
      <c r="BR78" s="1253"/>
      <c r="BS78" s="1253"/>
      <c r="BT78" s="1253"/>
      <c r="BU78" s="1253"/>
      <c r="BV78" s="1253"/>
      <c r="BW78" s="1253"/>
      <c r="BX78" s="1253"/>
      <c r="BY78" s="1253"/>
      <c r="BZ78" s="1253"/>
      <c r="CA78" s="1253"/>
      <c r="CB78" s="1253"/>
      <c r="CC78" s="1253"/>
      <c r="CD78" s="1253"/>
      <c r="CE78" s="1253"/>
      <c r="CF78" s="1253"/>
      <c r="CG78" s="1253"/>
      <c r="CH78" s="1253"/>
      <c r="CI78" s="1253"/>
      <c r="CJ78" s="1253"/>
      <c r="CK78" s="1253"/>
      <c r="CL78" s="1253"/>
      <c r="CM78" s="1253"/>
      <c r="CN78" s="1253"/>
      <c r="CO78" s="1253"/>
      <c r="CP78" s="1253"/>
      <c r="CQ78" s="1253"/>
      <c r="CR78" s="1253"/>
      <c r="CS78" s="1253"/>
      <c r="CT78" s="1253"/>
      <c r="CU78" s="1253"/>
      <c r="CV78" s="1253"/>
      <c r="CW78" s="1253"/>
      <c r="CX78" s="1253"/>
      <c r="CY78" s="1253"/>
      <c r="CZ78" s="1253"/>
      <c r="DA78" s="1253"/>
      <c r="DB78" s="1253"/>
      <c r="DC78" s="1253"/>
    </row>
    <row r="79" spans="2:107" ht="13.2" x14ac:dyDescent="0.2">
      <c r="B79" s="365"/>
      <c r="G79" s="1258"/>
      <c r="H79" s="1258"/>
      <c r="I79" s="1254"/>
      <c r="J79" s="1254"/>
      <c r="K79" s="1255"/>
      <c r="L79" s="1255"/>
      <c r="M79" s="1255"/>
      <c r="N79" s="1255"/>
      <c r="AN79" s="1260"/>
      <c r="AO79" s="1260"/>
      <c r="AP79" s="1260"/>
      <c r="AQ79" s="1260"/>
      <c r="AR79" s="1260"/>
      <c r="AS79" s="1260"/>
      <c r="AT79" s="1260"/>
      <c r="AU79" s="1260"/>
      <c r="AV79" s="1260"/>
      <c r="AW79" s="1260"/>
      <c r="AX79" s="1260"/>
      <c r="AY79" s="1260"/>
      <c r="AZ79" s="1260"/>
      <c r="BA79" s="1260"/>
      <c r="BB79" s="1256" t="s">
        <v>596</v>
      </c>
      <c r="BC79" s="1256"/>
      <c r="BD79" s="1256"/>
      <c r="BE79" s="1256"/>
      <c r="BF79" s="1256"/>
      <c r="BG79" s="1256"/>
      <c r="BH79" s="1256"/>
      <c r="BI79" s="1256"/>
      <c r="BJ79" s="1256"/>
      <c r="BK79" s="1256"/>
      <c r="BL79" s="1256"/>
      <c r="BM79" s="1256"/>
      <c r="BN79" s="1256"/>
      <c r="BO79" s="1256"/>
      <c r="BP79" s="1253">
        <v>9.1</v>
      </c>
      <c r="BQ79" s="1253"/>
      <c r="BR79" s="1253"/>
      <c r="BS79" s="1253"/>
      <c r="BT79" s="1253"/>
      <c r="BU79" s="1253"/>
      <c r="BV79" s="1253"/>
      <c r="BW79" s="1253"/>
      <c r="BX79" s="1253">
        <v>9.1999999999999993</v>
      </c>
      <c r="BY79" s="1253"/>
      <c r="BZ79" s="1253"/>
      <c r="CA79" s="1253"/>
      <c r="CB79" s="1253"/>
      <c r="CC79" s="1253"/>
      <c r="CD79" s="1253"/>
      <c r="CE79" s="1253"/>
      <c r="CF79" s="1253">
        <v>8.6</v>
      </c>
      <c r="CG79" s="1253"/>
      <c r="CH79" s="1253"/>
      <c r="CI79" s="1253"/>
      <c r="CJ79" s="1253"/>
      <c r="CK79" s="1253"/>
      <c r="CL79" s="1253"/>
      <c r="CM79" s="1253"/>
      <c r="CN79" s="1253">
        <v>8.1999999999999993</v>
      </c>
      <c r="CO79" s="1253"/>
      <c r="CP79" s="1253"/>
      <c r="CQ79" s="1253"/>
      <c r="CR79" s="1253"/>
      <c r="CS79" s="1253"/>
      <c r="CT79" s="1253"/>
      <c r="CU79" s="1253"/>
      <c r="CV79" s="1253">
        <v>8.4</v>
      </c>
      <c r="CW79" s="1253"/>
      <c r="CX79" s="1253"/>
      <c r="CY79" s="1253"/>
      <c r="CZ79" s="1253"/>
      <c r="DA79" s="1253"/>
      <c r="DB79" s="1253"/>
      <c r="DC79" s="1253"/>
    </row>
    <row r="80" spans="2:107" ht="13.2" x14ac:dyDescent="0.2">
      <c r="B80" s="365"/>
      <c r="G80" s="1258"/>
      <c r="H80" s="1258"/>
      <c r="I80" s="1254"/>
      <c r="J80" s="1254"/>
      <c r="K80" s="1255"/>
      <c r="L80" s="1255"/>
      <c r="M80" s="1255"/>
      <c r="N80" s="1255"/>
      <c r="AN80" s="1260"/>
      <c r="AO80" s="1260"/>
      <c r="AP80" s="1260"/>
      <c r="AQ80" s="1260"/>
      <c r="AR80" s="1260"/>
      <c r="AS80" s="1260"/>
      <c r="AT80" s="1260"/>
      <c r="AU80" s="1260"/>
      <c r="AV80" s="1260"/>
      <c r="AW80" s="1260"/>
      <c r="AX80" s="1260"/>
      <c r="AY80" s="1260"/>
      <c r="AZ80" s="1260"/>
      <c r="BA80" s="1260"/>
      <c r="BB80" s="1256"/>
      <c r="BC80" s="1256"/>
      <c r="BD80" s="1256"/>
      <c r="BE80" s="1256"/>
      <c r="BF80" s="1256"/>
      <c r="BG80" s="1256"/>
      <c r="BH80" s="1256"/>
      <c r="BI80" s="1256"/>
      <c r="BJ80" s="1256"/>
      <c r="BK80" s="1256"/>
      <c r="BL80" s="1256"/>
      <c r="BM80" s="1256"/>
      <c r="BN80" s="1256"/>
      <c r="BO80" s="1256"/>
      <c r="BP80" s="1253"/>
      <c r="BQ80" s="1253"/>
      <c r="BR80" s="1253"/>
      <c r="BS80" s="1253"/>
      <c r="BT80" s="1253"/>
      <c r="BU80" s="1253"/>
      <c r="BV80" s="1253"/>
      <c r="BW80" s="1253"/>
      <c r="BX80" s="1253"/>
      <c r="BY80" s="1253"/>
      <c r="BZ80" s="1253"/>
      <c r="CA80" s="1253"/>
      <c r="CB80" s="1253"/>
      <c r="CC80" s="1253"/>
      <c r="CD80" s="1253"/>
      <c r="CE80" s="1253"/>
      <c r="CF80" s="1253"/>
      <c r="CG80" s="1253"/>
      <c r="CH80" s="1253"/>
      <c r="CI80" s="1253"/>
      <c r="CJ80" s="1253"/>
      <c r="CK80" s="1253"/>
      <c r="CL80" s="1253"/>
      <c r="CM80" s="1253"/>
      <c r="CN80" s="1253"/>
      <c r="CO80" s="1253"/>
      <c r="CP80" s="1253"/>
      <c r="CQ80" s="1253"/>
      <c r="CR80" s="1253"/>
      <c r="CS80" s="1253"/>
      <c r="CT80" s="1253"/>
      <c r="CU80" s="1253"/>
      <c r="CV80" s="1253"/>
      <c r="CW80" s="1253"/>
      <c r="CX80" s="1253"/>
      <c r="CY80" s="1253"/>
      <c r="CZ80" s="1253"/>
      <c r="DA80" s="1253"/>
      <c r="DB80" s="1253"/>
      <c r="DC80" s="1253"/>
    </row>
    <row r="81" spans="2:109" ht="13.2" x14ac:dyDescent="0.2">
      <c r="B81" s="365"/>
    </row>
    <row r="82" spans="2:109" ht="16.2" x14ac:dyDescent="0.2">
      <c r="B82" s="365"/>
      <c r="K82" s="370"/>
      <c r="L82" s="370"/>
      <c r="M82" s="370"/>
      <c r="N82" s="370"/>
      <c r="AQ82" s="370"/>
      <c r="AR82" s="370"/>
      <c r="AS82" s="370"/>
      <c r="AT82" s="370"/>
      <c r="BC82" s="370"/>
      <c r="BD82" s="370"/>
      <c r="BE82" s="370"/>
      <c r="BF82" s="370"/>
      <c r="BO82" s="370"/>
      <c r="BP82" s="370"/>
      <c r="BQ82" s="370"/>
      <c r="BR82" s="370"/>
      <c r="CA82" s="370"/>
      <c r="CB82" s="370"/>
      <c r="CC82" s="370"/>
      <c r="CD82" s="370"/>
      <c r="CM82" s="370"/>
      <c r="CN82" s="370"/>
      <c r="CO82" s="370"/>
      <c r="CP82" s="370"/>
      <c r="CY82" s="370"/>
      <c r="CZ82" s="370"/>
      <c r="DA82" s="370"/>
      <c r="DB82" s="370"/>
      <c r="DC82" s="370"/>
    </row>
    <row r="83" spans="2:109" ht="13.2" x14ac:dyDescent="0.2">
      <c r="B83" s="369"/>
      <c r="C83" s="368"/>
      <c r="D83" s="368"/>
      <c r="E83" s="368"/>
      <c r="F83" s="368"/>
      <c r="G83" s="368"/>
      <c r="H83" s="368"/>
      <c r="I83" s="368"/>
      <c r="J83" s="368"/>
      <c r="K83" s="368"/>
      <c r="L83" s="368"/>
      <c r="M83" s="368"/>
      <c r="N83" s="368"/>
      <c r="O83" s="368"/>
      <c r="P83" s="368"/>
      <c r="Q83" s="368"/>
      <c r="R83" s="368"/>
      <c r="S83" s="368"/>
      <c r="T83" s="368"/>
      <c r="U83" s="368"/>
      <c r="V83" s="368"/>
      <c r="W83" s="368"/>
      <c r="X83" s="368"/>
      <c r="Y83" s="368"/>
      <c r="Z83" s="368"/>
      <c r="AA83" s="368"/>
      <c r="AB83" s="368"/>
      <c r="AC83" s="368"/>
      <c r="AD83" s="368"/>
      <c r="AE83" s="368"/>
      <c r="AF83" s="368"/>
      <c r="AG83" s="368"/>
      <c r="AH83" s="368"/>
      <c r="AI83" s="368"/>
      <c r="AJ83" s="368"/>
      <c r="AK83" s="368"/>
      <c r="AL83" s="368"/>
      <c r="AM83" s="368"/>
      <c r="AN83" s="368"/>
      <c r="AO83" s="368"/>
      <c r="AP83" s="368"/>
      <c r="AQ83" s="368"/>
      <c r="AR83" s="368"/>
      <c r="AS83" s="368"/>
      <c r="AT83" s="368"/>
      <c r="AU83" s="368"/>
      <c r="AV83" s="368"/>
      <c r="AW83" s="368"/>
      <c r="AX83" s="368"/>
      <c r="AY83" s="368"/>
      <c r="AZ83" s="368"/>
      <c r="BA83" s="368"/>
      <c r="BB83" s="368"/>
      <c r="BC83" s="368"/>
      <c r="BD83" s="368"/>
      <c r="BE83" s="368"/>
      <c r="BF83" s="368"/>
      <c r="BG83" s="368"/>
      <c r="BH83" s="368"/>
      <c r="BI83" s="368"/>
      <c r="BJ83" s="368"/>
      <c r="BK83" s="368"/>
      <c r="BL83" s="368"/>
      <c r="BM83" s="368"/>
      <c r="BN83" s="368"/>
      <c r="BO83" s="368"/>
      <c r="BP83" s="368"/>
      <c r="BQ83" s="368"/>
      <c r="BR83" s="368"/>
      <c r="BS83" s="368"/>
      <c r="BT83" s="368"/>
      <c r="BU83" s="368"/>
      <c r="BV83" s="368"/>
      <c r="BW83" s="368"/>
      <c r="BX83" s="368"/>
      <c r="BY83" s="368"/>
      <c r="BZ83" s="368"/>
      <c r="CA83" s="368"/>
      <c r="CB83" s="368"/>
      <c r="CC83" s="368"/>
      <c r="CD83" s="368"/>
      <c r="CE83" s="368"/>
      <c r="CF83" s="368"/>
      <c r="CG83" s="368"/>
      <c r="CH83" s="368"/>
      <c r="CI83" s="368"/>
      <c r="CJ83" s="368"/>
      <c r="CK83" s="368"/>
      <c r="CL83" s="368"/>
      <c r="CM83" s="368"/>
      <c r="CN83" s="368"/>
      <c r="CO83" s="368"/>
      <c r="CP83" s="368"/>
      <c r="CQ83" s="368"/>
      <c r="CR83" s="368"/>
      <c r="CS83" s="368"/>
      <c r="CT83" s="368"/>
      <c r="CU83" s="368"/>
      <c r="CV83" s="368"/>
      <c r="CW83" s="368"/>
      <c r="CX83" s="368"/>
      <c r="CY83" s="368"/>
      <c r="CZ83" s="368"/>
      <c r="DA83" s="368"/>
      <c r="DB83" s="368"/>
      <c r="DC83" s="368"/>
      <c r="DD83" s="367"/>
    </row>
    <row r="84" spans="2:109" ht="13.2" x14ac:dyDescent="0.2">
      <c r="DD84" s="364"/>
      <c r="DE84" s="364"/>
    </row>
    <row r="85" spans="2:109" ht="13.2" x14ac:dyDescent="0.2">
      <c r="DD85" s="364"/>
      <c r="DE85" s="364"/>
    </row>
  </sheetData>
  <sheetProtection algorithmName="SHA-512" hashValue="XoW/jMBvUgdLzqp6XF2is82gRajMuBoZWtrtiLAgVs4v37MKF6YeWUOGWyr1yQOoyDienBgllKH52JXqrT2HNQ==" saltValue="mlWcZ+7H2BqadAcRj3y6Qg=="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G51:H54"/>
    <mergeCell ref="I51:J52"/>
    <mergeCell ref="K51:K52"/>
    <mergeCell ref="L51:L52"/>
    <mergeCell ref="M51:M52"/>
    <mergeCell ref="N51:N52"/>
    <mergeCell ref="AN51:BA54"/>
    <mergeCell ref="BB51:BO52"/>
    <mergeCell ref="BP51:BW52"/>
    <mergeCell ref="BX51:CE52"/>
    <mergeCell ref="CF51:CM52"/>
    <mergeCell ref="CN51:CU52"/>
    <mergeCell ref="CN53:CU54"/>
    <mergeCell ref="CV51:DC52"/>
    <mergeCell ref="I53:J54"/>
    <mergeCell ref="K53:K54"/>
    <mergeCell ref="L53:L54"/>
    <mergeCell ref="M53:M54"/>
    <mergeCell ref="N53:N54"/>
    <mergeCell ref="BB53:BO54"/>
    <mergeCell ref="BP53:BW54"/>
    <mergeCell ref="BX53:CE54"/>
    <mergeCell ref="CF53:CM54"/>
    <mergeCell ref="CV53:DC54"/>
    <mergeCell ref="G55:H58"/>
    <mergeCell ref="I55:J56"/>
    <mergeCell ref="K55:K56"/>
    <mergeCell ref="L55:L56"/>
    <mergeCell ref="M55:M56"/>
    <mergeCell ref="N55:N56"/>
    <mergeCell ref="AN55:BA58"/>
    <mergeCell ref="BB55:BO56"/>
    <mergeCell ref="BP55:BW56"/>
    <mergeCell ref="BX55:CE56"/>
    <mergeCell ref="CF55:CM56"/>
    <mergeCell ref="CN55:CU56"/>
    <mergeCell ref="CV55:DC56"/>
    <mergeCell ref="I57:J58"/>
    <mergeCell ref="K57:K58"/>
    <mergeCell ref="L57:L58"/>
    <mergeCell ref="M57:M58"/>
    <mergeCell ref="N57:N58"/>
    <mergeCell ref="BB57:BO58"/>
    <mergeCell ref="BP57:BW58"/>
    <mergeCell ref="BX57:CE58"/>
    <mergeCell ref="CF57:CM58"/>
    <mergeCell ref="CN57:CU58"/>
    <mergeCell ref="CV57:DC58"/>
    <mergeCell ref="AN65:DC69"/>
    <mergeCell ref="G72:J72"/>
    <mergeCell ref="AN72:BO72"/>
    <mergeCell ref="BP72:BW72"/>
    <mergeCell ref="BX72:CE72"/>
    <mergeCell ref="CF72:CM72"/>
    <mergeCell ref="CN72:CU72"/>
    <mergeCell ref="CV72:DC72"/>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G77:H80"/>
    <mergeCell ref="I77:J78"/>
    <mergeCell ref="K77:K78"/>
    <mergeCell ref="L77:L78"/>
    <mergeCell ref="M77:M78"/>
    <mergeCell ref="CF77:CM78"/>
    <mergeCell ref="CF79:CM80"/>
    <mergeCell ref="BP75:BW76"/>
    <mergeCell ref="BX75:CE76"/>
    <mergeCell ref="CF75:CM76"/>
    <mergeCell ref="BP79:BW80"/>
    <mergeCell ref="BX79:CE80"/>
    <mergeCell ref="N77:N78"/>
    <mergeCell ref="AN77:BA80"/>
    <mergeCell ref="BB77:BO78"/>
    <mergeCell ref="BP77:BW78"/>
    <mergeCell ref="BX77:CE78"/>
    <mergeCell ref="CV77:DC78"/>
    <mergeCell ref="I79:J80"/>
    <mergeCell ref="K79:K80"/>
    <mergeCell ref="L79:L80"/>
    <mergeCell ref="M79:M80"/>
    <mergeCell ref="N79:N80"/>
    <mergeCell ref="BB79:BO80"/>
    <mergeCell ref="N75:N76"/>
    <mergeCell ref="BB75:BO76"/>
    <mergeCell ref="CV75:DC76"/>
    <mergeCell ref="CN75:CU76"/>
    <mergeCell ref="CN79:CU80"/>
    <mergeCell ref="CV79:DC80"/>
    <mergeCell ref="CN77:CU78"/>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80" zoomScaleNormal="80" zoomScaleSheetLayoutView="70" workbookViewId="0"/>
  </sheetViews>
  <sheetFormatPr defaultColWidth="0" defaultRowHeight="13.5" customHeight="1" zeroHeight="1" x14ac:dyDescent="0.2"/>
  <cols>
    <col min="1" max="34" width="2.44140625" style="260" customWidth="1"/>
    <col min="35" max="122" width="2.44140625" style="259" customWidth="1"/>
    <col min="123" max="16384" width="2.44140625" style="259" hidden="1"/>
  </cols>
  <sheetData>
    <row r="1" spans="1:34" ht="13.5" customHeight="1" x14ac:dyDescent="0.2">
      <c r="A1" s="259"/>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row>
    <row r="2" spans="1:34" ht="13.2" x14ac:dyDescent="0.2">
      <c r="S2" s="259"/>
      <c r="AH2" s="259"/>
    </row>
    <row r="3" spans="1:34" ht="13.2" x14ac:dyDescent="0.2">
      <c r="C3" s="259"/>
      <c r="D3" s="259"/>
      <c r="E3" s="259"/>
      <c r="F3" s="259"/>
      <c r="G3" s="259"/>
      <c r="H3" s="259"/>
      <c r="I3" s="259"/>
      <c r="J3" s="259"/>
      <c r="K3" s="259"/>
      <c r="L3" s="259"/>
      <c r="M3" s="259"/>
      <c r="N3" s="259"/>
      <c r="O3" s="259"/>
      <c r="P3" s="259"/>
      <c r="Q3" s="259"/>
      <c r="R3" s="259"/>
      <c r="S3" s="259"/>
      <c r="U3" s="259"/>
      <c r="V3" s="259"/>
      <c r="W3" s="259"/>
      <c r="X3" s="259"/>
      <c r="Y3" s="259"/>
      <c r="Z3" s="259"/>
      <c r="AA3" s="259"/>
      <c r="AB3" s="259"/>
      <c r="AC3" s="259"/>
      <c r="AD3" s="259"/>
      <c r="AE3" s="259"/>
      <c r="AF3" s="259"/>
      <c r="AG3" s="259"/>
      <c r="AH3" s="259"/>
    </row>
    <row r="4" spans="1:34" ht="13.2" x14ac:dyDescent="0.2"/>
    <row r="5" spans="1:34" ht="13.2" x14ac:dyDescent="0.2"/>
    <row r="6" spans="1:34" ht="13.2" x14ac:dyDescent="0.2"/>
    <row r="7" spans="1:34" ht="13.2" x14ac:dyDescent="0.2"/>
    <row r="8" spans="1:34" ht="13.2" x14ac:dyDescent="0.2"/>
    <row r="9" spans="1:34" ht="13.2" x14ac:dyDescent="0.2">
      <c r="AH9" s="259"/>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59"/>
    </row>
    <row r="18" spans="12:34" ht="13.2" x14ac:dyDescent="0.2"/>
    <row r="19" spans="12:34" ht="13.2" x14ac:dyDescent="0.2"/>
    <row r="20" spans="12:34" ht="13.2" x14ac:dyDescent="0.2">
      <c r="AH20" s="259"/>
    </row>
    <row r="21" spans="12:34" ht="13.2" x14ac:dyDescent="0.2">
      <c r="AH21" s="259"/>
    </row>
    <row r="22" spans="12:34" ht="13.2" x14ac:dyDescent="0.2"/>
    <row r="23" spans="12:34" ht="13.2" x14ac:dyDescent="0.2"/>
    <row r="24" spans="12:34" ht="13.2" x14ac:dyDescent="0.2">
      <c r="Q24" s="259"/>
    </row>
    <row r="25" spans="12:34" ht="13.2" x14ac:dyDescent="0.2"/>
    <row r="26" spans="12:34" ht="13.2" x14ac:dyDescent="0.2"/>
    <row r="27" spans="12:34" ht="13.2" x14ac:dyDescent="0.2"/>
    <row r="28" spans="12:34" ht="13.2" x14ac:dyDescent="0.2">
      <c r="O28" s="259"/>
      <c r="T28" s="259"/>
      <c r="AH28" s="259"/>
    </row>
    <row r="29" spans="12:34" ht="13.2" x14ac:dyDescent="0.2"/>
    <row r="30" spans="12:34" ht="13.2" x14ac:dyDescent="0.2"/>
    <row r="31" spans="12:34" ht="13.2" x14ac:dyDescent="0.2">
      <c r="Q31" s="259"/>
    </row>
    <row r="32" spans="12:34" ht="13.2" x14ac:dyDescent="0.2">
      <c r="L32" s="259"/>
    </row>
    <row r="33" spans="2:34" ht="13.2" x14ac:dyDescent="0.2">
      <c r="C33" s="259"/>
      <c r="E33" s="259"/>
      <c r="G33" s="259"/>
      <c r="I33" s="259"/>
      <c r="X33" s="259"/>
    </row>
    <row r="34" spans="2:34" ht="13.2" x14ac:dyDescent="0.2">
      <c r="B34" s="259"/>
      <c r="P34" s="259"/>
      <c r="R34" s="259"/>
      <c r="T34" s="259"/>
    </row>
    <row r="35" spans="2:34" ht="13.2" x14ac:dyDescent="0.2">
      <c r="D35" s="259"/>
      <c r="W35" s="259"/>
      <c r="AC35" s="259"/>
      <c r="AD35" s="259"/>
      <c r="AE35" s="259"/>
      <c r="AF35" s="259"/>
      <c r="AG35" s="259"/>
      <c r="AH35" s="259"/>
    </row>
    <row r="36" spans="2:34" ht="13.2" x14ac:dyDescent="0.2">
      <c r="H36" s="259"/>
      <c r="J36" s="259"/>
      <c r="K36" s="259"/>
      <c r="M36" s="259"/>
      <c r="Y36" s="259"/>
      <c r="Z36" s="259"/>
      <c r="AA36" s="259"/>
      <c r="AB36" s="259"/>
      <c r="AC36" s="259"/>
      <c r="AD36" s="259"/>
      <c r="AE36" s="259"/>
      <c r="AF36" s="259"/>
      <c r="AG36" s="259"/>
      <c r="AH36" s="259"/>
    </row>
    <row r="37" spans="2:34" ht="13.2" x14ac:dyDescent="0.2">
      <c r="AH37" s="259"/>
    </row>
    <row r="38" spans="2:34" ht="13.2" x14ac:dyDescent="0.2">
      <c r="AG38" s="259"/>
      <c r="AH38" s="259"/>
    </row>
    <row r="39" spans="2:34" ht="13.2" x14ac:dyDescent="0.2"/>
    <row r="40" spans="2:34" ht="13.2" x14ac:dyDescent="0.2">
      <c r="X40" s="259"/>
    </row>
    <row r="41" spans="2:34" ht="13.2" x14ac:dyDescent="0.2">
      <c r="R41" s="259"/>
    </row>
    <row r="42" spans="2:34" ht="13.2" x14ac:dyDescent="0.2">
      <c r="W42" s="259"/>
    </row>
    <row r="43" spans="2:34" ht="13.2" x14ac:dyDescent="0.2">
      <c r="Y43" s="259"/>
      <c r="Z43" s="259"/>
      <c r="AA43" s="259"/>
      <c r="AB43" s="259"/>
      <c r="AC43" s="259"/>
      <c r="AD43" s="259"/>
      <c r="AE43" s="259"/>
      <c r="AF43" s="259"/>
      <c r="AG43" s="259"/>
      <c r="AH43" s="259"/>
    </row>
    <row r="44" spans="2:34" ht="13.2" x14ac:dyDescent="0.2">
      <c r="AH44" s="259"/>
    </row>
    <row r="45" spans="2:34" ht="13.2" x14ac:dyDescent="0.2">
      <c r="X45" s="259"/>
    </row>
    <row r="46" spans="2:34" ht="13.2" x14ac:dyDescent="0.2"/>
    <row r="47" spans="2:34" ht="13.2" x14ac:dyDescent="0.2"/>
    <row r="48" spans="2:34" ht="13.2" x14ac:dyDescent="0.2">
      <c r="W48" s="259"/>
      <c r="Y48" s="259"/>
      <c r="Z48" s="259"/>
      <c r="AA48" s="259"/>
      <c r="AB48" s="259"/>
      <c r="AC48" s="259"/>
      <c r="AD48" s="259"/>
      <c r="AE48" s="259"/>
      <c r="AF48" s="259"/>
      <c r="AG48" s="259"/>
      <c r="AH48" s="259"/>
    </row>
    <row r="49" spans="28:34" ht="13.2" x14ac:dyDescent="0.2"/>
    <row r="50" spans="28:34" ht="13.2" x14ac:dyDescent="0.2">
      <c r="AE50" s="259"/>
      <c r="AF50" s="259"/>
      <c r="AG50" s="259"/>
      <c r="AH50" s="259"/>
    </row>
    <row r="51" spans="28:34" ht="13.2" x14ac:dyDescent="0.2">
      <c r="AC51" s="259"/>
      <c r="AD51" s="259"/>
      <c r="AE51" s="259"/>
      <c r="AF51" s="259"/>
      <c r="AG51" s="259"/>
      <c r="AH51" s="259"/>
    </row>
    <row r="52" spans="28:34" ht="13.2" x14ac:dyDescent="0.2"/>
    <row r="53" spans="28:34" ht="13.2" x14ac:dyDescent="0.2">
      <c r="AF53" s="259"/>
      <c r="AG53" s="259"/>
      <c r="AH53" s="259"/>
    </row>
    <row r="54" spans="28:34" ht="13.2" x14ac:dyDescent="0.2">
      <c r="AH54" s="259"/>
    </row>
    <row r="55" spans="28:34" ht="13.2" x14ac:dyDescent="0.2"/>
    <row r="56" spans="28:34" ht="13.2" x14ac:dyDescent="0.2">
      <c r="AB56" s="259"/>
      <c r="AC56" s="259"/>
      <c r="AD56" s="259"/>
      <c r="AE56" s="259"/>
      <c r="AF56" s="259"/>
      <c r="AG56" s="259"/>
      <c r="AH56" s="259"/>
    </row>
    <row r="57" spans="28:34" ht="13.2" x14ac:dyDescent="0.2">
      <c r="AH57" s="259"/>
    </row>
    <row r="58" spans="28:34" ht="13.2" x14ac:dyDescent="0.2">
      <c r="AH58" s="259"/>
    </row>
    <row r="59" spans="28:34" ht="13.2" x14ac:dyDescent="0.2"/>
    <row r="60" spans="28:34" ht="13.2" x14ac:dyDescent="0.2"/>
    <row r="61" spans="28:34" ht="13.2" x14ac:dyDescent="0.2"/>
    <row r="62" spans="28:34" ht="13.2" x14ac:dyDescent="0.2"/>
    <row r="63" spans="28:34" ht="13.2" x14ac:dyDescent="0.2">
      <c r="AH63" s="259"/>
    </row>
    <row r="64" spans="28:34" ht="13.2" x14ac:dyDescent="0.2">
      <c r="AG64" s="259"/>
      <c r="AH64" s="259"/>
    </row>
    <row r="65" spans="28:34" ht="13.2" x14ac:dyDescent="0.2"/>
    <row r="66" spans="28:34" ht="13.2" x14ac:dyDescent="0.2"/>
    <row r="67" spans="28:34" ht="13.2" x14ac:dyDescent="0.2"/>
    <row r="68" spans="28:34" ht="13.2" x14ac:dyDescent="0.2">
      <c r="AB68" s="259"/>
      <c r="AC68" s="259"/>
      <c r="AD68" s="259"/>
      <c r="AE68" s="259"/>
      <c r="AF68" s="259"/>
      <c r="AG68" s="259"/>
      <c r="AH68" s="259"/>
    </row>
    <row r="69" spans="28:34" ht="13.2" x14ac:dyDescent="0.2">
      <c r="AF69" s="259"/>
      <c r="AG69" s="259"/>
      <c r="AH69" s="259"/>
    </row>
    <row r="70" spans="28:34" ht="13.2" x14ac:dyDescent="0.2"/>
    <row r="71" spans="28:34" ht="13.2" x14ac:dyDescent="0.2"/>
    <row r="72" spans="28:34" ht="13.2" x14ac:dyDescent="0.2"/>
    <row r="73" spans="28:34" ht="13.2" x14ac:dyDescent="0.2"/>
    <row r="74" spans="28:34" ht="13.2" x14ac:dyDescent="0.2"/>
    <row r="75" spans="28:34" ht="13.2" x14ac:dyDescent="0.2">
      <c r="AH75" s="259"/>
    </row>
    <row r="76" spans="28:34" ht="13.2" x14ac:dyDescent="0.2">
      <c r="AF76" s="259"/>
      <c r="AG76" s="259"/>
      <c r="AH76" s="259"/>
    </row>
    <row r="77" spans="28:34" ht="13.2" x14ac:dyDescent="0.2">
      <c r="AG77" s="259"/>
      <c r="AH77" s="259"/>
    </row>
    <row r="78" spans="28:34" ht="13.2" x14ac:dyDescent="0.2"/>
    <row r="79" spans="28:34" ht="13.2" x14ac:dyDescent="0.2"/>
    <row r="80" spans="28:34" ht="13.2" x14ac:dyDescent="0.2"/>
    <row r="81" spans="25:34" ht="13.2" x14ac:dyDescent="0.2"/>
    <row r="82" spans="25:34" ht="13.2" x14ac:dyDescent="0.2">
      <c r="Y82" s="259"/>
    </row>
    <row r="83" spans="25:34" ht="13.2" x14ac:dyDescent="0.2">
      <c r="Y83" s="259"/>
      <c r="Z83" s="259"/>
      <c r="AA83" s="259"/>
      <c r="AB83" s="259"/>
      <c r="AC83" s="259"/>
      <c r="AD83" s="259"/>
      <c r="AE83" s="259"/>
      <c r="AF83" s="259"/>
      <c r="AG83" s="259"/>
      <c r="AH83" s="259"/>
    </row>
    <row r="84" spans="25:34" ht="13.2" x14ac:dyDescent="0.2"/>
    <row r="85" spans="25:34" ht="13.2" x14ac:dyDescent="0.2"/>
    <row r="86" spans="25:34" ht="13.2" x14ac:dyDescent="0.2"/>
    <row r="87" spans="25:34" ht="13.2" x14ac:dyDescent="0.2"/>
    <row r="88" spans="25:34" ht="13.2" x14ac:dyDescent="0.2">
      <c r="AH88" s="259"/>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59"/>
      <c r="AG94" s="259"/>
      <c r="AH94" s="259"/>
    </row>
    <row r="95" spans="25:34" ht="13.5" customHeight="1" x14ac:dyDescent="0.2">
      <c r="AH95" s="259"/>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59"/>
    </row>
    <row r="102" spans="33:34" ht="13.5" customHeight="1" x14ac:dyDescent="0.2"/>
    <row r="103" spans="33:34" ht="13.5" customHeight="1" x14ac:dyDescent="0.2"/>
    <row r="104" spans="33:34" ht="13.5" customHeight="1" x14ac:dyDescent="0.2">
      <c r="AG104" s="259"/>
      <c r="AH104" s="259"/>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59"/>
    </row>
    <row r="117" spans="34:122" ht="13.5" customHeight="1" x14ac:dyDescent="0.2"/>
    <row r="118" spans="34:122" ht="13.5" customHeight="1" x14ac:dyDescent="0.2"/>
    <row r="119" spans="34:122" ht="13.5" customHeight="1" x14ac:dyDescent="0.2"/>
    <row r="120" spans="34:122" ht="13.5" customHeight="1" x14ac:dyDescent="0.2">
      <c r="AH120" s="259"/>
    </row>
    <row r="121" spans="34:122" ht="13.5" customHeight="1" x14ac:dyDescent="0.2">
      <c r="AH121" s="259"/>
    </row>
    <row r="122" spans="34:122" ht="13.5" customHeight="1" x14ac:dyDescent="0.2"/>
    <row r="123" spans="34:122" ht="13.5" customHeight="1" x14ac:dyDescent="0.2"/>
    <row r="124" spans="34:122" ht="13.5" customHeight="1" x14ac:dyDescent="0.2"/>
    <row r="125" spans="34:122" ht="13.5" customHeight="1" x14ac:dyDescent="0.2">
      <c r="DR125" s="259" t="s">
        <v>504</v>
      </c>
    </row>
  </sheetData>
  <sheetProtection algorithmName="SHA-512" hashValue="cda3RLbeOLIjVeUl5WPDUv3JD5HDzMahPcr1wsPL13UugLRRVnbK2k6+QH9xQ8Sj8offhExbfX8iNNP1KwAx0A==" saltValue="C6WGwm7M1ByISJkSqnfQA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80" zoomScaleNormal="80" zoomScaleSheetLayoutView="55" workbookViewId="0"/>
  </sheetViews>
  <sheetFormatPr defaultColWidth="0" defaultRowHeight="13.5" customHeight="1" zeroHeight="1" x14ac:dyDescent="0.2"/>
  <cols>
    <col min="1" max="34" width="2.44140625" style="260" customWidth="1"/>
    <col min="35" max="122" width="2.44140625" style="259" customWidth="1"/>
    <col min="123" max="16384" width="2.44140625" style="259" hidden="1"/>
  </cols>
  <sheetData>
    <row r="1" spans="2:34" ht="13.5" customHeight="1" x14ac:dyDescent="0.2">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row>
    <row r="2" spans="2:34" ht="13.2" x14ac:dyDescent="0.2">
      <c r="S2" s="259"/>
      <c r="AH2" s="259"/>
    </row>
    <row r="3" spans="2:34" ht="13.2" x14ac:dyDescent="0.2">
      <c r="C3" s="259"/>
      <c r="D3" s="259"/>
      <c r="E3" s="259"/>
      <c r="F3" s="259"/>
      <c r="G3" s="259"/>
      <c r="H3" s="259"/>
      <c r="I3" s="259"/>
      <c r="J3" s="259"/>
      <c r="K3" s="259"/>
      <c r="L3" s="259"/>
      <c r="M3" s="259"/>
      <c r="N3" s="259"/>
      <c r="O3" s="259"/>
      <c r="P3" s="259"/>
      <c r="Q3" s="259"/>
      <c r="R3" s="259"/>
      <c r="S3" s="259"/>
      <c r="U3" s="259"/>
      <c r="V3" s="259"/>
      <c r="W3" s="259"/>
      <c r="X3" s="259"/>
      <c r="Y3" s="259"/>
      <c r="Z3" s="259"/>
      <c r="AA3" s="259"/>
      <c r="AB3" s="259"/>
      <c r="AC3" s="259"/>
      <c r="AD3" s="259"/>
      <c r="AE3" s="259"/>
      <c r="AF3" s="259"/>
      <c r="AG3" s="259"/>
      <c r="AH3" s="259"/>
    </row>
    <row r="4" spans="2:34" ht="13.2" x14ac:dyDescent="0.2"/>
    <row r="5" spans="2:34" ht="13.2" x14ac:dyDescent="0.2"/>
    <row r="6" spans="2:34" ht="13.2" x14ac:dyDescent="0.2"/>
    <row r="7" spans="2:34" ht="13.2" x14ac:dyDescent="0.2"/>
    <row r="8" spans="2:34" ht="13.2" x14ac:dyDescent="0.2"/>
    <row r="9" spans="2:34" ht="13.2" x14ac:dyDescent="0.2">
      <c r="AH9" s="259"/>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59"/>
    </row>
    <row r="18" spans="12:34" ht="13.2" x14ac:dyDescent="0.2"/>
    <row r="19" spans="12:34" ht="13.2" x14ac:dyDescent="0.2"/>
    <row r="20" spans="12:34" ht="13.2" x14ac:dyDescent="0.2">
      <c r="AH20" s="259"/>
    </row>
    <row r="21" spans="12:34" ht="13.2" x14ac:dyDescent="0.2">
      <c r="AH21" s="259"/>
    </row>
    <row r="22" spans="12:34" ht="13.2" x14ac:dyDescent="0.2"/>
    <row r="23" spans="12:34" ht="13.2" x14ac:dyDescent="0.2"/>
    <row r="24" spans="12:34" ht="13.2" x14ac:dyDescent="0.2">
      <c r="Q24" s="259"/>
    </row>
    <row r="25" spans="12:34" ht="13.2" x14ac:dyDescent="0.2"/>
    <row r="26" spans="12:34" ht="13.2" x14ac:dyDescent="0.2"/>
    <row r="27" spans="12:34" ht="13.2" x14ac:dyDescent="0.2"/>
    <row r="28" spans="12:34" ht="13.2" x14ac:dyDescent="0.2">
      <c r="O28" s="259"/>
      <c r="T28" s="259"/>
      <c r="AH28" s="259"/>
    </row>
    <row r="29" spans="12:34" ht="13.2" x14ac:dyDescent="0.2"/>
    <row r="30" spans="12:34" ht="13.2" x14ac:dyDescent="0.2"/>
    <row r="31" spans="12:34" ht="13.2" x14ac:dyDescent="0.2">
      <c r="Q31" s="259"/>
    </row>
    <row r="32" spans="12:34" ht="13.2" x14ac:dyDescent="0.2">
      <c r="L32" s="259"/>
    </row>
    <row r="33" spans="2:34" ht="13.2" x14ac:dyDescent="0.2">
      <c r="C33" s="259"/>
      <c r="E33" s="259"/>
      <c r="G33" s="259"/>
      <c r="I33" s="259"/>
      <c r="X33" s="259"/>
    </row>
    <row r="34" spans="2:34" ht="13.2" x14ac:dyDescent="0.2">
      <c r="B34" s="259"/>
      <c r="P34" s="259"/>
      <c r="R34" s="259"/>
      <c r="T34" s="259"/>
    </row>
    <row r="35" spans="2:34" ht="13.2" x14ac:dyDescent="0.2">
      <c r="D35" s="259"/>
      <c r="W35" s="259"/>
      <c r="AC35" s="259"/>
      <c r="AD35" s="259"/>
      <c r="AE35" s="259"/>
      <c r="AF35" s="259"/>
      <c r="AG35" s="259"/>
      <c r="AH35" s="259"/>
    </row>
    <row r="36" spans="2:34" ht="13.2" x14ac:dyDescent="0.2">
      <c r="H36" s="259"/>
      <c r="J36" s="259"/>
      <c r="K36" s="259"/>
      <c r="M36" s="259"/>
      <c r="Y36" s="259"/>
      <c r="Z36" s="259"/>
      <c r="AA36" s="259"/>
      <c r="AB36" s="259"/>
      <c r="AC36" s="259"/>
      <c r="AD36" s="259"/>
      <c r="AE36" s="259"/>
      <c r="AF36" s="259"/>
      <c r="AG36" s="259"/>
      <c r="AH36" s="259"/>
    </row>
    <row r="37" spans="2:34" ht="13.2" x14ac:dyDescent="0.2">
      <c r="AH37" s="259"/>
    </row>
    <row r="38" spans="2:34" ht="13.2" x14ac:dyDescent="0.2">
      <c r="AG38" s="259"/>
      <c r="AH38" s="259"/>
    </row>
    <row r="39" spans="2:34" ht="13.2" x14ac:dyDescent="0.2"/>
    <row r="40" spans="2:34" ht="13.2" x14ac:dyDescent="0.2">
      <c r="X40" s="259"/>
    </row>
    <row r="41" spans="2:34" ht="13.2" x14ac:dyDescent="0.2">
      <c r="R41" s="259"/>
    </row>
    <row r="42" spans="2:34" ht="13.2" x14ac:dyDescent="0.2">
      <c r="W42" s="259"/>
    </row>
    <row r="43" spans="2:34" ht="13.2" x14ac:dyDescent="0.2">
      <c r="Y43" s="259"/>
      <c r="Z43" s="259"/>
      <c r="AA43" s="259"/>
      <c r="AB43" s="259"/>
      <c r="AC43" s="259"/>
      <c r="AD43" s="259"/>
      <c r="AE43" s="259"/>
      <c r="AF43" s="259"/>
      <c r="AG43" s="259"/>
      <c r="AH43" s="259"/>
    </row>
    <row r="44" spans="2:34" ht="13.2" x14ac:dyDescent="0.2">
      <c r="AH44" s="259"/>
    </row>
    <row r="45" spans="2:34" ht="13.2" x14ac:dyDescent="0.2">
      <c r="X45" s="259"/>
    </row>
    <row r="46" spans="2:34" ht="13.2" x14ac:dyDescent="0.2"/>
    <row r="47" spans="2:34" ht="13.2" x14ac:dyDescent="0.2"/>
    <row r="48" spans="2:34" ht="13.2" x14ac:dyDescent="0.2">
      <c r="W48" s="259"/>
      <c r="Y48" s="259"/>
      <c r="Z48" s="259"/>
      <c r="AA48" s="259"/>
      <c r="AB48" s="259"/>
      <c r="AC48" s="259"/>
      <c r="AD48" s="259"/>
      <c r="AE48" s="259"/>
      <c r="AF48" s="259"/>
      <c r="AG48" s="259"/>
      <c r="AH48" s="259"/>
    </row>
    <row r="49" spans="28:34" ht="13.2" x14ac:dyDescent="0.2"/>
    <row r="50" spans="28:34" ht="13.2" x14ac:dyDescent="0.2">
      <c r="AE50" s="259"/>
      <c r="AF50" s="259"/>
      <c r="AG50" s="259"/>
      <c r="AH50" s="259"/>
    </row>
    <row r="51" spans="28:34" ht="13.2" x14ac:dyDescent="0.2">
      <c r="AC51" s="259"/>
      <c r="AD51" s="259"/>
      <c r="AE51" s="259"/>
      <c r="AF51" s="259"/>
      <c r="AG51" s="259"/>
      <c r="AH51" s="259"/>
    </row>
    <row r="52" spans="28:34" ht="13.2" x14ac:dyDescent="0.2"/>
    <row r="53" spans="28:34" ht="13.2" x14ac:dyDescent="0.2">
      <c r="AF53" s="259"/>
      <c r="AG53" s="259"/>
      <c r="AH53" s="259"/>
    </row>
    <row r="54" spans="28:34" ht="13.2" x14ac:dyDescent="0.2">
      <c r="AH54" s="259"/>
    </row>
    <row r="55" spans="28:34" ht="13.2" x14ac:dyDescent="0.2"/>
    <row r="56" spans="28:34" ht="13.2" x14ac:dyDescent="0.2">
      <c r="AB56" s="259"/>
      <c r="AC56" s="259"/>
      <c r="AD56" s="259"/>
      <c r="AE56" s="259"/>
      <c r="AF56" s="259"/>
      <c r="AG56" s="259"/>
      <c r="AH56" s="259"/>
    </row>
    <row r="57" spans="28:34" ht="13.2" x14ac:dyDescent="0.2">
      <c r="AH57" s="259"/>
    </row>
    <row r="58" spans="28:34" ht="13.2" x14ac:dyDescent="0.2">
      <c r="AH58" s="259"/>
    </row>
    <row r="59" spans="28:34" ht="13.2" x14ac:dyDescent="0.2">
      <c r="AG59" s="259"/>
      <c r="AH59" s="259"/>
    </row>
    <row r="60" spans="28:34" ht="13.2" x14ac:dyDescent="0.2"/>
    <row r="61" spans="28:34" ht="13.2" x14ac:dyDescent="0.2"/>
    <row r="62" spans="28:34" ht="13.2" x14ac:dyDescent="0.2"/>
    <row r="63" spans="28:34" ht="13.2" x14ac:dyDescent="0.2">
      <c r="AH63" s="259"/>
    </row>
    <row r="64" spans="28:34" ht="13.2" x14ac:dyDescent="0.2">
      <c r="AG64" s="259"/>
      <c r="AH64" s="259"/>
    </row>
    <row r="65" spans="28:34" ht="13.2" x14ac:dyDescent="0.2"/>
    <row r="66" spans="28:34" ht="13.2" x14ac:dyDescent="0.2"/>
    <row r="67" spans="28:34" ht="13.2" x14ac:dyDescent="0.2"/>
    <row r="68" spans="28:34" ht="13.2" x14ac:dyDescent="0.2">
      <c r="AB68" s="259"/>
      <c r="AC68" s="259"/>
      <c r="AD68" s="259"/>
      <c r="AE68" s="259"/>
      <c r="AF68" s="259"/>
      <c r="AG68" s="259"/>
      <c r="AH68" s="259"/>
    </row>
    <row r="69" spans="28:34" ht="13.2" x14ac:dyDescent="0.2">
      <c r="AF69" s="259"/>
      <c r="AG69" s="259"/>
      <c r="AH69" s="259"/>
    </row>
    <row r="70" spans="28:34" ht="13.2" x14ac:dyDescent="0.2"/>
    <row r="71" spans="28:34" ht="13.2" x14ac:dyDescent="0.2"/>
    <row r="72" spans="28:34" ht="13.2" x14ac:dyDescent="0.2"/>
    <row r="73" spans="28:34" ht="13.2" x14ac:dyDescent="0.2"/>
    <row r="74" spans="28:34" ht="13.2" x14ac:dyDescent="0.2"/>
    <row r="75" spans="28:34" ht="13.2" x14ac:dyDescent="0.2">
      <c r="AH75" s="259"/>
    </row>
    <row r="76" spans="28:34" ht="13.2" x14ac:dyDescent="0.2">
      <c r="AF76" s="259"/>
      <c r="AG76" s="259"/>
      <c r="AH76" s="259"/>
    </row>
    <row r="77" spans="28:34" ht="13.2" x14ac:dyDescent="0.2">
      <c r="AG77" s="259"/>
      <c r="AH77" s="259"/>
    </row>
    <row r="78" spans="28:34" ht="13.2" x14ac:dyDescent="0.2"/>
    <row r="79" spans="28:34" ht="13.2" x14ac:dyDescent="0.2"/>
    <row r="80" spans="28:34" ht="13.2" x14ac:dyDescent="0.2"/>
    <row r="81" spans="25:34" ht="13.2" x14ac:dyDescent="0.2"/>
    <row r="82" spans="25:34" ht="13.2" x14ac:dyDescent="0.2">
      <c r="Y82" s="259"/>
    </row>
    <row r="83" spans="25:34" ht="13.2" x14ac:dyDescent="0.2">
      <c r="Y83" s="259"/>
      <c r="Z83" s="259"/>
      <c r="AA83" s="259"/>
      <c r="AB83" s="259"/>
      <c r="AC83" s="259"/>
      <c r="AD83" s="259"/>
      <c r="AE83" s="259"/>
      <c r="AF83" s="259"/>
      <c r="AG83" s="259"/>
      <c r="AH83" s="259"/>
    </row>
    <row r="84" spans="25:34" ht="13.2" x14ac:dyDescent="0.2"/>
    <row r="85" spans="25:34" ht="13.2" x14ac:dyDescent="0.2"/>
    <row r="86" spans="25:34" ht="13.2" x14ac:dyDescent="0.2"/>
    <row r="87" spans="25:34" ht="13.2" x14ac:dyDescent="0.2"/>
    <row r="88" spans="25:34" ht="13.2" x14ac:dyDescent="0.2">
      <c r="AH88" s="259"/>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59"/>
      <c r="AG94" s="259"/>
      <c r="AH94" s="259"/>
    </row>
    <row r="95" spans="25:34" ht="13.5" customHeight="1" x14ac:dyDescent="0.2">
      <c r="AH95" s="259"/>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59"/>
    </row>
    <row r="102" spans="33:34" ht="13.5" customHeight="1" x14ac:dyDescent="0.2"/>
    <row r="103" spans="33:34" ht="13.5" customHeight="1" x14ac:dyDescent="0.2"/>
    <row r="104" spans="33:34" ht="13.5" customHeight="1" x14ac:dyDescent="0.2">
      <c r="AG104" s="259"/>
      <c r="AH104" s="259"/>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59"/>
    </row>
    <row r="117" spans="34:122" ht="13.5" customHeight="1" x14ac:dyDescent="0.2"/>
    <row r="118" spans="34:122" ht="13.5" customHeight="1" x14ac:dyDescent="0.2"/>
    <row r="119" spans="34:122" ht="13.5" customHeight="1" x14ac:dyDescent="0.2"/>
    <row r="120" spans="34:122" ht="13.5" customHeight="1" x14ac:dyDescent="0.2">
      <c r="AH120" s="259"/>
    </row>
    <row r="121" spans="34:122" ht="13.5" customHeight="1" x14ac:dyDescent="0.2">
      <c r="AH121" s="259"/>
    </row>
    <row r="122" spans="34:122" ht="13.5" customHeight="1" x14ac:dyDescent="0.2"/>
    <row r="123" spans="34:122" ht="13.5" customHeight="1" x14ac:dyDescent="0.2"/>
    <row r="124" spans="34:122" ht="13.5" customHeight="1" x14ac:dyDescent="0.2"/>
    <row r="125" spans="34:122" ht="13.5" customHeight="1" x14ac:dyDescent="0.2">
      <c r="DR125" s="259" t="s">
        <v>504</v>
      </c>
    </row>
  </sheetData>
  <sheetProtection algorithmName="SHA-512" hashValue="4epFwvhsvShwVPSrotX+N+EPZxiFenYKt6ZMJCiooKkQBEyDh9NlYZypaAqlRNKZfP3kc2HiehKekRyDjBZRnw==" saltValue="FwPLPnMaKO+ZaBQLZdikrw=="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09375" defaultRowHeight="13.2" x14ac:dyDescent="0.2"/>
  <cols>
    <col min="1" max="1" width="45.88671875" style="144" customWidth="1"/>
    <col min="2" max="8" width="13.33203125" style="144" customWidth="1"/>
    <col min="9" max="16384" width="11.109375" style="144"/>
  </cols>
  <sheetData>
    <row r="1" spans="1:8" x14ac:dyDescent="0.2">
      <c r="A1" s="138"/>
      <c r="B1" s="139"/>
      <c r="C1" s="140"/>
      <c r="D1" s="141"/>
      <c r="E1" s="142"/>
      <c r="F1" s="142"/>
      <c r="G1" s="142"/>
      <c r="H1" s="143"/>
    </row>
    <row r="2" spans="1:8" x14ac:dyDescent="0.2">
      <c r="A2" s="145"/>
      <c r="B2" s="146"/>
      <c r="C2" s="147"/>
      <c r="D2" s="148" t="s">
        <v>53</v>
      </c>
      <c r="E2" s="149"/>
      <c r="F2" s="150" t="s">
        <v>554</v>
      </c>
      <c r="G2" s="151"/>
      <c r="H2" s="152"/>
    </row>
    <row r="3" spans="1:8" x14ac:dyDescent="0.2">
      <c r="A3" s="148" t="s">
        <v>547</v>
      </c>
      <c r="B3" s="153"/>
      <c r="C3" s="154"/>
      <c r="D3" s="155">
        <v>62751</v>
      </c>
      <c r="E3" s="156"/>
      <c r="F3" s="157">
        <v>108252</v>
      </c>
      <c r="G3" s="158"/>
      <c r="H3" s="159"/>
    </row>
    <row r="4" spans="1:8" x14ac:dyDescent="0.2">
      <c r="A4" s="160"/>
      <c r="B4" s="161"/>
      <c r="C4" s="162"/>
      <c r="D4" s="163">
        <v>49382</v>
      </c>
      <c r="E4" s="164"/>
      <c r="F4" s="165">
        <v>50321</v>
      </c>
      <c r="G4" s="166"/>
      <c r="H4" s="167"/>
    </row>
    <row r="5" spans="1:8" x14ac:dyDescent="0.2">
      <c r="A5" s="148" t="s">
        <v>549</v>
      </c>
      <c r="B5" s="153"/>
      <c r="C5" s="154"/>
      <c r="D5" s="155">
        <v>142755</v>
      </c>
      <c r="E5" s="156"/>
      <c r="F5" s="157">
        <v>93492</v>
      </c>
      <c r="G5" s="158"/>
      <c r="H5" s="159"/>
    </row>
    <row r="6" spans="1:8" x14ac:dyDescent="0.2">
      <c r="A6" s="160"/>
      <c r="B6" s="161"/>
      <c r="C6" s="162"/>
      <c r="D6" s="163">
        <v>87735</v>
      </c>
      <c r="E6" s="164"/>
      <c r="F6" s="165">
        <v>53316</v>
      </c>
      <c r="G6" s="166"/>
      <c r="H6" s="167"/>
    </row>
    <row r="7" spans="1:8" x14ac:dyDescent="0.2">
      <c r="A7" s="148" t="s">
        <v>550</v>
      </c>
      <c r="B7" s="153"/>
      <c r="C7" s="154"/>
      <c r="D7" s="155">
        <v>119204</v>
      </c>
      <c r="E7" s="156"/>
      <c r="F7" s="157">
        <v>94796</v>
      </c>
      <c r="G7" s="158"/>
      <c r="H7" s="159"/>
    </row>
    <row r="8" spans="1:8" x14ac:dyDescent="0.2">
      <c r="A8" s="160"/>
      <c r="B8" s="161"/>
      <c r="C8" s="162"/>
      <c r="D8" s="163">
        <v>99856</v>
      </c>
      <c r="E8" s="164"/>
      <c r="F8" s="165">
        <v>55781</v>
      </c>
      <c r="G8" s="166"/>
      <c r="H8" s="167"/>
    </row>
    <row r="9" spans="1:8" x14ac:dyDescent="0.2">
      <c r="A9" s="148" t="s">
        <v>551</v>
      </c>
      <c r="B9" s="153"/>
      <c r="C9" s="154"/>
      <c r="D9" s="155">
        <v>143564</v>
      </c>
      <c r="E9" s="156"/>
      <c r="F9" s="157">
        <v>85942</v>
      </c>
      <c r="G9" s="158"/>
      <c r="H9" s="159"/>
    </row>
    <row r="10" spans="1:8" x14ac:dyDescent="0.2">
      <c r="A10" s="160"/>
      <c r="B10" s="161"/>
      <c r="C10" s="162"/>
      <c r="D10" s="163">
        <v>88617</v>
      </c>
      <c r="E10" s="164"/>
      <c r="F10" s="165">
        <v>48630</v>
      </c>
      <c r="G10" s="166"/>
      <c r="H10" s="167"/>
    </row>
    <row r="11" spans="1:8" x14ac:dyDescent="0.2">
      <c r="A11" s="148" t="s">
        <v>552</v>
      </c>
      <c r="B11" s="153"/>
      <c r="C11" s="154"/>
      <c r="D11" s="155">
        <v>86643</v>
      </c>
      <c r="E11" s="156"/>
      <c r="F11" s="157">
        <v>95007</v>
      </c>
      <c r="G11" s="158"/>
      <c r="H11" s="159"/>
    </row>
    <row r="12" spans="1:8" x14ac:dyDescent="0.2">
      <c r="A12" s="160"/>
      <c r="B12" s="161"/>
      <c r="C12" s="168"/>
      <c r="D12" s="163">
        <v>62880</v>
      </c>
      <c r="E12" s="164"/>
      <c r="F12" s="165">
        <v>48509</v>
      </c>
      <c r="G12" s="166"/>
      <c r="H12" s="167"/>
    </row>
    <row r="13" spans="1:8" x14ac:dyDescent="0.2">
      <c r="A13" s="148"/>
      <c r="B13" s="153"/>
      <c r="C13" s="169"/>
      <c r="D13" s="170">
        <v>110983</v>
      </c>
      <c r="E13" s="171"/>
      <c r="F13" s="172">
        <v>95498</v>
      </c>
      <c r="G13" s="173"/>
      <c r="H13" s="159"/>
    </row>
    <row r="14" spans="1:8" x14ac:dyDescent="0.2">
      <c r="A14" s="160"/>
      <c r="B14" s="161"/>
      <c r="C14" s="162"/>
      <c r="D14" s="163">
        <v>77694</v>
      </c>
      <c r="E14" s="164"/>
      <c r="F14" s="165">
        <v>51311</v>
      </c>
      <c r="G14" s="166"/>
      <c r="H14" s="167"/>
    </row>
    <row r="17" spans="1:11" x14ac:dyDescent="0.2">
      <c r="A17" s="144" t="s">
        <v>54</v>
      </c>
    </row>
    <row r="18" spans="1:11" x14ac:dyDescent="0.2">
      <c r="A18" s="174"/>
      <c r="B18" s="174" t="str">
        <f>実質収支比率等に係る経年分析!F$46</f>
        <v>H30</v>
      </c>
      <c r="C18" s="174" t="str">
        <f>実質収支比率等に係る経年分析!G$46</f>
        <v>R01</v>
      </c>
      <c r="D18" s="174" t="str">
        <f>実質収支比率等に係る経年分析!H$46</f>
        <v>R02</v>
      </c>
      <c r="E18" s="174" t="str">
        <f>実質収支比率等に係る経年分析!I$46</f>
        <v>R03</v>
      </c>
      <c r="F18" s="174" t="str">
        <f>実質収支比率等に係る経年分析!J$46</f>
        <v>R04</v>
      </c>
    </row>
    <row r="19" spans="1:11" x14ac:dyDescent="0.2">
      <c r="A19" s="174" t="s">
        <v>55</v>
      </c>
      <c r="B19" s="174">
        <f>ROUND(VALUE(SUBSTITUTE(実質収支比率等に係る経年分析!F$48,"▲","-")),2)</f>
        <v>9.4600000000000009</v>
      </c>
      <c r="C19" s="174">
        <f>ROUND(VALUE(SUBSTITUTE(実質収支比率等に係る経年分析!G$48,"▲","-")),2)</f>
        <v>10.39</v>
      </c>
      <c r="D19" s="174">
        <f>ROUND(VALUE(SUBSTITUTE(実質収支比率等に係る経年分析!H$48,"▲","-")),2)</f>
        <v>10.15</v>
      </c>
      <c r="E19" s="174">
        <f>ROUND(VALUE(SUBSTITUTE(実質収支比率等に係る経年分析!I$48,"▲","-")),2)</f>
        <v>10.08</v>
      </c>
      <c r="F19" s="174">
        <f>ROUND(VALUE(SUBSTITUTE(実質収支比率等に係る経年分析!J$48,"▲","-")),2)</f>
        <v>10.210000000000001</v>
      </c>
    </row>
    <row r="20" spans="1:11" x14ac:dyDescent="0.2">
      <c r="A20" s="174" t="s">
        <v>56</v>
      </c>
      <c r="B20" s="174">
        <f>ROUND(VALUE(SUBSTITUTE(実質収支比率等に係る経年分析!F$47,"▲","-")),2)</f>
        <v>25.98</v>
      </c>
      <c r="C20" s="174">
        <f>ROUND(VALUE(SUBSTITUTE(実質収支比率等に係る経年分析!G$47,"▲","-")),2)</f>
        <v>25.52</v>
      </c>
      <c r="D20" s="174">
        <f>ROUND(VALUE(SUBSTITUTE(実質収支比率等に係る経年分析!H$47,"▲","-")),2)</f>
        <v>24.2</v>
      </c>
      <c r="E20" s="174">
        <f>ROUND(VALUE(SUBSTITUTE(実質収支比率等に係る経年分析!I$47,"▲","-")),2)</f>
        <v>22.74</v>
      </c>
      <c r="F20" s="174">
        <f>ROUND(VALUE(SUBSTITUTE(実質収支比率等に係る経年分析!J$47,"▲","-")),2)</f>
        <v>21.79</v>
      </c>
    </row>
    <row r="21" spans="1:11" x14ac:dyDescent="0.2">
      <c r="A21" s="174" t="s">
        <v>57</v>
      </c>
      <c r="B21" s="174">
        <f>IF(ISNUMBER(VALUE(SUBSTITUTE(実質収支比率等に係る経年分析!F$49,"▲","-"))),ROUND(VALUE(SUBSTITUTE(実質収支比率等に係る経年分析!F$49,"▲","-")),2),NA())</f>
        <v>5.0999999999999996</v>
      </c>
      <c r="C21" s="174">
        <f>IF(ISNUMBER(VALUE(SUBSTITUTE(実質収支比率等に係る経年分析!G$49,"▲","-"))),ROUND(VALUE(SUBSTITUTE(実質収支比率等に係る経年分析!G$49,"▲","-")),2),NA())</f>
        <v>2.64</v>
      </c>
      <c r="D21" s="174">
        <f>IF(ISNUMBER(VALUE(SUBSTITUTE(実質収支比率等に係る経年分析!H$49,"▲","-"))),ROUND(VALUE(SUBSTITUTE(実質収支比率等に係る経年分析!H$49,"▲","-")),2),NA())</f>
        <v>7.0000000000000007E-2</v>
      </c>
      <c r="E21" s="174">
        <f>IF(ISNUMBER(VALUE(SUBSTITUTE(実質収支比率等に係る経年分析!I$49,"▲","-"))),ROUND(VALUE(SUBSTITUTE(実質収支比率等に係る経年分析!I$49,"▲","-")),2),NA())</f>
        <v>5.09</v>
      </c>
      <c r="F21" s="174">
        <f>IF(ISNUMBER(VALUE(SUBSTITUTE(実質収支比率等に係る経年分析!J$49,"▲","-"))),ROUND(VALUE(SUBSTITUTE(実質収支比率等に係る経年分析!J$49,"▲","-")),2),NA())</f>
        <v>-1.87</v>
      </c>
    </row>
    <row r="24" spans="1:11" x14ac:dyDescent="0.2">
      <c r="A24" s="144" t="s">
        <v>58</v>
      </c>
    </row>
    <row r="25" spans="1:11" x14ac:dyDescent="0.2">
      <c r="A25" s="175"/>
      <c r="B25" s="175" t="str">
        <f>連結実質赤字比率に係る赤字・黒字の構成分析!F$33</f>
        <v>H30</v>
      </c>
      <c r="C25" s="175"/>
      <c r="D25" s="175" t="str">
        <f>連結実質赤字比率に係る赤字・黒字の構成分析!G$33</f>
        <v>R01</v>
      </c>
      <c r="E25" s="175"/>
      <c r="F25" s="175" t="str">
        <f>連結実質赤字比率に係る赤字・黒字の構成分析!H$33</f>
        <v>R02</v>
      </c>
      <c r="G25" s="175"/>
      <c r="H25" s="175" t="str">
        <f>連結実質赤字比率に係る赤字・黒字の構成分析!I$33</f>
        <v>R03</v>
      </c>
      <c r="I25" s="175"/>
      <c r="J25" s="175" t="str">
        <f>連結実質赤字比率に係る赤字・黒字の構成分析!J$33</f>
        <v>R04</v>
      </c>
      <c r="K25" s="175"/>
    </row>
    <row r="26" spans="1:11" x14ac:dyDescent="0.2">
      <c r="A26" s="175"/>
      <c r="B26" s="175" t="s">
        <v>59</v>
      </c>
      <c r="C26" s="175" t="s">
        <v>60</v>
      </c>
      <c r="D26" s="175" t="s">
        <v>59</v>
      </c>
      <c r="E26" s="175" t="s">
        <v>60</v>
      </c>
      <c r="F26" s="175" t="s">
        <v>59</v>
      </c>
      <c r="G26" s="175" t="s">
        <v>60</v>
      </c>
      <c r="H26" s="175" t="s">
        <v>59</v>
      </c>
      <c r="I26" s="175" t="s">
        <v>60</v>
      </c>
      <c r="J26" s="175" t="s">
        <v>59</v>
      </c>
      <c r="K26" s="175" t="s">
        <v>60</v>
      </c>
    </row>
    <row r="27" spans="1:11" x14ac:dyDescent="0.2">
      <c r="A27" s="175" t="str">
        <f>IF(連結実質赤字比率に係る赤字・黒字の構成分析!C$43="",NA(),連結実質赤字比率に係る赤字・黒字の構成分析!C$43)</f>
        <v>その他会計（黒字）</v>
      </c>
      <c r="B27" s="175" t="e">
        <f>IF(ROUND(VALUE(SUBSTITUTE(連結実質赤字比率に係る赤字・黒字の構成分析!F$43,"▲", "-")), 2) &lt; 0, ABS(ROUND(VALUE(SUBSTITUTE(連結実質赤字比率に係る赤字・黒字の構成分析!F$43,"▲", "-")), 2)), NA())</f>
        <v>#VALUE!</v>
      </c>
      <c r="C27" s="175" t="e">
        <f>IF(ROUND(VALUE(SUBSTITUTE(連結実質赤字比率に係る赤字・黒字の構成分析!F$43,"▲", "-")), 2) &gt;= 0, ABS(ROUND(VALUE(SUBSTITUTE(連結実質赤字比率に係る赤字・黒字の構成分析!F$43,"▲", "-")), 2)), NA())</f>
        <v>#VALUE!</v>
      </c>
      <c r="D27" s="175" t="e">
        <f>IF(ROUND(VALUE(SUBSTITUTE(連結実質赤字比率に係る赤字・黒字の構成分析!G$43,"▲", "-")), 2) &lt; 0, ABS(ROUND(VALUE(SUBSTITUTE(連結実質赤字比率に係る赤字・黒字の構成分析!G$43,"▲", "-")), 2)), NA())</f>
        <v>#VALUE!</v>
      </c>
      <c r="E27" s="175" t="e">
        <f>IF(ROUND(VALUE(SUBSTITUTE(連結実質赤字比率に係る赤字・黒字の構成分析!G$43,"▲", "-")), 2) &gt;= 0, ABS(ROUND(VALUE(SUBSTITUTE(連結実質赤字比率に係る赤字・黒字の構成分析!G$43,"▲", "-")), 2)), NA())</f>
        <v>#VALUE!</v>
      </c>
      <c r="F27" s="175" t="e">
        <f>IF(ROUND(VALUE(SUBSTITUTE(連結実質赤字比率に係る赤字・黒字の構成分析!H$43,"▲", "-")), 2) &lt; 0, ABS(ROUND(VALUE(SUBSTITUTE(連結実質赤字比率に係る赤字・黒字の構成分析!H$43,"▲", "-")), 2)), NA())</f>
        <v>#VALUE!</v>
      </c>
      <c r="G27" s="175" t="e">
        <f>IF(ROUND(VALUE(SUBSTITUTE(連結実質赤字比率に係る赤字・黒字の構成分析!H$43,"▲", "-")), 2) &gt;= 0, ABS(ROUND(VALUE(SUBSTITUTE(連結実質赤字比率に係る赤字・黒字の構成分析!H$43,"▲", "-")), 2)), NA())</f>
        <v>#VALUE!</v>
      </c>
      <c r="H27" s="175" t="e">
        <f>IF(ROUND(VALUE(SUBSTITUTE(連結実質赤字比率に係る赤字・黒字の構成分析!I$43,"▲", "-")), 2) &lt; 0, ABS(ROUND(VALUE(SUBSTITUTE(連結実質赤字比率に係る赤字・黒字の構成分析!I$43,"▲", "-")), 2)), NA())</f>
        <v>#VALUE!</v>
      </c>
      <c r="I27" s="175" t="e">
        <f>IF(ROUND(VALUE(SUBSTITUTE(連結実質赤字比率に係る赤字・黒字の構成分析!I$43,"▲", "-")), 2) &gt;= 0, ABS(ROUND(VALUE(SUBSTITUTE(連結実質赤字比率に係る赤字・黒字の構成分析!I$43,"▲", "-")), 2)), NA())</f>
        <v>#VALUE!</v>
      </c>
      <c r="J27" s="175" t="e">
        <f>IF(ROUND(VALUE(SUBSTITUTE(連結実質赤字比率に係る赤字・黒字の構成分析!J$43,"▲", "-")), 2) &lt; 0, ABS(ROUND(VALUE(SUBSTITUTE(連結実質赤字比率に係る赤字・黒字の構成分析!J$43,"▲", "-")), 2)), NA())</f>
        <v>#VALUE!</v>
      </c>
      <c r="K27" s="175" t="e">
        <f>IF(ROUND(VALUE(SUBSTITUTE(連結実質赤字比率に係る赤字・黒字の構成分析!J$43,"▲", "-")), 2) &gt;= 0, ABS(ROUND(VALUE(SUBSTITUTE(連結実質赤字比率に係る赤字・黒字の構成分析!J$43,"▲", "-")), 2)), NA())</f>
        <v>#VALUE!</v>
      </c>
    </row>
    <row r="28" spans="1:11" x14ac:dyDescent="0.2">
      <c r="A28" s="175" t="str">
        <f>IF(連結実質赤字比率に係る赤字・黒字の構成分析!C$42="",NA(),連結実質赤字比率に係る赤字・黒字の構成分析!C$42)</f>
        <v>その他会計（赤字）</v>
      </c>
      <c r="B28" s="175" t="e">
        <f>IF(ROUND(VALUE(SUBSTITUTE(連結実質赤字比率に係る赤字・黒字の構成分析!F$42,"▲", "-")), 2) &lt; 0, ABS(ROUND(VALUE(SUBSTITUTE(連結実質赤字比率に係る赤字・黒字の構成分析!F$42,"▲", "-")), 2)), NA())</f>
        <v>#VALUE!</v>
      </c>
      <c r="C28" s="175" t="e">
        <f>IF(ROUND(VALUE(SUBSTITUTE(連結実質赤字比率に係る赤字・黒字の構成分析!F$42,"▲", "-")), 2) &gt;= 0, ABS(ROUND(VALUE(SUBSTITUTE(連結実質赤字比率に係る赤字・黒字の構成分析!F$42,"▲", "-")), 2)), NA())</f>
        <v>#VALUE!</v>
      </c>
      <c r="D28" s="175" t="e">
        <f>IF(ROUND(VALUE(SUBSTITUTE(連結実質赤字比率に係る赤字・黒字の構成分析!G$42,"▲", "-")), 2) &lt; 0, ABS(ROUND(VALUE(SUBSTITUTE(連結実質赤字比率に係る赤字・黒字の構成分析!G$42,"▲", "-")), 2)), NA())</f>
        <v>#VALUE!</v>
      </c>
      <c r="E28" s="175" t="e">
        <f>IF(ROUND(VALUE(SUBSTITUTE(連結実質赤字比率に係る赤字・黒字の構成分析!G$42,"▲", "-")), 2) &gt;= 0, ABS(ROUND(VALUE(SUBSTITUTE(連結実質赤字比率に係る赤字・黒字の構成分析!G$42,"▲", "-")), 2)), NA())</f>
        <v>#VALUE!</v>
      </c>
      <c r="F28" s="175" t="e">
        <f>IF(ROUND(VALUE(SUBSTITUTE(連結実質赤字比率に係る赤字・黒字の構成分析!H$42,"▲", "-")), 2) &lt; 0, ABS(ROUND(VALUE(SUBSTITUTE(連結実質赤字比率に係る赤字・黒字の構成分析!H$42,"▲", "-")), 2)), NA())</f>
        <v>#VALUE!</v>
      </c>
      <c r="G28" s="175" t="e">
        <f>IF(ROUND(VALUE(SUBSTITUTE(連結実質赤字比率に係る赤字・黒字の構成分析!H$42,"▲", "-")), 2) &gt;= 0, ABS(ROUND(VALUE(SUBSTITUTE(連結実質赤字比率に係る赤字・黒字の構成分析!H$42,"▲", "-")), 2)), NA())</f>
        <v>#VALUE!</v>
      </c>
      <c r="H28" s="175" t="e">
        <f>IF(ROUND(VALUE(SUBSTITUTE(連結実質赤字比率に係る赤字・黒字の構成分析!I$42,"▲", "-")), 2) &lt; 0, ABS(ROUND(VALUE(SUBSTITUTE(連結実質赤字比率に係る赤字・黒字の構成分析!I$42,"▲", "-")), 2)), NA())</f>
        <v>#VALUE!</v>
      </c>
      <c r="I28" s="175" t="e">
        <f>IF(ROUND(VALUE(SUBSTITUTE(連結実質赤字比率に係る赤字・黒字の構成分析!I$42,"▲", "-")), 2) &gt;= 0, ABS(ROUND(VALUE(SUBSTITUTE(連結実質赤字比率に係る赤字・黒字の構成分析!I$42,"▲", "-")), 2)), NA())</f>
        <v>#VALUE!</v>
      </c>
      <c r="J28" s="175" t="e">
        <f>IF(ROUND(VALUE(SUBSTITUTE(連結実質赤字比率に係る赤字・黒字の構成分析!J$42,"▲", "-")), 2) &lt; 0, ABS(ROUND(VALUE(SUBSTITUTE(連結実質赤字比率に係る赤字・黒字の構成分析!J$42,"▲", "-")), 2)), NA())</f>
        <v>#VALUE!</v>
      </c>
      <c r="K28" s="175" t="e">
        <f>IF(ROUND(VALUE(SUBSTITUTE(連結実質赤字比率に係る赤字・黒字の構成分析!J$42,"▲", "-")), 2) &gt;= 0, ABS(ROUND(VALUE(SUBSTITUTE(連結実質赤字比率に係る赤字・黒字の構成分析!J$42,"▲", "-")), 2)), NA())</f>
        <v>#VALUE!</v>
      </c>
    </row>
    <row r="29" spans="1:11" x14ac:dyDescent="0.2">
      <c r="A29" s="175" t="e">
        <f>IF(連結実質赤字比率に係る赤字・黒字の構成分析!C$41="",NA(),連結実質赤字比率に係る赤字・黒字の構成分析!C$41)</f>
        <v>#N/A</v>
      </c>
      <c r="B29" s="175" t="e">
        <f>IF(ROUND(VALUE(SUBSTITUTE(連結実質赤字比率に係る赤字・黒字の構成分析!F$41,"▲", "-")), 2) &lt; 0, ABS(ROUND(VALUE(SUBSTITUTE(連結実質赤字比率に係る赤字・黒字の構成分析!F$41,"▲", "-")), 2)), NA())</f>
        <v>#VALUE!</v>
      </c>
      <c r="C29" s="175" t="e">
        <f>IF(ROUND(VALUE(SUBSTITUTE(連結実質赤字比率に係る赤字・黒字の構成分析!F$41,"▲", "-")), 2) &gt;= 0, ABS(ROUND(VALUE(SUBSTITUTE(連結実質赤字比率に係る赤字・黒字の構成分析!F$41,"▲", "-")), 2)), NA())</f>
        <v>#VALUE!</v>
      </c>
      <c r="D29" s="175" t="e">
        <f>IF(ROUND(VALUE(SUBSTITUTE(連結実質赤字比率に係る赤字・黒字の構成分析!G$41,"▲", "-")), 2) &lt; 0, ABS(ROUND(VALUE(SUBSTITUTE(連結実質赤字比率に係る赤字・黒字の構成分析!G$41,"▲", "-")), 2)), NA())</f>
        <v>#VALUE!</v>
      </c>
      <c r="E29" s="175" t="e">
        <f>IF(ROUND(VALUE(SUBSTITUTE(連結実質赤字比率に係る赤字・黒字の構成分析!G$41,"▲", "-")), 2) &gt;= 0, ABS(ROUND(VALUE(SUBSTITUTE(連結実質赤字比率に係る赤字・黒字の構成分析!G$41,"▲", "-")), 2)), NA())</f>
        <v>#VALUE!</v>
      </c>
      <c r="F29" s="175" t="e">
        <f>IF(ROUND(VALUE(SUBSTITUTE(連結実質赤字比率に係る赤字・黒字の構成分析!H$41,"▲", "-")), 2) &lt; 0, ABS(ROUND(VALUE(SUBSTITUTE(連結実質赤字比率に係る赤字・黒字の構成分析!H$41,"▲", "-")), 2)), NA())</f>
        <v>#VALUE!</v>
      </c>
      <c r="G29" s="175" t="e">
        <f>IF(ROUND(VALUE(SUBSTITUTE(連結実質赤字比率に係る赤字・黒字の構成分析!H$41,"▲", "-")), 2) &gt;= 0, ABS(ROUND(VALUE(SUBSTITUTE(連結実質赤字比率に係る赤字・黒字の構成分析!H$41,"▲", "-")), 2)), NA())</f>
        <v>#VALUE!</v>
      </c>
      <c r="H29" s="175" t="e">
        <f>IF(ROUND(VALUE(SUBSTITUTE(連結実質赤字比率に係る赤字・黒字の構成分析!I$41,"▲", "-")), 2) &lt; 0, ABS(ROUND(VALUE(SUBSTITUTE(連結実質赤字比率に係る赤字・黒字の構成分析!I$41,"▲", "-")), 2)), NA())</f>
        <v>#VALUE!</v>
      </c>
      <c r="I29" s="175" t="e">
        <f>IF(ROUND(VALUE(SUBSTITUTE(連結実質赤字比率に係る赤字・黒字の構成分析!I$41,"▲", "-")), 2) &gt;= 0, ABS(ROUND(VALUE(SUBSTITUTE(連結実質赤字比率に係る赤字・黒字の構成分析!I$41,"▲", "-")), 2)), NA())</f>
        <v>#VALUE!</v>
      </c>
      <c r="J29" s="175" t="e">
        <f>IF(ROUND(VALUE(SUBSTITUTE(連結実質赤字比率に係る赤字・黒字の構成分析!J$41,"▲", "-")), 2) &lt; 0, ABS(ROUND(VALUE(SUBSTITUTE(連結実質赤字比率に係る赤字・黒字の構成分析!J$41,"▲", "-")), 2)), NA())</f>
        <v>#VALUE!</v>
      </c>
      <c r="K29" s="175" t="e">
        <f>IF(ROUND(VALUE(SUBSTITUTE(連結実質赤字比率に係る赤字・黒字の構成分析!J$41,"▲", "-")), 2) &gt;= 0, ABS(ROUND(VALUE(SUBSTITUTE(連結実質赤字比率に係る赤字・黒字の構成分析!J$41,"▲", "-")), 2)), NA())</f>
        <v>#VALUE!</v>
      </c>
    </row>
    <row r="30" spans="1:11" x14ac:dyDescent="0.2">
      <c r="A30" s="175" t="str">
        <f>IF(連結実質赤字比率に係る赤字・黒字の構成分析!C$40="",NA(),連結実質赤字比率に係る赤字・黒字の構成分析!C$40)</f>
        <v>後期高齢者医療特別会計</v>
      </c>
      <c r="B30" s="175" t="e">
        <f>IF(ROUND(VALUE(SUBSTITUTE(連結実質赤字比率に係る赤字・黒字の構成分析!F$40,"▲", "-")), 2) &lt; 0, ABS(ROUND(VALUE(SUBSTITUTE(連結実質赤字比率に係る赤字・黒字の構成分析!F$40,"▲", "-")), 2)), NA())</f>
        <v>#N/A</v>
      </c>
      <c r="C30" s="175">
        <f>IF(ROUND(VALUE(SUBSTITUTE(連結実質赤字比率に係る赤字・黒字の構成分析!F$40,"▲", "-")), 2) &gt;= 0, ABS(ROUND(VALUE(SUBSTITUTE(連結実質赤字比率に係る赤字・黒字の構成分析!F$40,"▲", "-")), 2)), NA())</f>
        <v>0.06</v>
      </c>
      <c r="D30" s="175" t="e">
        <f>IF(ROUND(VALUE(SUBSTITUTE(連結実質赤字比率に係る赤字・黒字の構成分析!G$40,"▲", "-")), 2) &lt; 0, ABS(ROUND(VALUE(SUBSTITUTE(連結実質赤字比率に係る赤字・黒字の構成分析!G$40,"▲", "-")), 2)), NA())</f>
        <v>#N/A</v>
      </c>
      <c r="E30" s="175">
        <f>IF(ROUND(VALUE(SUBSTITUTE(連結実質赤字比率に係る赤字・黒字の構成分析!G$40,"▲", "-")), 2) &gt;= 0, ABS(ROUND(VALUE(SUBSTITUTE(連結実質赤字比率に係る赤字・黒字の構成分析!G$40,"▲", "-")), 2)), NA())</f>
        <v>0.01</v>
      </c>
      <c r="F30" s="175" t="e">
        <f>IF(ROUND(VALUE(SUBSTITUTE(連結実質赤字比率に係る赤字・黒字の構成分析!H$40,"▲", "-")), 2) &lt; 0, ABS(ROUND(VALUE(SUBSTITUTE(連結実質赤字比率に係る赤字・黒字の構成分析!H$40,"▲", "-")), 2)), NA())</f>
        <v>#N/A</v>
      </c>
      <c r="G30" s="175">
        <f>IF(ROUND(VALUE(SUBSTITUTE(連結実質赤字比率に係る赤字・黒字の構成分析!H$40,"▲", "-")), 2) &gt;= 0, ABS(ROUND(VALUE(SUBSTITUTE(連結実質赤字比率に係る赤字・黒字の構成分析!H$40,"▲", "-")), 2)), NA())</f>
        <v>0.01</v>
      </c>
      <c r="H30" s="175" t="e">
        <f>IF(ROUND(VALUE(SUBSTITUTE(連結実質赤字比率に係る赤字・黒字の構成分析!I$40,"▲", "-")), 2) &lt; 0, ABS(ROUND(VALUE(SUBSTITUTE(連結実質赤字比率に係る赤字・黒字の構成分析!I$40,"▲", "-")), 2)), NA())</f>
        <v>#N/A</v>
      </c>
      <c r="I30" s="175">
        <f>IF(ROUND(VALUE(SUBSTITUTE(連結実質赤字比率に係る赤字・黒字の構成分析!I$40,"▲", "-")), 2) &gt;= 0, ABS(ROUND(VALUE(SUBSTITUTE(連結実質赤字比率に係る赤字・黒字の構成分析!I$40,"▲", "-")), 2)), NA())</f>
        <v>0.02</v>
      </c>
      <c r="J30" s="175" t="e">
        <f>IF(ROUND(VALUE(SUBSTITUTE(連結実質赤字比率に係る赤字・黒字の構成分析!J$40,"▲", "-")), 2) &lt; 0, ABS(ROUND(VALUE(SUBSTITUTE(連結実質赤字比率に係る赤字・黒字の構成分析!J$40,"▲", "-")), 2)), NA())</f>
        <v>#N/A</v>
      </c>
      <c r="K30" s="175">
        <f>IF(ROUND(VALUE(SUBSTITUTE(連結実質赤字比率に係る赤字・黒字の構成分析!J$40,"▲", "-")), 2) &gt;= 0, ABS(ROUND(VALUE(SUBSTITUTE(連結実質赤字比率に係る赤字・黒字の構成分析!J$40,"▲", "-")), 2)), NA())</f>
        <v>0.01</v>
      </c>
    </row>
    <row r="31" spans="1:11" x14ac:dyDescent="0.2">
      <c r="A31" s="175" t="str">
        <f>IF(連結実質赤字比率に係る赤字・黒字の構成分析!C$39="",NA(),連結実質赤字比率に係る赤字・黒字の構成分析!C$39)</f>
        <v>地域集落排水事業特別会計</v>
      </c>
      <c r="B31" s="175" t="e">
        <f>IF(ROUND(VALUE(SUBSTITUTE(連結実質赤字比率に係る赤字・黒字の構成分析!F$39,"▲", "-")), 2) &lt; 0, ABS(ROUND(VALUE(SUBSTITUTE(連結実質赤字比率に係る赤字・黒字の構成分析!F$39,"▲", "-")), 2)), NA())</f>
        <v>#N/A</v>
      </c>
      <c r="C31" s="175">
        <f>IF(ROUND(VALUE(SUBSTITUTE(連結実質赤字比率に係る赤字・黒字の構成分析!F$39,"▲", "-")), 2) &gt;= 0, ABS(ROUND(VALUE(SUBSTITUTE(連結実質赤字比率に係る赤字・黒字の構成分析!F$39,"▲", "-")), 2)), NA())</f>
        <v>0.26</v>
      </c>
      <c r="D31" s="175" t="e">
        <f>IF(ROUND(VALUE(SUBSTITUTE(連結実質赤字比率に係る赤字・黒字の構成分析!G$39,"▲", "-")), 2) &lt; 0, ABS(ROUND(VALUE(SUBSTITUTE(連結実質赤字比率に係る赤字・黒字の構成分析!G$39,"▲", "-")), 2)), NA())</f>
        <v>#N/A</v>
      </c>
      <c r="E31" s="175">
        <f>IF(ROUND(VALUE(SUBSTITUTE(連結実質赤字比率に係る赤字・黒字の構成分析!G$39,"▲", "-")), 2) &gt;= 0, ABS(ROUND(VALUE(SUBSTITUTE(連結実質赤字比率に係る赤字・黒字の構成分析!G$39,"▲", "-")), 2)), NA())</f>
        <v>0.18</v>
      </c>
      <c r="F31" s="175" t="e">
        <f>IF(ROUND(VALUE(SUBSTITUTE(連結実質赤字比率に係る赤字・黒字の構成分析!H$39,"▲", "-")), 2) &lt; 0, ABS(ROUND(VALUE(SUBSTITUTE(連結実質赤字比率に係る赤字・黒字の構成分析!H$39,"▲", "-")), 2)), NA())</f>
        <v>#N/A</v>
      </c>
      <c r="G31" s="175">
        <f>IF(ROUND(VALUE(SUBSTITUTE(連結実質赤字比率に係る赤字・黒字の構成分析!H$39,"▲", "-")), 2) &gt;= 0, ABS(ROUND(VALUE(SUBSTITUTE(連結実質赤字比率に係る赤字・黒字の構成分析!H$39,"▲", "-")), 2)), NA())</f>
        <v>0.19</v>
      </c>
      <c r="H31" s="175" t="e">
        <f>IF(ROUND(VALUE(SUBSTITUTE(連結実質赤字比率に係る赤字・黒字の構成分析!I$39,"▲", "-")), 2) &lt; 0, ABS(ROUND(VALUE(SUBSTITUTE(連結実質赤字比率に係る赤字・黒字の構成分析!I$39,"▲", "-")), 2)), NA())</f>
        <v>#N/A</v>
      </c>
      <c r="I31" s="175">
        <f>IF(ROUND(VALUE(SUBSTITUTE(連結実質赤字比率に係る赤字・黒字の構成分析!I$39,"▲", "-")), 2) &gt;= 0, ABS(ROUND(VALUE(SUBSTITUTE(連結実質赤字比率に係る赤字・黒字の構成分析!I$39,"▲", "-")), 2)), NA())</f>
        <v>0.28000000000000003</v>
      </c>
      <c r="J31" s="175" t="e">
        <f>IF(ROUND(VALUE(SUBSTITUTE(連結実質赤字比率に係る赤字・黒字の構成分析!J$39,"▲", "-")), 2) &lt; 0, ABS(ROUND(VALUE(SUBSTITUTE(連結実質赤字比率に係る赤字・黒字の構成分析!J$39,"▲", "-")), 2)), NA())</f>
        <v>#N/A</v>
      </c>
      <c r="K31" s="175">
        <f>IF(ROUND(VALUE(SUBSTITUTE(連結実質赤字比率に係る赤字・黒字の構成分析!J$39,"▲", "-")), 2) &gt;= 0, ABS(ROUND(VALUE(SUBSTITUTE(連結実質赤字比率に係る赤字・黒字の構成分析!J$39,"▲", "-")), 2)), NA())</f>
        <v>0.28999999999999998</v>
      </c>
    </row>
    <row r="32" spans="1:11" x14ac:dyDescent="0.2">
      <c r="A32" s="175" t="str">
        <f>IF(連結実質赤字比率に係る赤字・黒字の構成分析!C$38="",NA(),連結実質赤字比率に係る赤字・黒字の構成分析!C$38)</f>
        <v>国民健康保険特別会計</v>
      </c>
      <c r="B32" s="175" t="e">
        <f>IF(ROUND(VALUE(SUBSTITUTE(連結実質赤字比率に係る赤字・黒字の構成分析!F$38,"▲", "-")), 2) &lt; 0, ABS(ROUND(VALUE(SUBSTITUTE(連結実質赤字比率に係る赤字・黒字の構成分析!F$38,"▲", "-")), 2)), NA())</f>
        <v>#N/A</v>
      </c>
      <c r="C32" s="175">
        <f>IF(ROUND(VALUE(SUBSTITUTE(連結実質赤字比率に係る赤字・黒字の構成分析!F$38,"▲", "-")), 2) &gt;= 0, ABS(ROUND(VALUE(SUBSTITUTE(連結実質赤字比率に係る赤字・黒字の構成分析!F$38,"▲", "-")), 2)), NA())</f>
        <v>0.86</v>
      </c>
      <c r="D32" s="175" t="e">
        <f>IF(ROUND(VALUE(SUBSTITUTE(連結実質赤字比率に係る赤字・黒字の構成分析!G$38,"▲", "-")), 2) &lt; 0, ABS(ROUND(VALUE(SUBSTITUTE(連結実質赤字比率に係る赤字・黒字の構成分析!G$38,"▲", "-")), 2)), NA())</f>
        <v>#N/A</v>
      </c>
      <c r="E32" s="175">
        <f>IF(ROUND(VALUE(SUBSTITUTE(連結実質赤字比率に係る赤字・黒字の構成分析!G$38,"▲", "-")), 2) &gt;= 0, ABS(ROUND(VALUE(SUBSTITUTE(連結実質赤字比率に係る赤字・黒字の構成分析!G$38,"▲", "-")), 2)), NA())</f>
        <v>0.85</v>
      </c>
      <c r="F32" s="175" t="e">
        <f>IF(ROUND(VALUE(SUBSTITUTE(連結実質赤字比率に係る赤字・黒字の構成分析!H$38,"▲", "-")), 2) &lt; 0, ABS(ROUND(VALUE(SUBSTITUTE(連結実質赤字比率に係る赤字・黒字の構成分析!H$38,"▲", "-")), 2)), NA())</f>
        <v>#N/A</v>
      </c>
      <c r="G32" s="175">
        <f>IF(ROUND(VALUE(SUBSTITUTE(連結実質赤字比率に係る赤字・黒字の構成分析!H$38,"▲", "-")), 2) &gt;= 0, ABS(ROUND(VALUE(SUBSTITUTE(連結実質赤字比率に係る赤字・黒字の構成分析!H$38,"▲", "-")), 2)), NA())</f>
        <v>0.72</v>
      </c>
      <c r="H32" s="175" t="e">
        <f>IF(ROUND(VALUE(SUBSTITUTE(連結実質赤字比率に係る赤字・黒字の構成分析!I$38,"▲", "-")), 2) &lt; 0, ABS(ROUND(VALUE(SUBSTITUTE(連結実質赤字比率に係る赤字・黒字の構成分析!I$38,"▲", "-")), 2)), NA())</f>
        <v>#N/A</v>
      </c>
      <c r="I32" s="175">
        <f>IF(ROUND(VALUE(SUBSTITUTE(連結実質赤字比率に係る赤字・黒字の構成分析!I$38,"▲", "-")), 2) &gt;= 0, ABS(ROUND(VALUE(SUBSTITUTE(連結実質赤字比率に係る赤字・黒字の構成分析!I$38,"▲", "-")), 2)), NA())</f>
        <v>1.0900000000000001</v>
      </c>
      <c r="J32" s="175" t="e">
        <f>IF(ROUND(VALUE(SUBSTITUTE(連結実質赤字比率に係る赤字・黒字の構成分析!J$38,"▲", "-")), 2) &lt; 0, ABS(ROUND(VALUE(SUBSTITUTE(連結実質赤字比率に係る赤字・黒字の構成分析!J$38,"▲", "-")), 2)), NA())</f>
        <v>#N/A</v>
      </c>
      <c r="K32" s="175">
        <f>IF(ROUND(VALUE(SUBSTITUTE(連結実質赤字比率に係る赤字・黒字の構成分析!J$38,"▲", "-")), 2) &gt;= 0, ABS(ROUND(VALUE(SUBSTITUTE(連結実質赤字比率に係る赤字・黒字の構成分析!J$38,"▲", "-")), 2)), NA())</f>
        <v>0.88</v>
      </c>
    </row>
    <row r="33" spans="1:16" x14ac:dyDescent="0.2">
      <c r="A33" s="175" t="str">
        <f>IF(連結実質赤字比率に係る赤字・黒字の構成分析!C$37="",NA(),連結実質赤字比率に係る赤字・黒字の構成分析!C$37)</f>
        <v>公共下水道事業特別会計</v>
      </c>
      <c r="B33" s="175" t="e">
        <f>IF(ROUND(VALUE(SUBSTITUTE(連結実質赤字比率に係る赤字・黒字の構成分析!F$37,"▲", "-")), 2) &lt; 0, ABS(ROUND(VALUE(SUBSTITUTE(連結実質赤字比率に係る赤字・黒字の構成分析!F$37,"▲", "-")), 2)), NA())</f>
        <v>#N/A</v>
      </c>
      <c r="C33" s="175">
        <f>IF(ROUND(VALUE(SUBSTITUTE(連結実質赤字比率に係る赤字・黒字の構成分析!F$37,"▲", "-")), 2) &gt;= 0, ABS(ROUND(VALUE(SUBSTITUTE(連結実質赤字比率に係る赤字・黒字の構成分析!F$37,"▲", "-")), 2)), NA())</f>
        <v>0.11</v>
      </c>
      <c r="D33" s="175" t="e">
        <f>IF(ROUND(VALUE(SUBSTITUTE(連結実質赤字比率に係る赤字・黒字の構成分析!G$37,"▲", "-")), 2) &lt; 0, ABS(ROUND(VALUE(SUBSTITUTE(連結実質赤字比率に係る赤字・黒字の構成分析!G$37,"▲", "-")), 2)), NA())</f>
        <v>#N/A</v>
      </c>
      <c r="E33" s="175">
        <f>IF(ROUND(VALUE(SUBSTITUTE(連結実質赤字比率に係る赤字・黒字の構成分析!G$37,"▲", "-")), 2) &gt;= 0, ABS(ROUND(VALUE(SUBSTITUTE(連結実質赤字比率に係る赤字・黒字の構成分析!G$37,"▲", "-")), 2)), NA())</f>
        <v>0.4</v>
      </c>
      <c r="F33" s="175" t="e">
        <f>IF(ROUND(VALUE(SUBSTITUTE(連結実質赤字比率に係る赤字・黒字の構成分析!H$37,"▲", "-")), 2) &lt; 0, ABS(ROUND(VALUE(SUBSTITUTE(連結実質赤字比率に係る赤字・黒字の構成分析!H$37,"▲", "-")), 2)), NA())</f>
        <v>#N/A</v>
      </c>
      <c r="G33" s="175">
        <f>IF(ROUND(VALUE(SUBSTITUTE(連結実質赤字比率に係る赤字・黒字の構成分析!H$37,"▲", "-")), 2) &gt;= 0, ABS(ROUND(VALUE(SUBSTITUTE(連結実質赤字比率に係る赤字・黒字の構成分析!H$37,"▲", "-")), 2)), NA())</f>
        <v>1.04</v>
      </c>
      <c r="H33" s="175" t="e">
        <f>IF(ROUND(VALUE(SUBSTITUTE(連結実質赤字比率に係る赤字・黒字の構成分析!I$37,"▲", "-")), 2) &lt; 0, ABS(ROUND(VALUE(SUBSTITUTE(連結実質赤字比率に係る赤字・黒字の構成分析!I$37,"▲", "-")), 2)), NA())</f>
        <v>#N/A</v>
      </c>
      <c r="I33" s="175">
        <f>IF(ROUND(VALUE(SUBSTITUTE(連結実質赤字比率に係る赤字・黒字の構成分析!I$37,"▲", "-")), 2) &gt;= 0, ABS(ROUND(VALUE(SUBSTITUTE(連結実質赤字比率に係る赤字・黒字の構成分析!I$37,"▲", "-")), 2)), NA())</f>
        <v>0.98</v>
      </c>
      <c r="J33" s="175" t="e">
        <f>IF(ROUND(VALUE(SUBSTITUTE(連結実質赤字比率に係る赤字・黒字の構成分析!J$37,"▲", "-")), 2) &lt; 0, ABS(ROUND(VALUE(SUBSTITUTE(連結実質赤字比率に係る赤字・黒字の構成分析!J$37,"▲", "-")), 2)), NA())</f>
        <v>#N/A</v>
      </c>
      <c r="K33" s="175">
        <f>IF(ROUND(VALUE(SUBSTITUTE(連結実質赤字比率に係る赤字・黒字の構成分析!J$37,"▲", "-")), 2) &gt;= 0, ABS(ROUND(VALUE(SUBSTITUTE(連結実質赤字比率に係る赤字・黒字の構成分析!J$37,"▲", "-")), 2)), NA())</f>
        <v>1.03</v>
      </c>
    </row>
    <row r="34" spans="1:16" x14ac:dyDescent="0.2">
      <c r="A34" s="175" t="str">
        <f>IF(連結実質赤字比率に係る赤字・黒字の構成分析!C$36="",NA(),連結実質赤字比率に係る赤字・黒字の構成分析!C$36)</f>
        <v>介護保険特別会計</v>
      </c>
      <c r="B34" s="175" t="e">
        <f>IF(ROUND(VALUE(SUBSTITUTE(連結実質赤字比率に係る赤字・黒字の構成分析!F$36,"▲", "-")), 2) &lt; 0, ABS(ROUND(VALUE(SUBSTITUTE(連結実質赤字比率に係る赤字・黒字の構成分析!F$36,"▲", "-")), 2)), NA())</f>
        <v>#N/A</v>
      </c>
      <c r="C34" s="175">
        <f>IF(ROUND(VALUE(SUBSTITUTE(連結実質赤字比率に係る赤字・黒字の構成分析!F$36,"▲", "-")), 2) &gt;= 0, ABS(ROUND(VALUE(SUBSTITUTE(連結実質赤字比率に係る赤字・黒字の構成分析!F$36,"▲", "-")), 2)), NA())</f>
        <v>2.48</v>
      </c>
      <c r="D34" s="175" t="e">
        <f>IF(ROUND(VALUE(SUBSTITUTE(連結実質赤字比率に係る赤字・黒字の構成分析!G$36,"▲", "-")), 2) &lt; 0, ABS(ROUND(VALUE(SUBSTITUTE(連結実質赤字比率に係る赤字・黒字の構成分析!G$36,"▲", "-")), 2)), NA())</f>
        <v>#N/A</v>
      </c>
      <c r="E34" s="175">
        <f>IF(ROUND(VALUE(SUBSTITUTE(連結実質赤字比率に係る赤字・黒字の構成分析!G$36,"▲", "-")), 2) &gt;= 0, ABS(ROUND(VALUE(SUBSTITUTE(連結実質赤字比率に係る赤字・黒字の構成分析!G$36,"▲", "-")), 2)), NA())</f>
        <v>1.4</v>
      </c>
      <c r="F34" s="175" t="e">
        <f>IF(ROUND(VALUE(SUBSTITUTE(連結実質赤字比率に係る赤字・黒字の構成分析!H$36,"▲", "-")), 2) &lt; 0, ABS(ROUND(VALUE(SUBSTITUTE(連結実質赤字比率に係る赤字・黒字の構成分析!H$36,"▲", "-")), 2)), NA())</f>
        <v>#N/A</v>
      </c>
      <c r="G34" s="175">
        <f>IF(ROUND(VALUE(SUBSTITUTE(連結実質赤字比率に係る赤字・黒字の構成分析!H$36,"▲", "-")), 2) &gt;= 0, ABS(ROUND(VALUE(SUBSTITUTE(連結実質赤字比率に係る赤字・黒字の構成分析!H$36,"▲", "-")), 2)), NA())</f>
        <v>1.2</v>
      </c>
      <c r="H34" s="175" t="e">
        <f>IF(ROUND(VALUE(SUBSTITUTE(連結実質赤字比率に係る赤字・黒字の構成分析!I$36,"▲", "-")), 2) &lt; 0, ABS(ROUND(VALUE(SUBSTITUTE(連結実質赤字比率に係る赤字・黒字の構成分析!I$36,"▲", "-")), 2)), NA())</f>
        <v>#N/A</v>
      </c>
      <c r="I34" s="175">
        <f>IF(ROUND(VALUE(SUBSTITUTE(連結実質赤字比率に係る赤字・黒字の構成分析!I$36,"▲", "-")), 2) &gt;= 0, ABS(ROUND(VALUE(SUBSTITUTE(連結実質赤字比率に係る赤字・黒字の構成分析!I$36,"▲", "-")), 2)), NA())</f>
        <v>1.22</v>
      </c>
      <c r="J34" s="175" t="e">
        <f>IF(ROUND(VALUE(SUBSTITUTE(連結実質赤字比率に係る赤字・黒字の構成分析!J$36,"▲", "-")), 2) &lt; 0, ABS(ROUND(VALUE(SUBSTITUTE(連結実質赤字比率に係る赤字・黒字の構成分析!J$36,"▲", "-")), 2)), NA())</f>
        <v>#N/A</v>
      </c>
      <c r="K34" s="175">
        <f>IF(ROUND(VALUE(SUBSTITUTE(連結実質赤字比率に係る赤字・黒字の構成分析!J$36,"▲", "-")), 2) &gt;= 0, ABS(ROUND(VALUE(SUBSTITUTE(連結実質赤字比率に係る赤字・黒字の構成分析!J$36,"▲", "-")), 2)), NA())</f>
        <v>1.33</v>
      </c>
    </row>
    <row r="35" spans="1:16" x14ac:dyDescent="0.2">
      <c r="A35" s="175" t="str">
        <f>IF(連結実質赤字比率に係る赤字・黒字の構成分析!C$35="",NA(),連結実質赤字比率に係る赤字・黒字の構成分析!C$35)</f>
        <v>一般会計</v>
      </c>
      <c r="B35" s="175" t="e">
        <f>IF(ROUND(VALUE(SUBSTITUTE(連結実質赤字比率に係る赤字・黒字の構成分析!F$35,"▲", "-")), 2) &lt; 0, ABS(ROUND(VALUE(SUBSTITUTE(連結実質赤字比率に係る赤字・黒字の構成分析!F$35,"▲", "-")), 2)), NA())</f>
        <v>#N/A</v>
      </c>
      <c r="C35" s="175">
        <f>IF(ROUND(VALUE(SUBSTITUTE(連結実質赤字比率に係る赤字・黒字の構成分析!F$35,"▲", "-")), 2) &gt;= 0, ABS(ROUND(VALUE(SUBSTITUTE(連結実質赤字比率に係る赤字・黒字の構成分析!F$35,"▲", "-")), 2)), NA())</f>
        <v>9.4600000000000009</v>
      </c>
      <c r="D35" s="175" t="e">
        <f>IF(ROUND(VALUE(SUBSTITUTE(連結実質赤字比率に係る赤字・黒字の構成分析!G$35,"▲", "-")), 2) &lt; 0, ABS(ROUND(VALUE(SUBSTITUTE(連結実質赤字比率に係る赤字・黒字の構成分析!G$35,"▲", "-")), 2)), NA())</f>
        <v>#N/A</v>
      </c>
      <c r="E35" s="175">
        <f>IF(ROUND(VALUE(SUBSTITUTE(連結実質赤字比率に係る赤字・黒字の構成分析!G$35,"▲", "-")), 2) &gt;= 0, ABS(ROUND(VALUE(SUBSTITUTE(連結実質赤字比率に係る赤字・黒字の構成分析!G$35,"▲", "-")), 2)), NA())</f>
        <v>10.38</v>
      </c>
      <c r="F35" s="175" t="e">
        <f>IF(ROUND(VALUE(SUBSTITUTE(連結実質赤字比率に係る赤字・黒字の構成分析!H$35,"▲", "-")), 2) &lt; 0, ABS(ROUND(VALUE(SUBSTITUTE(連結実質赤字比率に係る赤字・黒字の構成分析!H$35,"▲", "-")), 2)), NA())</f>
        <v>#N/A</v>
      </c>
      <c r="G35" s="175">
        <f>IF(ROUND(VALUE(SUBSTITUTE(連結実質赤字比率に係る赤字・黒字の構成分析!H$35,"▲", "-")), 2) &gt;= 0, ABS(ROUND(VALUE(SUBSTITUTE(連結実質赤字比率に係る赤字・黒字の構成分析!H$35,"▲", "-")), 2)), NA())</f>
        <v>10.15</v>
      </c>
      <c r="H35" s="175" t="e">
        <f>IF(ROUND(VALUE(SUBSTITUTE(連結実質赤字比率に係る赤字・黒字の構成分析!I$35,"▲", "-")), 2) &lt; 0, ABS(ROUND(VALUE(SUBSTITUTE(連結実質赤字比率に係る赤字・黒字の構成分析!I$35,"▲", "-")), 2)), NA())</f>
        <v>#N/A</v>
      </c>
      <c r="I35" s="175">
        <f>IF(ROUND(VALUE(SUBSTITUTE(連結実質赤字比率に係る赤字・黒字の構成分析!I$35,"▲", "-")), 2) &gt;= 0, ABS(ROUND(VALUE(SUBSTITUTE(連結実質赤字比率に係る赤字・黒字の構成分析!I$35,"▲", "-")), 2)), NA())</f>
        <v>10.08</v>
      </c>
      <c r="J35" s="175" t="e">
        <f>IF(ROUND(VALUE(SUBSTITUTE(連結実質赤字比率に係る赤字・黒字の構成分析!J$35,"▲", "-")), 2) &lt; 0, ABS(ROUND(VALUE(SUBSTITUTE(連結実質赤字比率に係る赤字・黒字の構成分析!J$35,"▲", "-")), 2)), NA())</f>
        <v>#N/A</v>
      </c>
      <c r="K35" s="175">
        <f>IF(ROUND(VALUE(SUBSTITUTE(連結実質赤字比率に係る赤字・黒字の構成分析!J$35,"▲", "-")), 2) &gt;= 0, ABS(ROUND(VALUE(SUBSTITUTE(連結実質赤字比率に係る赤字・黒字の構成分析!J$35,"▲", "-")), 2)), NA())</f>
        <v>10.199999999999999</v>
      </c>
    </row>
    <row r="36" spans="1:16" x14ac:dyDescent="0.2">
      <c r="A36" s="175" t="str">
        <f>IF(連結実質赤字比率に係る赤字・黒字の構成分析!C$34="",NA(),連結実質赤字比率に係る赤字・黒字の構成分析!C$34)</f>
        <v>水道事業会計</v>
      </c>
      <c r="B36" s="175" t="e">
        <f>IF(ROUND(VALUE(SUBSTITUTE(連結実質赤字比率に係る赤字・黒字の構成分析!F$34,"▲", "-")), 2) &lt; 0, ABS(ROUND(VALUE(SUBSTITUTE(連結実質赤字比率に係る赤字・黒字の構成分析!F$34,"▲", "-")), 2)), NA())</f>
        <v>#N/A</v>
      </c>
      <c r="C36" s="175">
        <f>IF(ROUND(VALUE(SUBSTITUTE(連結実質赤字比率に係る赤字・黒字の構成分析!F$34,"▲", "-")), 2) &gt;= 0, ABS(ROUND(VALUE(SUBSTITUTE(連結実質赤字比率に係る赤字・黒字の構成分析!F$34,"▲", "-")), 2)), NA())</f>
        <v>10.35</v>
      </c>
      <c r="D36" s="175" t="e">
        <f>IF(ROUND(VALUE(SUBSTITUTE(連結実質赤字比率に係る赤字・黒字の構成分析!G$34,"▲", "-")), 2) &lt; 0, ABS(ROUND(VALUE(SUBSTITUTE(連結実質赤字比率に係る赤字・黒字の構成分析!G$34,"▲", "-")), 2)), NA())</f>
        <v>#N/A</v>
      </c>
      <c r="E36" s="175">
        <f>IF(ROUND(VALUE(SUBSTITUTE(連結実質赤字比率に係る赤字・黒字の構成分析!G$34,"▲", "-")), 2) &gt;= 0, ABS(ROUND(VALUE(SUBSTITUTE(連結実質赤字比率に係る赤字・黒字の構成分析!G$34,"▲", "-")), 2)), NA())</f>
        <v>10.210000000000001</v>
      </c>
      <c r="F36" s="175" t="e">
        <f>IF(ROUND(VALUE(SUBSTITUTE(連結実質赤字比率に係る赤字・黒字の構成分析!H$34,"▲", "-")), 2) &lt; 0, ABS(ROUND(VALUE(SUBSTITUTE(連結実質赤字比率に係る赤字・黒字の構成分析!H$34,"▲", "-")), 2)), NA())</f>
        <v>#N/A</v>
      </c>
      <c r="G36" s="175">
        <f>IF(ROUND(VALUE(SUBSTITUTE(連結実質赤字比率に係る赤字・黒字の構成分析!H$34,"▲", "-")), 2) &gt;= 0, ABS(ROUND(VALUE(SUBSTITUTE(連結実質赤字比率に係る赤字・黒字の構成分析!H$34,"▲", "-")), 2)), NA())</f>
        <v>10.51</v>
      </c>
      <c r="H36" s="175" t="e">
        <f>IF(ROUND(VALUE(SUBSTITUTE(連結実質赤字比率に係る赤字・黒字の構成分析!I$34,"▲", "-")), 2) &lt; 0, ABS(ROUND(VALUE(SUBSTITUTE(連結実質赤字比率に係る赤字・黒字の構成分析!I$34,"▲", "-")), 2)), NA())</f>
        <v>#N/A</v>
      </c>
      <c r="I36" s="175">
        <f>IF(ROUND(VALUE(SUBSTITUTE(連結実質赤字比率に係る赤字・黒字の構成分析!I$34,"▲", "-")), 2) &gt;= 0, ABS(ROUND(VALUE(SUBSTITUTE(連結実質赤字比率に係る赤字・黒字の構成分析!I$34,"▲", "-")), 2)), NA())</f>
        <v>10.83</v>
      </c>
      <c r="J36" s="175" t="e">
        <f>IF(ROUND(VALUE(SUBSTITUTE(連結実質赤字比率に係る赤字・黒字の構成分析!J$34,"▲", "-")), 2) &lt; 0, ABS(ROUND(VALUE(SUBSTITUTE(連結実質赤字比率に係る赤字・黒字の構成分析!J$34,"▲", "-")), 2)), NA())</f>
        <v>#N/A</v>
      </c>
      <c r="K36" s="175">
        <f>IF(ROUND(VALUE(SUBSTITUTE(連結実質赤字比率に係る赤字・黒字の構成分析!J$34,"▲", "-")), 2) &gt;= 0, ABS(ROUND(VALUE(SUBSTITUTE(連結実質赤字比率に係る赤字・黒字の構成分析!J$34,"▲", "-")), 2)), NA())</f>
        <v>11.32</v>
      </c>
    </row>
    <row r="39" spans="1:16" x14ac:dyDescent="0.2">
      <c r="A39" s="144" t="s">
        <v>61</v>
      </c>
    </row>
    <row r="40" spans="1:16" x14ac:dyDescent="0.2">
      <c r="A40" s="176"/>
      <c r="B40" s="176" t="str">
        <f>'実質公債費比率（分子）の構造'!K$44</f>
        <v>H30</v>
      </c>
      <c r="C40" s="176"/>
      <c r="D40" s="176"/>
      <c r="E40" s="176" t="str">
        <f>'実質公債費比率（分子）の構造'!L$44</f>
        <v>R01</v>
      </c>
      <c r="F40" s="176"/>
      <c r="G40" s="176"/>
      <c r="H40" s="176" t="str">
        <f>'実質公債費比率（分子）の構造'!M$44</f>
        <v>R02</v>
      </c>
      <c r="I40" s="176"/>
      <c r="J40" s="176"/>
      <c r="K40" s="176" t="str">
        <f>'実質公債費比率（分子）の構造'!N$44</f>
        <v>R03</v>
      </c>
      <c r="L40" s="176"/>
      <c r="M40" s="176"/>
      <c r="N40" s="176" t="str">
        <f>'実質公債費比率（分子）の構造'!O$44</f>
        <v>R04</v>
      </c>
      <c r="O40" s="176"/>
      <c r="P40" s="176"/>
    </row>
    <row r="41" spans="1:16" x14ac:dyDescent="0.2">
      <c r="A41" s="176"/>
      <c r="B41" s="176" t="s">
        <v>62</v>
      </c>
      <c r="C41" s="176"/>
      <c r="D41" s="176" t="s">
        <v>63</v>
      </c>
      <c r="E41" s="176" t="s">
        <v>62</v>
      </c>
      <c r="F41" s="176"/>
      <c r="G41" s="176" t="s">
        <v>63</v>
      </c>
      <c r="H41" s="176" t="s">
        <v>62</v>
      </c>
      <c r="I41" s="176"/>
      <c r="J41" s="176" t="s">
        <v>63</v>
      </c>
      <c r="K41" s="176" t="s">
        <v>62</v>
      </c>
      <c r="L41" s="176"/>
      <c r="M41" s="176" t="s">
        <v>63</v>
      </c>
      <c r="N41" s="176" t="s">
        <v>62</v>
      </c>
      <c r="O41" s="176"/>
      <c r="P41" s="176" t="s">
        <v>63</v>
      </c>
    </row>
    <row r="42" spans="1:16" x14ac:dyDescent="0.2">
      <c r="A42" s="176" t="s">
        <v>64</v>
      </c>
      <c r="B42" s="176"/>
      <c r="C42" s="176"/>
      <c r="D42" s="176">
        <f>'実質公債費比率（分子）の構造'!K$52</f>
        <v>838</v>
      </c>
      <c r="E42" s="176"/>
      <c r="F42" s="176"/>
      <c r="G42" s="176">
        <f>'実質公債費比率（分子）の構造'!L$52</f>
        <v>871</v>
      </c>
      <c r="H42" s="176"/>
      <c r="I42" s="176"/>
      <c r="J42" s="176">
        <f>'実質公債費比率（分子）の構造'!M$52</f>
        <v>941</v>
      </c>
      <c r="K42" s="176"/>
      <c r="L42" s="176"/>
      <c r="M42" s="176">
        <f>'実質公債費比率（分子）の構造'!N$52</f>
        <v>938</v>
      </c>
      <c r="N42" s="176"/>
      <c r="O42" s="176"/>
      <c r="P42" s="176">
        <f>'実質公債費比率（分子）の構造'!O$52</f>
        <v>915</v>
      </c>
    </row>
    <row r="43" spans="1:16" x14ac:dyDescent="0.2">
      <c r="A43" s="176" t="s">
        <v>65</v>
      </c>
      <c r="B43" s="176" t="str">
        <f>'実質公債費比率（分子）の構造'!K$51</f>
        <v>-</v>
      </c>
      <c r="C43" s="176"/>
      <c r="D43" s="176"/>
      <c r="E43" s="176" t="str">
        <f>'実質公債費比率（分子）の構造'!L$51</f>
        <v>-</v>
      </c>
      <c r="F43" s="176"/>
      <c r="G43" s="176"/>
      <c r="H43" s="176" t="str">
        <f>'実質公債費比率（分子）の構造'!M$51</f>
        <v>-</v>
      </c>
      <c r="I43" s="176"/>
      <c r="J43" s="176"/>
      <c r="K43" s="176" t="str">
        <f>'実質公債費比率（分子）の構造'!N$51</f>
        <v>-</v>
      </c>
      <c r="L43" s="176"/>
      <c r="M43" s="176"/>
      <c r="N43" s="176" t="str">
        <f>'実質公債費比率（分子）の構造'!O$51</f>
        <v>-</v>
      </c>
      <c r="O43" s="176"/>
      <c r="P43" s="176"/>
    </row>
    <row r="44" spans="1:16" x14ac:dyDescent="0.2">
      <c r="A44" s="176" t="s">
        <v>66</v>
      </c>
      <c r="B44" s="176" t="str">
        <f>'実質公債費比率（分子）の構造'!K$50</f>
        <v>-</v>
      </c>
      <c r="C44" s="176"/>
      <c r="D44" s="176"/>
      <c r="E44" s="176" t="str">
        <f>'実質公債費比率（分子）の構造'!L$50</f>
        <v>-</v>
      </c>
      <c r="F44" s="176"/>
      <c r="G44" s="176"/>
      <c r="H44" s="176" t="str">
        <f>'実質公債費比率（分子）の構造'!M$50</f>
        <v>-</v>
      </c>
      <c r="I44" s="176"/>
      <c r="J44" s="176"/>
      <c r="K44" s="176" t="str">
        <f>'実質公債費比率（分子）の構造'!N$50</f>
        <v>-</v>
      </c>
      <c r="L44" s="176"/>
      <c r="M44" s="176"/>
      <c r="N44" s="176" t="str">
        <f>'実質公債費比率（分子）の構造'!O$50</f>
        <v>-</v>
      </c>
      <c r="O44" s="176"/>
      <c r="P44" s="176"/>
    </row>
    <row r="45" spans="1:16" x14ac:dyDescent="0.2">
      <c r="A45" s="176" t="s">
        <v>67</v>
      </c>
      <c r="B45" s="176">
        <f>'実質公債費比率（分子）の構造'!K$49</f>
        <v>2</v>
      </c>
      <c r="C45" s="176"/>
      <c r="D45" s="176"/>
      <c r="E45" s="176">
        <f>'実質公債費比率（分子）の構造'!L$49</f>
        <v>2</v>
      </c>
      <c r="F45" s="176"/>
      <c r="G45" s="176"/>
      <c r="H45" s="176">
        <f>'実質公債費比率（分子）の構造'!M$49</f>
        <v>2</v>
      </c>
      <c r="I45" s="176"/>
      <c r="J45" s="176"/>
      <c r="K45" s="176">
        <f>'実質公債費比率（分子）の構造'!N$49</f>
        <v>2</v>
      </c>
      <c r="L45" s="176"/>
      <c r="M45" s="176"/>
      <c r="N45" s="176">
        <f>'実質公債費比率（分子）の構造'!O$49</f>
        <v>2</v>
      </c>
      <c r="O45" s="176"/>
      <c r="P45" s="176"/>
    </row>
    <row r="46" spans="1:16" x14ac:dyDescent="0.2">
      <c r="A46" s="176" t="s">
        <v>68</v>
      </c>
      <c r="B46" s="176">
        <f>'実質公債費比率（分子）の構造'!K$48</f>
        <v>458</v>
      </c>
      <c r="C46" s="176"/>
      <c r="D46" s="176"/>
      <c r="E46" s="176">
        <f>'実質公債費比率（分子）の構造'!L$48</f>
        <v>482</v>
      </c>
      <c r="F46" s="176"/>
      <c r="G46" s="176"/>
      <c r="H46" s="176">
        <f>'実質公債費比率（分子）の構造'!M$48</f>
        <v>506</v>
      </c>
      <c r="I46" s="176"/>
      <c r="J46" s="176"/>
      <c r="K46" s="176">
        <f>'実質公債費比率（分子）の構造'!N$48</f>
        <v>540</v>
      </c>
      <c r="L46" s="176"/>
      <c r="M46" s="176"/>
      <c r="N46" s="176">
        <f>'実質公債費比率（分子）の構造'!O$48</f>
        <v>516</v>
      </c>
      <c r="O46" s="176"/>
      <c r="P46" s="176"/>
    </row>
    <row r="47" spans="1:16" x14ac:dyDescent="0.2">
      <c r="A47" s="176" t="s">
        <v>69</v>
      </c>
      <c r="B47" s="176" t="str">
        <f>'実質公債費比率（分子）の構造'!K$47</f>
        <v>-</v>
      </c>
      <c r="C47" s="176"/>
      <c r="D47" s="176"/>
      <c r="E47" s="176" t="str">
        <f>'実質公債費比率（分子）の構造'!L$47</f>
        <v>-</v>
      </c>
      <c r="F47" s="176"/>
      <c r="G47" s="176"/>
      <c r="H47" s="176" t="str">
        <f>'実質公債費比率（分子）の構造'!M$47</f>
        <v>-</v>
      </c>
      <c r="I47" s="176"/>
      <c r="J47" s="176"/>
      <c r="K47" s="176" t="str">
        <f>'実質公債費比率（分子）の構造'!N$47</f>
        <v>-</v>
      </c>
      <c r="L47" s="176"/>
      <c r="M47" s="176"/>
      <c r="N47" s="176" t="str">
        <f>'実質公債費比率（分子）の構造'!O$47</f>
        <v>-</v>
      </c>
      <c r="O47" s="176"/>
      <c r="P47" s="176"/>
    </row>
    <row r="48" spans="1:16" x14ac:dyDescent="0.2">
      <c r="A48" s="176" t="s">
        <v>70</v>
      </c>
      <c r="B48" s="176" t="str">
        <f>'実質公債費比率（分子）の構造'!K$46</f>
        <v>-</v>
      </c>
      <c r="C48" s="176"/>
      <c r="D48" s="176"/>
      <c r="E48" s="176" t="str">
        <f>'実質公債費比率（分子）の構造'!L$46</f>
        <v>-</v>
      </c>
      <c r="F48" s="176"/>
      <c r="G48" s="176"/>
      <c r="H48" s="176" t="str">
        <f>'実質公債費比率（分子）の構造'!M$46</f>
        <v>-</v>
      </c>
      <c r="I48" s="176"/>
      <c r="J48" s="176"/>
      <c r="K48" s="176" t="str">
        <f>'実質公債費比率（分子）の構造'!N$46</f>
        <v>-</v>
      </c>
      <c r="L48" s="176"/>
      <c r="M48" s="176"/>
      <c r="N48" s="176" t="str">
        <f>'実質公債費比率（分子）の構造'!O$46</f>
        <v>-</v>
      </c>
      <c r="O48" s="176"/>
      <c r="P48" s="176"/>
    </row>
    <row r="49" spans="1:16" x14ac:dyDescent="0.2">
      <c r="A49" s="176" t="s">
        <v>71</v>
      </c>
      <c r="B49" s="176">
        <f>'実質公債費比率（分子）の構造'!K$45</f>
        <v>736</v>
      </c>
      <c r="C49" s="176"/>
      <c r="D49" s="176"/>
      <c r="E49" s="176">
        <f>'実質公債費比率（分子）の構造'!L$45</f>
        <v>777</v>
      </c>
      <c r="F49" s="176"/>
      <c r="G49" s="176"/>
      <c r="H49" s="176">
        <f>'実質公債費比率（分子）の構造'!M$45</f>
        <v>842</v>
      </c>
      <c r="I49" s="176"/>
      <c r="J49" s="176"/>
      <c r="K49" s="176">
        <f>'実質公債費比率（分子）の構造'!N$45</f>
        <v>857</v>
      </c>
      <c r="L49" s="176"/>
      <c r="M49" s="176"/>
      <c r="N49" s="176">
        <f>'実質公債費比率（分子）の構造'!O$45</f>
        <v>918</v>
      </c>
      <c r="O49" s="176"/>
      <c r="P49" s="176"/>
    </row>
    <row r="50" spans="1:16" x14ac:dyDescent="0.2">
      <c r="A50" s="176" t="s">
        <v>72</v>
      </c>
      <c r="B50" s="176" t="e">
        <f>NA()</f>
        <v>#N/A</v>
      </c>
      <c r="C50" s="176">
        <f>IF(ISNUMBER('実質公債費比率（分子）の構造'!K$53),'実質公債費比率（分子）の構造'!K$53,NA())</f>
        <v>358</v>
      </c>
      <c r="D50" s="176" t="e">
        <f>NA()</f>
        <v>#N/A</v>
      </c>
      <c r="E50" s="176" t="e">
        <f>NA()</f>
        <v>#N/A</v>
      </c>
      <c r="F50" s="176">
        <f>IF(ISNUMBER('実質公債費比率（分子）の構造'!L$53),'実質公債費比率（分子）の構造'!L$53,NA())</f>
        <v>390</v>
      </c>
      <c r="G50" s="176" t="e">
        <f>NA()</f>
        <v>#N/A</v>
      </c>
      <c r="H50" s="176" t="e">
        <f>NA()</f>
        <v>#N/A</v>
      </c>
      <c r="I50" s="176">
        <f>IF(ISNUMBER('実質公債費比率（分子）の構造'!M$53),'実質公債費比率（分子）の構造'!M$53,NA())</f>
        <v>409</v>
      </c>
      <c r="J50" s="176" t="e">
        <f>NA()</f>
        <v>#N/A</v>
      </c>
      <c r="K50" s="176" t="e">
        <f>NA()</f>
        <v>#N/A</v>
      </c>
      <c r="L50" s="176">
        <f>IF(ISNUMBER('実質公債費比率（分子）の構造'!N$53),'実質公債費比率（分子）の構造'!N$53,NA())</f>
        <v>461</v>
      </c>
      <c r="M50" s="176" t="e">
        <f>NA()</f>
        <v>#N/A</v>
      </c>
      <c r="N50" s="176" t="e">
        <f>NA()</f>
        <v>#N/A</v>
      </c>
      <c r="O50" s="176">
        <f>IF(ISNUMBER('実質公債費比率（分子）の構造'!O$53),'実質公債費比率（分子）の構造'!O$53,NA())</f>
        <v>521</v>
      </c>
      <c r="P50" s="176" t="e">
        <f>NA()</f>
        <v>#N/A</v>
      </c>
    </row>
    <row r="53" spans="1:16" x14ac:dyDescent="0.2">
      <c r="A53" s="144" t="s">
        <v>73</v>
      </c>
    </row>
    <row r="54" spans="1:16" x14ac:dyDescent="0.2">
      <c r="A54" s="175"/>
      <c r="B54" s="175" t="str">
        <f>'将来負担比率（分子）の構造'!I$40</f>
        <v>H30</v>
      </c>
      <c r="C54" s="175"/>
      <c r="D54" s="175"/>
      <c r="E54" s="175" t="str">
        <f>'将来負担比率（分子）の構造'!J$40</f>
        <v>R01</v>
      </c>
      <c r="F54" s="175"/>
      <c r="G54" s="175"/>
      <c r="H54" s="175" t="str">
        <f>'将来負担比率（分子）の構造'!K$40</f>
        <v>R02</v>
      </c>
      <c r="I54" s="175"/>
      <c r="J54" s="175"/>
      <c r="K54" s="175" t="str">
        <f>'将来負担比率（分子）の構造'!L$40</f>
        <v>R03</v>
      </c>
      <c r="L54" s="175"/>
      <c r="M54" s="175"/>
      <c r="N54" s="175" t="str">
        <f>'将来負担比率（分子）の構造'!M$40</f>
        <v>R04</v>
      </c>
      <c r="O54" s="175"/>
      <c r="P54" s="175"/>
    </row>
    <row r="55" spans="1:16" x14ac:dyDescent="0.2">
      <c r="A55" s="175"/>
      <c r="B55" s="175" t="s">
        <v>74</v>
      </c>
      <c r="C55" s="175"/>
      <c r="D55" s="175" t="s">
        <v>75</v>
      </c>
      <c r="E55" s="175" t="s">
        <v>74</v>
      </c>
      <c r="F55" s="175"/>
      <c r="G55" s="175" t="s">
        <v>75</v>
      </c>
      <c r="H55" s="175" t="s">
        <v>74</v>
      </c>
      <c r="I55" s="175"/>
      <c r="J55" s="175" t="s">
        <v>75</v>
      </c>
      <c r="K55" s="175" t="s">
        <v>74</v>
      </c>
      <c r="L55" s="175"/>
      <c r="M55" s="175" t="s">
        <v>75</v>
      </c>
      <c r="N55" s="175" t="s">
        <v>74</v>
      </c>
      <c r="O55" s="175"/>
      <c r="P55" s="175" t="s">
        <v>75</v>
      </c>
    </row>
    <row r="56" spans="1:16" x14ac:dyDescent="0.2">
      <c r="A56" s="175" t="s">
        <v>44</v>
      </c>
      <c r="B56" s="175"/>
      <c r="C56" s="175"/>
      <c r="D56" s="175">
        <f>'将来負担比率（分子）の構造'!I$52</f>
        <v>8565</v>
      </c>
      <c r="E56" s="175"/>
      <c r="F56" s="175"/>
      <c r="G56" s="175">
        <f>'将来負担比率（分子）の構造'!J$52</f>
        <v>8771</v>
      </c>
      <c r="H56" s="175"/>
      <c r="I56" s="175"/>
      <c r="J56" s="175">
        <f>'将来負担比率（分子）の構造'!K$52</f>
        <v>8500</v>
      </c>
      <c r="K56" s="175"/>
      <c r="L56" s="175"/>
      <c r="M56" s="175">
        <f>'将来負担比率（分子）の構造'!L$52</f>
        <v>8613</v>
      </c>
      <c r="N56" s="175"/>
      <c r="O56" s="175"/>
      <c r="P56" s="175">
        <f>'将来負担比率（分子）の構造'!M$52</f>
        <v>8064</v>
      </c>
    </row>
    <row r="57" spans="1:16" x14ac:dyDescent="0.2">
      <c r="A57" s="175" t="s">
        <v>43</v>
      </c>
      <c r="B57" s="175"/>
      <c r="C57" s="175"/>
      <c r="D57" s="175">
        <f>'将来負担比率（分子）の構造'!I$51</f>
        <v>106</v>
      </c>
      <c r="E57" s="175"/>
      <c r="F57" s="175"/>
      <c r="G57" s="175">
        <f>'将来負担比率（分子）の構造'!J$51</f>
        <v>2</v>
      </c>
      <c r="H57" s="175"/>
      <c r="I57" s="175"/>
      <c r="J57" s="175">
        <f>'将来負担比率（分子）の構造'!K$51</f>
        <v>2</v>
      </c>
      <c r="K57" s="175"/>
      <c r="L57" s="175"/>
      <c r="M57" s="175" t="str">
        <f>'将来負担比率（分子）の構造'!L$51</f>
        <v>-</v>
      </c>
      <c r="N57" s="175"/>
      <c r="O57" s="175"/>
      <c r="P57" s="175" t="str">
        <f>'将来負担比率（分子）の構造'!M$51</f>
        <v>-</v>
      </c>
    </row>
    <row r="58" spans="1:16" x14ac:dyDescent="0.2">
      <c r="A58" s="175" t="s">
        <v>42</v>
      </c>
      <c r="B58" s="175"/>
      <c r="C58" s="175"/>
      <c r="D58" s="175">
        <f>'将来負担比率（分子）の構造'!I$50</f>
        <v>3217</v>
      </c>
      <c r="E58" s="175"/>
      <c r="F58" s="175"/>
      <c r="G58" s="175">
        <f>'将来負担比率（分子）の構造'!J$50</f>
        <v>3104</v>
      </c>
      <c r="H58" s="175"/>
      <c r="I58" s="175"/>
      <c r="J58" s="175">
        <f>'将来負担比率（分子）の構造'!K$50</f>
        <v>3371</v>
      </c>
      <c r="K58" s="175"/>
      <c r="L58" s="175"/>
      <c r="M58" s="175">
        <f>'将来負担比率（分子）の構造'!L$50</f>
        <v>3573</v>
      </c>
      <c r="N58" s="175"/>
      <c r="O58" s="175"/>
      <c r="P58" s="175">
        <f>'将来負担比率（分子）の構造'!M$50</f>
        <v>3614</v>
      </c>
    </row>
    <row r="59" spans="1:16" x14ac:dyDescent="0.2">
      <c r="A59" s="175" t="s">
        <v>40</v>
      </c>
      <c r="B59" s="175" t="str">
        <f>'将来負担比率（分子）の構造'!I$49</f>
        <v>-</v>
      </c>
      <c r="C59" s="175"/>
      <c r="D59" s="175"/>
      <c r="E59" s="175" t="str">
        <f>'将来負担比率（分子）の構造'!J$49</f>
        <v>-</v>
      </c>
      <c r="F59" s="175"/>
      <c r="G59" s="175"/>
      <c r="H59" s="175" t="str">
        <f>'将来負担比率（分子）の構造'!K$49</f>
        <v>-</v>
      </c>
      <c r="I59" s="175"/>
      <c r="J59" s="175"/>
      <c r="K59" s="175" t="str">
        <f>'将来負担比率（分子）の構造'!L$49</f>
        <v>-</v>
      </c>
      <c r="L59" s="175"/>
      <c r="M59" s="175"/>
      <c r="N59" s="175" t="str">
        <f>'将来負担比率（分子）の構造'!M$49</f>
        <v>-</v>
      </c>
      <c r="O59" s="175"/>
      <c r="P59" s="175"/>
    </row>
    <row r="60" spans="1:16" x14ac:dyDescent="0.2">
      <c r="A60" s="175" t="s">
        <v>39</v>
      </c>
      <c r="B60" s="175" t="str">
        <f>'将来負担比率（分子）の構造'!I$48</f>
        <v>-</v>
      </c>
      <c r="C60" s="175"/>
      <c r="D60" s="175"/>
      <c r="E60" s="175" t="str">
        <f>'将来負担比率（分子）の構造'!J$48</f>
        <v>-</v>
      </c>
      <c r="F60" s="175"/>
      <c r="G60" s="175"/>
      <c r="H60" s="175" t="str">
        <f>'将来負担比率（分子）の構造'!K$48</f>
        <v>-</v>
      </c>
      <c r="I60" s="175"/>
      <c r="J60" s="175"/>
      <c r="K60" s="175" t="str">
        <f>'将来負担比率（分子）の構造'!L$48</f>
        <v>-</v>
      </c>
      <c r="L60" s="175"/>
      <c r="M60" s="175"/>
      <c r="N60" s="175" t="str">
        <f>'将来負担比率（分子）の構造'!M$48</f>
        <v>-</v>
      </c>
      <c r="O60" s="175"/>
      <c r="P60" s="175"/>
    </row>
    <row r="61" spans="1:16" x14ac:dyDescent="0.2">
      <c r="A61" s="175" t="s">
        <v>37</v>
      </c>
      <c r="B61" s="175" t="str">
        <f>'将来負担比率（分子）の構造'!I$46</f>
        <v>-</v>
      </c>
      <c r="C61" s="175"/>
      <c r="D61" s="175"/>
      <c r="E61" s="175" t="str">
        <f>'将来負担比率（分子）の構造'!J$46</f>
        <v>-</v>
      </c>
      <c r="F61" s="175"/>
      <c r="G61" s="175"/>
      <c r="H61" s="175" t="str">
        <f>'将来負担比率（分子）の構造'!K$46</f>
        <v>-</v>
      </c>
      <c r="I61" s="175"/>
      <c r="J61" s="175"/>
      <c r="K61" s="175" t="str">
        <f>'将来負担比率（分子）の構造'!L$46</f>
        <v>-</v>
      </c>
      <c r="L61" s="175"/>
      <c r="M61" s="175"/>
      <c r="N61" s="175" t="str">
        <f>'将来負担比率（分子）の構造'!M$46</f>
        <v>-</v>
      </c>
      <c r="O61" s="175"/>
      <c r="P61" s="175"/>
    </row>
    <row r="62" spans="1:16" x14ac:dyDescent="0.2">
      <c r="A62" s="175" t="s">
        <v>36</v>
      </c>
      <c r="B62" s="175">
        <f>'将来負担比率（分子）の構造'!I$45</f>
        <v>1119</v>
      </c>
      <c r="C62" s="175"/>
      <c r="D62" s="175"/>
      <c r="E62" s="175">
        <f>'将来負担比率（分子）の構造'!J$45</f>
        <v>1066</v>
      </c>
      <c r="F62" s="175"/>
      <c r="G62" s="175"/>
      <c r="H62" s="175">
        <f>'将来負担比率（分子）の構造'!K$45</f>
        <v>1097</v>
      </c>
      <c r="I62" s="175"/>
      <c r="J62" s="175"/>
      <c r="K62" s="175">
        <f>'将来負担比率（分子）の構造'!L$45</f>
        <v>1049</v>
      </c>
      <c r="L62" s="175"/>
      <c r="M62" s="175"/>
      <c r="N62" s="175">
        <f>'将来負担比率（分子）の構造'!M$45</f>
        <v>1042</v>
      </c>
      <c r="O62" s="175"/>
      <c r="P62" s="175"/>
    </row>
    <row r="63" spans="1:16" x14ac:dyDescent="0.2">
      <c r="A63" s="175" t="s">
        <v>35</v>
      </c>
      <c r="B63" s="175">
        <f>'将来負担比率（分子）の構造'!I$44</f>
        <v>10</v>
      </c>
      <c r="C63" s="175"/>
      <c r="D63" s="175"/>
      <c r="E63" s="175">
        <f>'将来負担比率（分子）の構造'!J$44</f>
        <v>8</v>
      </c>
      <c r="F63" s="175"/>
      <c r="G63" s="175"/>
      <c r="H63" s="175">
        <f>'将来負担比率（分子）の構造'!K$44</f>
        <v>7</v>
      </c>
      <c r="I63" s="175"/>
      <c r="J63" s="175"/>
      <c r="K63" s="175">
        <f>'将来負担比率（分子）の構造'!L$44</f>
        <v>6</v>
      </c>
      <c r="L63" s="175"/>
      <c r="M63" s="175"/>
      <c r="N63" s="175">
        <f>'将来負担比率（分子）の構造'!M$44</f>
        <v>6</v>
      </c>
      <c r="O63" s="175"/>
      <c r="P63" s="175"/>
    </row>
    <row r="64" spans="1:16" x14ac:dyDescent="0.2">
      <c r="A64" s="175" t="s">
        <v>34</v>
      </c>
      <c r="B64" s="175">
        <f>'将来負担比率（分子）の構造'!I$43</f>
        <v>4603</v>
      </c>
      <c r="C64" s="175"/>
      <c r="D64" s="175"/>
      <c r="E64" s="175">
        <f>'将来負担比率（分子）の構造'!J$43</f>
        <v>4478</v>
      </c>
      <c r="F64" s="175"/>
      <c r="G64" s="175"/>
      <c r="H64" s="175">
        <f>'将来負担比率（分子）の構造'!K$43</f>
        <v>4170</v>
      </c>
      <c r="I64" s="175"/>
      <c r="J64" s="175"/>
      <c r="K64" s="175">
        <f>'将来負担比率（分子）の構造'!L$43</f>
        <v>4033</v>
      </c>
      <c r="L64" s="175"/>
      <c r="M64" s="175"/>
      <c r="N64" s="175">
        <f>'将来負担比率（分子）の構造'!M$43</f>
        <v>3741</v>
      </c>
      <c r="O64" s="175"/>
      <c r="P64" s="175"/>
    </row>
    <row r="65" spans="1:16" x14ac:dyDescent="0.2">
      <c r="A65" s="175" t="s">
        <v>33</v>
      </c>
      <c r="B65" s="175" t="str">
        <f>'将来負担比率（分子）の構造'!I$42</f>
        <v>-</v>
      </c>
      <c r="C65" s="175"/>
      <c r="D65" s="175"/>
      <c r="E65" s="175" t="str">
        <f>'将来負担比率（分子）の構造'!J$42</f>
        <v>-</v>
      </c>
      <c r="F65" s="175"/>
      <c r="G65" s="175"/>
      <c r="H65" s="175" t="str">
        <f>'将来負担比率（分子）の構造'!K$42</f>
        <v>-</v>
      </c>
      <c r="I65" s="175"/>
      <c r="J65" s="175"/>
      <c r="K65" s="175" t="str">
        <f>'将来負担比率（分子）の構造'!L$42</f>
        <v>-</v>
      </c>
      <c r="L65" s="175"/>
      <c r="M65" s="175"/>
      <c r="N65" s="175" t="str">
        <f>'将来負担比率（分子）の構造'!M$42</f>
        <v>-</v>
      </c>
      <c r="O65" s="175"/>
      <c r="P65" s="175"/>
    </row>
    <row r="66" spans="1:16" x14ac:dyDescent="0.2">
      <c r="A66" s="175" t="s">
        <v>32</v>
      </c>
      <c r="B66" s="175">
        <f>'将来負担比率（分子）の構造'!I$41</f>
        <v>8149</v>
      </c>
      <c r="C66" s="175"/>
      <c r="D66" s="175"/>
      <c r="E66" s="175">
        <f>'将来負担比率（分子）の構造'!J$41</f>
        <v>8928</v>
      </c>
      <c r="F66" s="175"/>
      <c r="G66" s="175"/>
      <c r="H66" s="175">
        <f>'将来負担比率（分子）の構造'!K$41</f>
        <v>9499</v>
      </c>
      <c r="I66" s="175"/>
      <c r="J66" s="175"/>
      <c r="K66" s="175">
        <f>'将来負担比率（分子）の構造'!L$41</f>
        <v>9807</v>
      </c>
      <c r="L66" s="175"/>
      <c r="M66" s="175"/>
      <c r="N66" s="175">
        <f>'将来負担比率（分子）の構造'!M$41</f>
        <v>9537</v>
      </c>
      <c r="O66" s="175"/>
      <c r="P66" s="175"/>
    </row>
    <row r="67" spans="1:16" x14ac:dyDescent="0.2">
      <c r="A67" s="175" t="s">
        <v>76</v>
      </c>
      <c r="B67" s="175" t="e">
        <f>NA()</f>
        <v>#N/A</v>
      </c>
      <c r="C67" s="175">
        <f>IF(ISNUMBER('将来負担比率（分子）の構造'!I$53), IF('将来負担比率（分子）の構造'!I$53 &lt; 0, 0, '将来負担比率（分子）の構造'!I$53), NA())</f>
        <v>1993</v>
      </c>
      <c r="D67" s="175" t="e">
        <f>NA()</f>
        <v>#N/A</v>
      </c>
      <c r="E67" s="175" t="e">
        <f>NA()</f>
        <v>#N/A</v>
      </c>
      <c r="F67" s="175">
        <f>IF(ISNUMBER('将来負担比率（分子）の構造'!J$53), IF('将来負担比率（分子）の構造'!J$53 &lt; 0, 0, '将来負担比率（分子）の構造'!J$53), NA())</f>
        <v>2604</v>
      </c>
      <c r="G67" s="175" t="e">
        <f>NA()</f>
        <v>#N/A</v>
      </c>
      <c r="H67" s="175" t="e">
        <f>NA()</f>
        <v>#N/A</v>
      </c>
      <c r="I67" s="175">
        <f>IF(ISNUMBER('将来負担比率（分子）の構造'!K$53), IF('将来負担比率（分子）の構造'!K$53 &lt; 0, 0, '将来負担比率（分子）の構造'!K$53), NA())</f>
        <v>2901</v>
      </c>
      <c r="J67" s="175" t="e">
        <f>NA()</f>
        <v>#N/A</v>
      </c>
      <c r="K67" s="175" t="e">
        <f>NA()</f>
        <v>#N/A</v>
      </c>
      <c r="L67" s="175">
        <f>IF(ISNUMBER('将来負担比率（分子）の構造'!L$53), IF('将来負担比率（分子）の構造'!L$53 &lt; 0, 0, '将来負担比率（分子）の構造'!L$53), NA())</f>
        <v>2709</v>
      </c>
      <c r="M67" s="175" t="e">
        <f>NA()</f>
        <v>#N/A</v>
      </c>
      <c r="N67" s="175" t="e">
        <f>NA()</f>
        <v>#N/A</v>
      </c>
      <c r="O67" s="175">
        <f>IF(ISNUMBER('将来負担比率（分子）の構造'!M$53), IF('将来負担比率（分子）の構造'!M$53 &lt; 0, 0, '将来負担比率（分子）の構造'!M$53), NA())</f>
        <v>2649</v>
      </c>
      <c r="P67" s="175" t="e">
        <f>NA()</f>
        <v>#N/A</v>
      </c>
    </row>
    <row r="70" spans="1:16" x14ac:dyDescent="0.2">
      <c r="A70" s="177" t="s">
        <v>77</v>
      </c>
      <c r="B70" s="177"/>
      <c r="C70" s="177"/>
      <c r="D70" s="177"/>
      <c r="E70" s="177"/>
      <c r="F70" s="177"/>
    </row>
    <row r="71" spans="1:16" x14ac:dyDescent="0.2">
      <c r="A71" s="178"/>
      <c r="B71" s="178" t="str">
        <f>基金残高に係る経年分析!F54</f>
        <v>R02</v>
      </c>
      <c r="C71" s="178" t="str">
        <f>基金残高に係る経年分析!G54</f>
        <v>R03</v>
      </c>
      <c r="D71" s="178" t="str">
        <f>基金残高に係る経年分析!H54</f>
        <v>R04</v>
      </c>
    </row>
    <row r="72" spans="1:16" x14ac:dyDescent="0.2">
      <c r="A72" s="178" t="s">
        <v>78</v>
      </c>
      <c r="B72" s="179">
        <f>基金残高に係る経年分析!F55</f>
        <v>1236</v>
      </c>
      <c r="C72" s="179">
        <f>基金残高に係る経年分析!G55</f>
        <v>1226</v>
      </c>
      <c r="D72" s="179">
        <f>基金残高に係る経年分析!H55</f>
        <v>1138</v>
      </c>
    </row>
    <row r="73" spans="1:16" x14ac:dyDescent="0.2">
      <c r="A73" s="178" t="s">
        <v>79</v>
      </c>
      <c r="B73" s="179">
        <f>基金残高に係る経年分析!F56</f>
        <v>255</v>
      </c>
      <c r="C73" s="179">
        <f>基金残高に係る経年分析!G56</f>
        <v>205</v>
      </c>
      <c r="D73" s="179">
        <f>基金残高に係る経年分析!H56</f>
        <v>155</v>
      </c>
    </row>
    <row r="74" spans="1:16" x14ac:dyDescent="0.2">
      <c r="A74" s="178" t="s">
        <v>80</v>
      </c>
      <c r="B74" s="179">
        <f>基金残高に係る経年分析!F57</f>
        <v>1497</v>
      </c>
      <c r="C74" s="179">
        <f>基金残高に係る経年分析!G57</f>
        <v>1757</v>
      </c>
      <c r="D74" s="179">
        <f>基金残高に係る経年分析!H57</f>
        <v>1912</v>
      </c>
    </row>
  </sheetData>
  <sheetProtection algorithmName="SHA-512" hashValue="m9ZNTE+z+DgzibQy8NIq9f/impM8q72MiKqXmUit7pMRJ1pOZvAjaiz2hL3qrEOdhv3OQYqhH/tyE45pPrQw7w==" saltValue="gGt9K02mCYarfI5YvoKib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2024-03-18T02:20:11Z</cp:lastPrinted>
  <dcterms:created xsi:type="dcterms:W3CDTF">2024-02-05T00:09:52Z</dcterms:created>
  <dcterms:modified xsi:type="dcterms:W3CDTF">2024-09-27T02:51:07Z</dcterms:modified>
  <cp:category/>
</cp:coreProperties>
</file>