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8800" windowHeight="12456"/>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<sst xmlns="http://schemas.openxmlformats.org/spreadsheetml/2006/main" count="1113" uniqueCount="601">
  <si>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</si>
  <si>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</si>
  <si>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</si>
  <si>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</si>
  <si>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</si>
  <si>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</si>
  <si>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</si>
  <si>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</si>
  <si>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</si>
  <si>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</si>
  <si>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</si>
  <si>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</si>
  <si>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</si>
  <si>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</si>
  <si>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</si>
  <si>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</si>
  <si>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</si>
  <si>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</si>
  <si>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</si>
  <si>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</si>
  <si>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</si>
  <si>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</si>
  <si>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</si>
  <si>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</si>
  <si>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</si>
  <si>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</si>
  <si>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</si>
  <si>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</si>
  <si>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</si>
  <si>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</si>
  <si>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</si>
  <si>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</si>
  <si>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</si>
  <si>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</si>
  <si>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</si>
  <si>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</si>
  <si>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</si>
  <si>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</si>
  <si>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</si>
  <si>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</si>
  <si>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</si>
  <si>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</si>
  <si>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</si>
  <si>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</si>
  <si>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</si>
  <si>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</si>
  <si>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</si>
  <si>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</si>
  <si>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</si>
  <si>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</si>
  <si>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</si>
  <si>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</si>
  <si>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</si>
  <si>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</si>
  <si>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</si>
  <si>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</si>
  <si>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</si>
  <si>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</si>
  <si>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</si>
  <si>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</si>
  <si>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</si>
  <si>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</si>
  <si>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</si>
  <si>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</si>
  <si>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</si>
  <si>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</si>
  <si>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</si>
  <si>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</si>
  <si>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</si>
  <si>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</si>
  <si>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</si>
  <si>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</si>
  <si>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</si>
  <si>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</si>
  <si>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</si>
  <si>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</si>
  <si>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</si>
  <si>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</si>
  <si>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</si>
  <si>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</si>
  <si>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</si>
  <si>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</si>
  <si>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</si>
  <si>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</si>
  <si>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</si>
  <si>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</si>
  <si>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</si>
  <si>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</si>
  <si>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</si>
  <si>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</si>
  <si>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</si>
  <si>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</si>
  <si>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</si>
  <si>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</si>
  <si>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</si>
  <si>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</si>
  <si>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</si>
  <si>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</si>
  <si>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</si>
  <si>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</si>
  <si>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</si>
  <si>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</si>
  <si>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</si>
  <si>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</si>
  <si>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</si>
  <si>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</si>
  <si>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</si>
  <si>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</si>
  <si>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</si>
  <si>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</si>
  <si>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</si>
  <si>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</si>
  <si>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</si>
  <si>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</si>
  <si>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</si>
  <si>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</si>
  <si>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</si>
  <si>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</si>
  <si>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</si>
  <si>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</si>
  <si>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</si>
  <si>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</si>
  <si>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</si>
  <si>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</si>
  <si>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</si>
  <si>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</si>
  <si>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</si>
  <si>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</si>
  <si>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</si>
  <si>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</si>
  <si>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</si>
  <si>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</si>
  <si>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</si>
  <si>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</si>
  <si>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</si>
  <si>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</si>
  <si>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</si>
  <si>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</si>
  <si>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</si>
  <si>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</si>
  <si>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</si>
  <si>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</si>
  <si>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</si>
  <si>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</si>
  <si>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</si>
  <si>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</si>
  <si>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</si>
  <si>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</si>
  <si>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</si>
  <si>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</si>
  <si>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</si>
  <si>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</si>
  <si>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</si>
  <si>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</si>
  <si>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</si>
  <si>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</si>
  <si>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</si>
  <si>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</si>
  <si>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</si>
  <si>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</si>
  <si>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</si>
  <si>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</si>
  <si>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</si>
  <si>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</si>
  <si>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</si>
  <si>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</si>
  <si>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</si>
  <si>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</si>
  <si>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</si>
  <si>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</si>
  <si>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</si>
  <si>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</si>
  <si>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</si>
  <si>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</si>
  <si>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</si>
  <si>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</si>
  <si>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</si>
  <si>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</si>
  <si>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</si>
  <si>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</si>
  <si>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</si>
  <si>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</si>
  <si>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</si>
  <si>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</si>
  <si>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</si>
  <si>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</si>
  <si>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</si>
  <si>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</si>
  <si>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</si>
  <si>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</si>
  <si>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</si>
  <si>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</si>
  <si>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</si>
  <si>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</si>
  <si>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</si>
  <si>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</si>
  <si>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</si>
  <si>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</si>
  <si>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</si>
  <si>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</si>
  <si>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</si>
  <si>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</si>
  <si>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</si>
  <si>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</si>
  <si>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</si>
  <si>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</si>
  <si>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</si>
  <si>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</si>
  <si>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</si>
  <si>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</si>
  <si>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</si>
  <si>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</si>
  <si>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</si>
  <si>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</si>
  <si>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</si>
  <si>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</si>
  <si>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山形県庄内町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</si>
  <si>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</si>
  <si>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</si>
  <si>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</si>
  <si>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</si>
  <si>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</si>
  <si>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</si>
  <si>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</si>
  <si>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</si>
  <si>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</si>
  <si>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</si>
  <si>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</si>
  <si>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</si>
  <si>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</si>
  <si>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</si>
  <si>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</si>
  <si>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</si>
  <si>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</si>
  <si>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</si>
  <si>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</si>
  <si>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</si>
  <si>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</si>
  <si>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</si>
  <si>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</si>
  <si>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</si>
  <si>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</si>
  <si>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</si>
  <si>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</si>
  <si>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</si>
  <si>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</si>
  <si>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</si>
  <si>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</si>
  <si>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</si>
  <si>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</si>
  <si>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</si>
  <si>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</si>
  <si>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</si>
  <si>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</si>
  <si>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</si>
  <si>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</si>
  <si>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</si>
  <si>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</si>
  <si>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</si>
  <si>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</si>
  <si>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</si>
  <si>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</si>
  <si>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</si>
  <si>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</si>
  <si>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</si>
  <si>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</si>
  <si>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</si>
  <si>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</si>
  <si>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</si>
  <si>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</si>
  <si>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</si>
  <si>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</si>
  <si>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</si>
  <si>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</si>
  <si>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</si>
  <si>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</si>
  <si>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</si>
  <si>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</si>
  <si>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</si>
  <si>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</si>
  <si>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</si>
  <si>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</si>
  <si>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</si>
  <si>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</si>
  <si>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</si>
  <si>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</si>
  <si>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</si>
  <si>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</si>
  <si>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</si>
  <si>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</si>
  <si>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</si>
  <si>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</si>
  <si>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</si>
  <si>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</si>
  <si>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</si>
  <si>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</si>
  <si>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</si>
  <si>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</si>
  <si>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</si>
  <si>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</si>
  <si>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</si>
  <si>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</si>
  <si>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</si>
  <si>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</si>
  <si>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</si>
  <si>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</si>
  <si>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</si>
  <si>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</si>
  <si>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</si>
  <si>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</si>
  <si>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</si>
  <si>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</si>
  <si>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</si>
  <si>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</si>
  <si>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</si>
  <si>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</si>
  <si>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</si>
  <si>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</si>
  <si>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</si>
  <si>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</si>
  <si>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</si>
  <si>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</si>
  <si>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</si>
  <si>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</si>
  <si>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</si>
  <si>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</si>
  <si>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</si>
  <si>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</si>
  <si>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</si>
  <si>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</si>
  <si>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</si>
  <si>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</si>
  <si>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</si>
  <si>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</si>
  <si>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</si>
  <si>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</si>
  <si>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</si>
  <si>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</si>
  <si>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</si>
  <si>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</si>
  <si>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</si>
  <si>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</si>
  <si>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</si>
  <si>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</si>
  <si>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</si>
  <si>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</si>
  <si>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</si>
  <si>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</si>
  <si>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</si>
  <si>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</si>
  <si>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</si>
  <si>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</si>
  <si>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</si>
  <si>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</si>
  <si>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</si>
  <si>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</si>
  <si>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</si>
  <si>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</si>
  <si>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</si>
  <si>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</si>
  <si>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</si>
  <si>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</si>
  <si>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</si>
  <si>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</si>
  <si>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</si>
  <si>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</si>
  <si>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</si>
  <si>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</si>
  <si>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山形県庄内町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</si>
  <si>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</si>
  <si>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</si>
  <si>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</si>
  <si>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</si>
  <si>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</si>
  <si>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</si>
  <si>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</si>
  <si>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</si>
  <si>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</si>
  <si>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</si>
  <si>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</si>
  <si>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</si>
  <si>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</si>
  <si>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</si>
  <si>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</si>
  <si>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</si>
  <si>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</si>
  <si>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</si>
  <si>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</si>
  <si>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</si>
  <si>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</si>
  <si>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</si>
  <si>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</si>
  <si>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</si>
  <si>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</si>
  <si>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</si>
  <si>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</si>
  <si>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</si>
  <si>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</si>
  <si>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</si>
  <si>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</si>
  <si>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</si>
  <si>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</si>
  <si>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</si>
  <si>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</si>
  <si>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</si>
  <si>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</si>
  <si>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</si>
  <si>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</si>
  <si>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</si>
  <si>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庄内町下水道事業会計</t>
    <phoneticPr fontId="5"/>
  </si>
  <si>
    <t>庄内町風力発電事業特別会計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</si>
  <si>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</si>
  <si>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</si>
  <si>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</si>
  <si>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</si>
  <si>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</si>
  <si>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</si>
  <si>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</si>
  <si>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</si>
  <si>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</si>
  <si>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</si>
  <si>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</si>
  <si>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</si>
  <si>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</si>
  <si>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</si>
  <si>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</si>
  <si>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</si>
  <si>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</si>
  <si>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</si>
  <si>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</si>
  <si>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</si>
  <si>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</si>
  <si>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</si>
  <si>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</si>
  <si>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</si>
  <si>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</si>
  <si>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</si>
  <si>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</si>
  <si>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</si>
  <si>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</si>
  <si>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</si>
  <si>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</si>
  <si>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</si>
  <si>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</si>
  <si>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</si>
  <si>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</si>
  <si>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</si>
  <si>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</si>
  <si>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</si>
  <si>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</si>
  <si>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</si>
  <si>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</si>
  <si>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</si>
  <si>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</si>
  <si>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</si>
  <si>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</si>
  <si>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</si>
  <si>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</si>
  <si>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</si>
  <si>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</si>
  <si>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</si>
  <si>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</si>
  <si>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</si>
  <si>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</si>
  <si>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</si>
  <si>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</si>
  <si>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</si>
  <si>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庄内町下水道事業会計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</si>
  <si>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</si>
  <si>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</si>
  <si>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</si>
  <si>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</si>
  <si>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庄内町介護保険特別会計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</si>
  <si>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</si>
  <si>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</si>
  <si>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</si>
  <si>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</si>
  <si>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</si>
  <si>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</si>
  <si>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</si>
  <si>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</si>
  <si>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</si>
  <si>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</si>
  <si>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</si>
  <si>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</si>
  <si>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</si>
  <si>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</si>
  <si>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</si>
  <si>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</si>
  <si>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</si>
  <si>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</si>
  <si>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</si>
  <si>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</si>
  <si>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</si>
  <si>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</si>
  <si>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</si>
  <si>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</si>
  <si>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</si>
  <si>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</si>
  <si>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</si>
  <si>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</si>
  <si>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</si>
  <si>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</si>
  <si>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</si>
  <si>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</si>
  <si>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</si>
  <si>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</si>
  <si>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</si>
  <si>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</si>
  <si>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</si>
  <si>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</si>
  <si>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</si>
  <si>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</si>
  <si>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</si>
  <si>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</si>
  <si>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</si>
  <si>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</si>
  <si>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</si>
  <si>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</si>
  <si>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</si>
  <si>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</si>
  <si>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</si>
  <si>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</si>
  <si>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</si>
  <si>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</si>
  <si>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</si>
  <si>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</si>
  <si>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</si>
  <si>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</si>
  <si>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</si>
  <si>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</si>
  <si>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</si>
  <si>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</si>
  <si>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</si>
  <si>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</si>
  <si>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</si>
  <si>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</si>
  <si>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</si>
  <si>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</si>
  <si>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</si>
  <si>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</si>
  <si>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</si>
  <si>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</si>
  <si>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</si>
  <si>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</si>
  <si>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</si>
  <si>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</si>
  <si>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</si>
  <si>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</si>
  <si>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</si>
  <si>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</si>
  <si>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</si>
  <si>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</si>
  <si>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</si>
  <si>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</si>
  <si>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</si>
  <si>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4.97</t>
  </si>
  <si>
    <t>一般会計</t>
  </si>
  <si>
    <t>庄内町ガス事業会計</t>
  </si>
  <si>
    <t>庄内町水道事業会計</t>
  </si>
  <si>
    <t>庄内町介護保険特別会計</t>
  </si>
  <si>
    <t>庄内町国民健康保険特別会計</t>
  </si>
  <si>
    <t>庄内町下水道事業会計</t>
  </si>
  <si>
    <t>庄内町風力発電事業特別会計</t>
  </si>
  <si>
    <t>庄内町後期高齢者医療保険特別会計</t>
  </si>
  <si>
    <t>その他会計（赤字）</t>
  </si>
  <si>
    <t>その他会計（黒字）</t>
  </si>
  <si>
    <t>（百万円）</t>
    <phoneticPr fontId="5"/>
  </si>
  <si>
    <t>H30</t>
    <phoneticPr fontId="5"/>
  </si>
  <si>
    <t>R01</t>
    <phoneticPr fontId="5"/>
  </si>
  <si>
    <t>R02</t>
    <phoneticPr fontId="5"/>
  </si>
  <si>
    <t>R03</t>
    <phoneticPr fontId="5"/>
  </si>
  <si>
    <t>R04</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</si>
  <si>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</si>
  <si>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</si>
  <si>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</si>
  <si>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</si>
  <si>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</si>
  <si>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</si>
  <si>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</si>
  <si>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</si>
  <si>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</si>
  <si>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</si>
  <si>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イグゼあまるめ</t>
  </si>
  <si>
    <t>山形県庄内町土地開発公社</t>
    <rPh sb="0" eb="3">
      <t>ヤマガタケン</t>
    </rPh>
    <rPh sb="3" eb="6">
      <t>ショウナイマチ</t>
    </rPh>
    <rPh sb="6" eb="10">
      <t>トチカイハツ</t>
    </rPh>
    <rPh sb="10" eb="12">
      <t>コウシャ</t>
    </rPh>
    <phoneticPr fontId="2"/>
  </si>
  <si>
    <t>地域振興基金</t>
    <rPh sb="0" eb="4">
      <t>チイキシンコウ</t>
    </rPh>
    <rPh sb="4" eb="6">
      <t>キキン</t>
    </rPh>
    <phoneticPr fontId="5"/>
  </si>
  <si>
    <t>教育施設整備基金</t>
    <rPh sb="0" eb="4">
      <t>キョウイクシセツ</t>
    </rPh>
    <rPh sb="4" eb="6">
      <t>セイビ</t>
    </rPh>
    <rPh sb="6" eb="8">
      <t>キキン</t>
    </rPh>
    <phoneticPr fontId="5"/>
  </si>
  <si>
    <t>国営最上川下流左岸土地改良事業基金</t>
    <rPh sb="0" eb="2">
      <t>コクエイ</t>
    </rPh>
    <rPh sb="2" eb="5">
      <t>モガミガワ</t>
    </rPh>
    <rPh sb="5" eb="7">
      <t>カリュウ</t>
    </rPh>
    <rPh sb="7" eb="9">
      <t>サガン</t>
    </rPh>
    <rPh sb="9" eb="13">
      <t>トチカイリョウ</t>
    </rPh>
    <rPh sb="13" eb="15">
      <t>ジギョウ</t>
    </rPh>
    <rPh sb="15" eb="17">
      <t>キキン</t>
    </rPh>
    <phoneticPr fontId="5"/>
  </si>
  <si>
    <t>ゆとり都山形未来のまちづくり基金</t>
    <rPh sb="3" eb="4">
      <t>ミヤコ</t>
    </rPh>
    <rPh sb="4" eb="6">
      <t>ヤマガタ</t>
    </rPh>
    <rPh sb="6" eb="8">
      <t>ミライ</t>
    </rPh>
    <rPh sb="14" eb="16">
      <t>キキン</t>
    </rPh>
    <phoneticPr fontId="5"/>
  </si>
  <si>
    <t>河川環境整備基金</t>
    <rPh sb="0" eb="2">
      <t>カセン</t>
    </rPh>
    <rPh sb="2" eb="4">
      <t>カンキョウ</t>
    </rPh>
    <rPh sb="4" eb="6">
      <t>セイビ</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</si>
  <si>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</si>
  <si>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</si>
  <si>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前年度とほぼ変わらないものの、将来負担比率は下水道事業債における地方債現在高の減等による公営企業債等の繰入見込額の減額、また元金償還額が当年度借入額を上回ったことによる地方債現在高の減等により、前年度から▲6.3％の26.6％となった。しかし、類似団体内平均値と比較すると将来負担比率は高い値であることから、公共施設総合管理計画や学校長寿命化計画に基づき、総資産量の適正化及び大型事業の平準化を図っていく必要がある。</t>
    <rPh sb="75" eb="80">
      <t>ガンキンショウカンガク</t>
    </rPh>
    <rPh sb="81" eb="84">
      <t>トウネンド</t>
    </rPh>
    <rPh sb="84" eb="86">
      <t>カリイレ</t>
    </rPh>
    <rPh sb="86" eb="87">
      <t>ガク</t>
    </rPh>
    <rPh sb="88" eb="90">
      <t>ウワマワ</t>
    </rPh>
    <rPh sb="97" eb="100">
      <t>チホウサイ</t>
    </rPh>
    <rPh sb="100" eb="103">
      <t>ゲンザイダカ</t>
    </rPh>
    <rPh sb="104" eb="105">
      <t>ゲン</t>
    </rPh>
    <rPh sb="105" eb="106">
      <t>ナド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</si>
  <si>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</si>
  <si>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</si>
  <si>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</si>
  <si>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</si>
  <si>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</si>
  <si>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</si>
  <si>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は前年度よりも減少し、実質公債費比率は過去の大型事業の償還終了等により前年度と比較し▲0.2%となったものの、いずれも類似団体内平均値と比べると高い値となっている。大型事業の償還が終了する一方で新たに本庁舎等整備事業や図書館整備事業、立川総合支所改修整備事業等の大型事業の元金償還が控えていることから元利償還金は高止まりすることが予想される。今後の事業実施にあたっては起債発行額と公債費のバランスに留意していく必要がある。</t>
    <rPh sb="26" eb="28">
      <t>カコ</t>
    </rPh>
    <rPh sb="29" eb="31">
      <t>オオガタ</t>
    </rPh>
    <rPh sb="31" eb="33">
      <t>ジギョウ</t>
    </rPh>
    <rPh sb="34" eb="38">
      <t>ショウカンシュウリョウ</t>
    </rPh>
    <rPh sb="140" eb="142">
      <t>ジギョウ</t>
    </rPh>
    <rPh sb="143" eb="147">
      <t>ガンキンショウカン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</si>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</sst>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88"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3"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53869</c:v>
                </c:pt>
                <c:pt idx="1">
                  <c:v>59119</c:v>
                </c:pt>
                <c:pt idx="2">
                  <c:v>53895</c:v>
                </c:pt>
                <c:pt idx="3">
                  <c:v>56181</c:v>
                </c:pt>
                <c:pt idx="4">
                  <c:v>47730</c:v>
                </c:pt>
              </c:numCache>
            </c:numRef>
          </c:val>
          <c:smooth val="0"/>
          <c:extLst>
            <c:ext xmlns:c16="http://schemas.microsoft.com/office/drawing/2014/chart" uri="{C3380CC4-5D6E-409C-BE32-E72D297353CC}">
              <c16:uniqueId val="{00000000-21BF-44F8-8358-5DF14A444F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118172</c:v>
                </c:pt>
                <c:pt idx="1">
                  <c:v>130768</c:v>
                </c:pt>
                <c:pt idx="2">
                  <c:v>59529</c:v>
                </c:pt>
                <c:pt idx="3">
                  <c:v>44278</c:v>
                </c:pt>
                <c:pt idx="4">
                  <c:v>72039</c:v>
                </c:pt>
              </c:numCache>
            </c:numRef>
          </c:val>
          <c:smooth val="0"/>
          <c:extLst>
            <c:ext xmlns:c16="http://schemas.microsoft.com/office/drawing/2014/chart" uri="{C3380CC4-5D6E-409C-BE32-E72D297353CC}">
              <c16:uniqueId val="{00000001-21BF-44F8-8358-5DF14A444F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9.0399999999999991</c:v>
                </c:pt>
                <c:pt idx="1">
                  <c:v>12.5</c:v>
                </c:pt>
                <c:pt idx="2">
                  <c:v>9.23</c:v>
                </c:pt>
                <c:pt idx="3">
                  <c:v>10.45</c:v>
                </c:pt>
                <c:pt idx="4">
                  <c:v>11.78</c:v>
                </c:pt>
              </c:numCache>
            </c:numRef>
          </c:val>
          <c:extLst>
            <c:ext xmlns:c16="http://schemas.microsoft.com/office/drawing/2014/chart" uri="{C3380CC4-5D6E-409C-BE32-E72D297353CC}">
              <c16:uniqueId val="{00000000-156C-4215-ABB2-CE2BE75CA0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16.899999999999999</c:v>
                </c:pt>
                <c:pt idx="1">
                  <c:v>17.36</c:v>
                </c:pt>
                <c:pt idx="2">
                  <c:v>19.91</c:v>
                </c:pt>
                <c:pt idx="3">
                  <c:v>24.46</c:v>
                </c:pt>
                <c:pt idx="4">
                  <c:v>25.32</c:v>
                </c:pt>
              </c:numCache>
            </c:numRef>
          </c:val>
          <c:extLst>
            <c:ext xmlns:c16="http://schemas.microsoft.com/office/drawing/2014/chart" uri="{C3380CC4-5D6E-409C-BE32-E72D297353CC}">
              <c16:uniqueId val="{00000001-156C-4215-ABB2-CE2BE75CA0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-4.97</c:v>
                </c:pt>
                <c:pt idx="1">
                  <c:v>3.88</c:v>
                </c:pt>
                <c:pt idx="2">
                  <c:v>0.13</c:v>
                </c:pt>
                <c:pt idx="3">
                  <c:v>6.8</c:v>
                </c:pt>
                <c:pt idx="4">
                  <c:v>1.02</c:v>
                </c:pt>
              </c:numCache>
            </c:numRef>
          </c:val>
          <c:smooth val="0"/>
          <c:extLst>
            <c:ext xmlns:c16="http://schemas.microsoft.com/office/drawing/2014/chart" uri="{C3380CC4-5D6E-409C-BE32-E72D297353CC}">
              <c16:uniqueId val="{00000002-156C-4215-ABB2-CE2BE75CA0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0.77</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5FF-484F-A18C-DFDF1D794B1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FF-484F-A18C-DFDF1D794B10}"/>
            </c:ext>
          </c:extLst>
        </c:ser>
        <c:ser>
          <c:idx val="2"/>
          <c:order val="2"/>
          <c:tx>
            <c:strRef>
              <c:f>データシート!$A$29</c:f>
              <c:strCache>
                <c:ptCount val="1"/>
                <c:pt idx="0">
                  <c:v>庄内町後期高齢者医療保険特別会計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0.04</c:v>
                </c:pt>
                <c:pt idx="2">
                  <c:v>#N/A</c:v>
                </c:pt>
                <c:pt idx="3">
                  <c:v>0.05</c:v>
                </c:pt>
                <c:pt idx="4">
                  <c:v>#N/A</c:v>
                </c:pt>
                <c:pt idx="5">
                  <c:v>0.04</c:v>
                </c:pt>
                <c:pt idx="6">
                  <c:v>#N/A</c:v>
                </c:pt>
                <c:pt idx="7">
                  <c:v>0.03</c:v>
                </c:pt>
                <c:pt idx="8">
                  <c:v>#N/A</c:v>
                </c:pt>
                <c:pt idx="9">
                  <c:v>0.05</c:v>
                </c:pt>
              </c:numCache>
            </c:numRef>
          </c:val>
          <c:extLst>
            <c:ext xmlns:c16="http://schemas.microsoft.com/office/drawing/2014/chart" uri="{C3380CC4-5D6E-409C-BE32-E72D297353CC}">
              <c16:uniqueId val="{00000002-15FF-484F-A18C-DFDF1D794B10}"/>
            </c:ext>
          </c:extLst>
        </c:ser>
        <c:ser>
          <c:idx val="3"/>
          <c:order val="3"/>
          <c:tx>
            <c:strRef>
              <c:f>データシート!$A$30</c:f>
              <c:strCache>
                <c:ptCount val="1"/>
                <c:pt idx="0">
                  <c:v>庄内町風力発電事業特別会計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0.04</c:v>
                </c:pt>
                <c:pt idx="2">
                  <c:v>#N/A</c:v>
                </c:pt>
                <c:pt idx="3">
                  <c:v>0.41</c:v>
                </c:pt>
                <c:pt idx="4">
                  <c:v>#N/A</c:v>
                </c:pt>
                <c:pt idx="5">
                  <c:v>0.1</c:v>
                </c:pt>
                <c:pt idx="6">
                  <c:v>#N/A</c:v>
                </c:pt>
                <c:pt idx="7">
                  <c:v>0.15</c:v>
                </c:pt>
                <c:pt idx="8">
                  <c:v>#N/A</c:v>
                </c:pt>
                <c:pt idx="9">
                  <c:v>0.2</c:v>
                </c:pt>
              </c:numCache>
            </c:numRef>
          </c:val>
          <c:extLst>
            <c:ext xmlns:c16="http://schemas.microsoft.com/office/drawing/2014/chart" uri="{C3380CC4-5D6E-409C-BE32-E72D297353CC}">
              <c16:uniqueId val="{00000003-15FF-484F-A18C-DFDF1D794B10}"/>
            </c:ext>
          </c:extLst>
        </c:ser>
        <c:ser>
          <c:idx val="4"/>
          <c:order val="4"/>
          <c:tx>
            <c:strRef>
              <c:f>データシート!$A$31</c:f>
              <c:strCache>
                <c:ptCount val="1"/>
                <c:pt idx="0">
                  <c:v>庄内町下水道事業会計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0</c:v>
                </c:pt>
                <c:pt idx="1">
                  <c:v>0</c:v>
                </c:pt>
                <c:pt idx="2">
                  <c:v>#N/A</c:v>
                </c:pt>
                <c:pt idx="3">
                  <c:v>0.34</c:v>
                </c:pt>
                <c:pt idx="4">
                  <c:v>#N/A</c:v>
                </c:pt>
                <c:pt idx="5">
                  <c:v>0.5</c:v>
                </c:pt>
                <c:pt idx="6">
                  <c:v>#N/A</c:v>
                </c:pt>
                <c:pt idx="7">
                  <c:v>0.68</c:v>
                </c:pt>
                <c:pt idx="8">
                  <c:v>#N/A</c:v>
                </c:pt>
                <c:pt idx="9">
                  <c:v>0.65</c:v>
                </c:pt>
              </c:numCache>
            </c:numRef>
          </c:val>
          <c:extLst>
            <c:ext xmlns:c16="http://schemas.microsoft.com/office/drawing/2014/chart" uri="{C3380CC4-5D6E-409C-BE32-E72D297353CC}">
              <c16:uniqueId val="{00000004-15FF-484F-A18C-DFDF1D794B10}"/>
            </c:ext>
          </c:extLst>
        </c:ser>
        <c:ser>
          <c:idx val="5"/>
          <c:order val="5"/>
          <c:tx>
            <c:strRef>
              <c:f>データシート!$A$32</c:f>
              <c:strCache>
                <c:ptCount val="1"/>
                <c:pt idx="0">
                  <c:v>庄内町国民健康保険特別会計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1.93</c:v>
                </c:pt>
                <c:pt idx="2">
                  <c:v>#N/A</c:v>
                </c:pt>
                <c:pt idx="3">
                  <c:v>2.75</c:v>
                </c:pt>
                <c:pt idx="4">
                  <c:v>#N/A</c:v>
                </c:pt>
                <c:pt idx="5">
                  <c:v>1.62</c:v>
                </c:pt>
                <c:pt idx="6">
                  <c:v>#N/A</c:v>
                </c:pt>
                <c:pt idx="7">
                  <c:v>1.18</c:v>
                </c:pt>
                <c:pt idx="8">
                  <c:v>#N/A</c:v>
                </c:pt>
                <c:pt idx="9">
                  <c:v>0.94</c:v>
                </c:pt>
              </c:numCache>
            </c:numRef>
          </c:val>
          <c:extLst>
            <c:ext xmlns:c16="http://schemas.microsoft.com/office/drawing/2014/chart" uri="{C3380CC4-5D6E-409C-BE32-E72D297353CC}">
              <c16:uniqueId val="{00000005-15FF-484F-A18C-DFDF1D794B10}"/>
            </c:ext>
          </c:extLst>
        </c:ser>
        <c:ser>
          <c:idx val="6"/>
          <c:order val="6"/>
          <c:tx>
            <c:strRef>
              <c:f>データシート!$A$33</c:f>
              <c:strCache>
                <c:ptCount val="1"/>
                <c:pt idx="0">
                  <c:v>庄内町介護保険特別会計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1.02</c:v>
                </c:pt>
                <c:pt idx="2">
                  <c:v>#N/A</c:v>
                </c:pt>
                <c:pt idx="3">
                  <c:v>0.85</c:v>
                </c:pt>
                <c:pt idx="4">
                  <c:v>#N/A</c:v>
                </c:pt>
                <c:pt idx="5">
                  <c:v>1.3</c:v>
                </c:pt>
                <c:pt idx="6">
                  <c:v>#N/A</c:v>
                </c:pt>
                <c:pt idx="7">
                  <c:v>1.59</c:v>
                </c:pt>
                <c:pt idx="8">
                  <c:v>#N/A</c:v>
                </c:pt>
                <c:pt idx="9">
                  <c:v>2.2200000000000002</c:v>
                </c:pt>
              </c:numCache>
            </c:numRef>
          </c:val>
          <c:extLst>
            <c:ext xmlns:c16="http://schemas.microsoft.com/office/drawing/2014/chart" uri="{C3380CC4-5D6E-409C-BE32-E72D297353CC}">
              <c16:uniqueId val="{00000006-15FF-484F-A18C-DFDF1D794B10}"/>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3.89</c:v>
                </c:pt>
                <c:pt idx="2">
                  <c:v>#N/A</c:v>
                </c:pt>
                <c:pt idx="3">
                  <c:v>4.34</c:v>
                </c:pt>
                <c:pt idx="4">
                  <c:v>#N/A</c:v>
                </c:pt>
                <c:pt idx="5">
                  <c:v>4.67</c:v>
                </c:pt>
                <c:pt idx="6">
                  <c:v>#N/A</c:v>
                </c:pt>
                <c:pt idx="7">
                  <c:v>3.99</c:v>
                </c:pt>
                <c:pt idx="8">
                  <c:v>#N/A</c:v>
                </c:pt>
                <c:pt idx="9">
                  <c:v>4.12</c:v>
                </c:pt>
              </c:numCache>
            </c:numRef>
          </c:val>
          <c:extLst>
            <c:ext xmlns:c16="http://schemas.microsoft.com/office/drawing/2014/chart" uri="{C3380CC4-5D6E-409C-BE32-E72D297353CC}">
              <c16:uniqueId val="{00000007-15FF-484F-A18C-DFDF1D794B10}"/>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4.67</c:v>
                </c:pt>
                <c:pt idx="2">
                  <c:v>#N/A</c:v>
                </c:pt>
                <c:pt idx="3">
                  <c:v>5.67</c:v>
                </c:pt>
                <c:pt idx="4">
                  <c:v>#N/A</c:v>
                </c:pt>
                <c:pt idx="5">
                  <c:v>5.98</c:v>
                </c:pt>
                <c:pt idx="6">
                  <c:v>#N/A</c:v>
                </c:pt>
                <c:pt idx="7">
                  <c:v>6.47</c:v>
                </c:pt>
                <c:pt idx="8">
                  <c:v>#N/A</c:v>
                </c:pt>
                <c:pt idx="9">
                  <c:v>5.55</c:v>
                </c:pt>
              </c:numCache>
            </c:numRef>
          </c:val>
          <c:extLst>
            <c:ext xmlns:c16="http://schemas.microsoft.com/office/drawing/2014/chart" uri="{C3380CC4-5D6E-409C-BE32-E72D297353CC}">
              <c16:uniqueId val="{00000008-15FF-484F-A18C-DFDF1D794B1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9.0299999999999994</c:v>
                </c:pt>
                <c:pt idx="2">
                  <c:v>#N/A</c:v>
                </c:pt>
                <c:pt idx="3">
                  <c:v>12.5</c:v>
                </c:pt>
                <c:pt idx="4">
                  <c:v>#N/A</c:v>
                </c:pt>
                <c:pt idx="5">
                  <c:v>9.2200000000000006</c:v>
                </c:pt>
                <c:pt idx="6">
                  <c:v>#N/A</c:v>
                </c:pt>
                <c:pt idx="7">
                  <c:v>10.45</c:v>
                </c:pt>
                <c:pt idx="8">
                  <c:v>#N/A</c:v>
                </c:pt>
                <c:pt idx="9">
                  <c:v>11.78</c:v>
                </c:pt>
              </c:numCache>
            </c:numRef>
          </c:val>
          <c:extLst>
            <c:ext xmlns:c16="http://schemas.microsoft.com/office/drawing/2014/chart" uri="{C3380CC4-5D6E-409C-BE32-E72D297353CC}">
              <c16:uniqueId val="{00000009-15FF-484F-A18C-DFDF1D794B1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1691</c:v>
                </c:pt>
                <c:pt idx="5">
                  <c:v>1699</c:v>
                </c:pt>
                <c:pt idx="8">
                  <c:v>1651</c:v>
                </c:pt>
                <c:pt idx="11">
                  <c:v>1618</c:v>
                </c:pt>
                <c:pt idx="14">
                  <c:v>1568</c:v>
                </c:pt>
              </c:numCache>
            </c:numRef>
          </c:val>
          <c:extLst>
            <c:ext xmlns:c16="http://schemas.microsoft.com/office/drawing/2014/chart" uri="{C3380CC4-5D6E-409C-BE32-E72D297353CC}">
              <c16:uniqueId val="{00000000-DBE1-49A0-B996-C1E39B8B87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BE1-49A0-B996-C1E39B8B87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12</c:v>
                </c:pt>
                <c:pt idx="3">
                  <c:v>12</c:v>
                </c:pt>
                <c:pt idx="6">
                  <c:v>12</c:v>
                </c:pt>
                <c:pt idx="9">
                  <c:v>3</c:v>
                </c:pt>
                <c:pt idx="12">
                  <c:v>3</c:v>
                </c:pt>
              </c:numCache>
            </c:numRef>
          </c:val>
          <c:extLst>
            <c:ext xmlns:c16="http://schemas.microsoft.com/office/drawing/2014/chart" uri="{C3380CC4-5D6E-409C-BE32-E72D297353CC}">
              <c16:uniqueId val="{00000002-DBE1-49A0-B996-C1E39B8B87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11</c:v>
                </c:pt>
                <c:pt idx="3">
                  <c:v>7</c:v>
                </c:pt>
                <c:pt idx="6">
                  <c:v>7</c:v>
                </c:pt>
                <c:pt idx="9">
                  <c:v>2</c:v>
                </c:pt>
                <c:pt idx="12">
                  <c:v>2</c:v>
                </c:pt>
              </c:numCache>
            </c:numRef>
          </c:val>
          <c:extLst>
            <c:ext xmlns:c16="http://schemas.microsoft.com/office/drawing/2014/chart" uri="{C3380CC4-5D6E-409C-BE32-E72D297353CC}">
              <c16:uniqueId val="{00000003-DBE1-49A0-B996-C1E39B8B87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703</c:v>
                </c:pt>
                <c:pt idx="3">
                  <c:v>643</c:v>
                </c:pt>
                <c:pt idx="6">
                  <c:v>654</c:v>
                </c:pt>
                <c:pt idx="9">
                  <c:v>654</c:v>
                </c:pt>
                <c:pt idx="12">
                  <c:v>658</c:v>
                </c:pt>
              </c:numCache>
            </c:numRef>
          </c:val>
          <c:extLst>
            <c:ext xmlns:c16="http://schemas.microsoft.com/office/drawing/2014/chart" uri="{C3380CC4-5D6E-409C-BE32-E72D297353CC}">
              <c16:uniqueId val="{00000004-DBE1-49A0-B996-C1E39B8B87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BE1-49A0-B996-C1E39B8B87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BE1-49A0-B996-C1E39B8B87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1645</c:v>
                </c:pt>
                <c:pt idx="3">
                  <c:v>1702</c:v>
                </c:pt>
                <c:pt idx="6">
                  <c:v>1619</c:v>
                </c:pt>
                <c:pt idx="9">
                  <c:v>1584</c:v>
                </c:pt>
                <c:pt idx="12">
                  <c:v>1571</c:v>
                </c:pt>
              </c:numCache>
            </c:numRef>
          </c:val>
          <c:extLst>
            <c:ext xmlns:c16="http://schemas.microsoft.com/office/drawing/2014/chart" uri="{C3380CC4-5D6E-409C-BE32-E72D297353CC}">
              <c16:uniqueId val="{00000007-DBE1-49A0-B996-C1E39B8B878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680</c:v>
                </c:pt>
                <c:pt idx="2">
                  <c:v>#N/A</c:v>
                </c:pt>
                <c:pt idx="3">
                  <c:v>#N/A</c:v>
                </c:pt>
                <c:pt idx="4">
                  <c:v>665</c:v>
                </c:pt>
                <c:pt idx="5">
                  <c:v>#N/A</c:v>
                </c:pt>
                <c:pt idx="6">
                  <c:v>#N/A</c:v>
                </c:pt>
                <c:pt idx="7">
                  <c:v>641</c:v>
                </c:pt>
                <c:pt idx="8">
                  <c:v>#N/A</c:v>
                </c:pt>
                <c:pt idx="9">
                  <c:v>#N/A</c:v>
                </c:pt>
                <c:pt idx="10">
                  <c:v>625</c:v>
                </c:pt>
                <c:pt idx="11">
                  <c:v>#N/A</c:v>
                </c:pt>
                <c:pt idx="12">
                  <c:v>#N/A</c:v>
                </c:pt>
                <c:pt idx="13">
                  <c:v>666</c:v>
                </c:pt>
                <c:pt idx="14">
                  <c:v>#N/A</c:v>
                </c:pt>
              </c:numCache>
            </c:numRef>
          </c:val>
          <c:smooth val="0"/>
          <c:extLst>
            <c:ext xmlns:c16="http://schemas.microsoft.com/office/drawing/2014/chart" uri="{C3380CC4-5D6E-409C-BE32-E72D297353CC}">
              <c16:uniqueId val="{00000008-DBE1-49A0-B996-C1E39B8B878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15335</c:v>
                </c:pt>
                <c:pt idx="5">
                  <c:v>15620</c:v>
                </c:pt>
                <c:pt idx="8">
                  <c:v>15226</c:v>
                </c:pt>
                <c:pt idx="11">
                  <c:v>14611</c:v>
                </c:pt>
                <c:pt idx="14">
                  <c:v>13870</c:v>
                </c:pt>
              </c:numCache>
            </c:numRef>
          </c:val>
          <c:extLst>
            <c:ext xmlns:c16="http://schemas.microsoft.com/office/drawing/2014/chart" uri="{C3380CC4-5D6E-409C-BE32-E72D297353CC}">
              <c16:uniqueId val="{00000000-9BF7-4F6B-A167-670856385F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759</c:v>
                </c:pt>
                <c:pt idx="5">
                  <c:v>691</c:v>
                </c:pt>
                <c:pt idx="8">
                  <c:v>613</c:v>
                </c:pt>
                <c:pt idx="11">
                  <c:v>530</c:v>
                </c:pt>
                <c:pt idx="14">
                  <c:v>470</c:v>
                </c:pt>
              </c:numCache>
            </c:numRef>
          </c:val>
          <c:extLst>
            <c:ext xmlns:c16="http://schemas.microsoft.com/office/drawing/2014/chart" uri="{C3380CC4-5D6E-409C-BE32-E72D297353CC}">
              <c16:uniqueId val="{00000001-9BF7-4F6B-A167-670856385F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4183</c:v>
                </c:pt>
                <c:pt idx="5">
                  <c:v>4031</c:v>
                </c:pt>
                <c:pt idx="8">
                  <c:v>4454</c:v>
                </c:pt>
                <c:pt idx="11">
                  <c:v>5150</c:v>
                </c:pt>
                <c:pt idx="14">
                  <c:v>5476</c:v>
                </c:pt>
              </c:numCache>
            </c:numRef>
          </c:val>
          <c:extLst>
            <c:ext xmlns:c16="http://schemas.microsoft.com/office/drawing/2014/chart" uri="{C3380CC4-5D6E-409C-BE32-E72D297353CC}">
              <c16:uniqueId val="{00000002-9BF7-4F6B-A167-670856385F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BF7-4F6B-A167-670856385F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BF7-4F6B-A167-670856385F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77</c:v>
                </c:pt>
                <c:pt idx="3">
                  <c:v>78</c:v>
                </c:pt>
                <c:pt idx="6">
                  <c:v>63</c:v>
                </c:pt>
                <c:pt idx="9">
                  <c:v>66</c:v>
                </c:pt>
                <c:pt idx="12">
                  <c:v>42</c:v>
                </c:pt>
              </c:numCache>
            </c:numRef>
          </c:val>
          <c:extLst>
            <c:ext xmlns:c16="http://schemas.microsoft.com/office/drawing/2014/chart" uri="{C3380CC4-5D6E-409C-BE32-E72D297353CC}">
              <c16:uniqueId val="{00000005-9BF7-4F6B-A167-670856385F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1770</c:v>
                </c:pt>
                <c:pt idx="3">
                  <c:v>1754</c:v>
                </c:pt>
                <c:pt idx="6">
                  <c:v>1738</c:v>
                </c:pt>
                <c:pt idx="9">
                  <c:v>1709</c:v>
                </c:pt>
                <c:pt idx="12">
                  <c:v>1711</c:v>
                </c:pt>
              </c:numCache>
            </c:numRef>
          </c:val>
          <c:extLst>
            <c:ext xmlns:c16="http://schemas.microsoft.com/office/drawing/2014/chart" uri="{C3380CC4-5D6E-409C-BE32-E72D297353CC}">
              <c16:uniqueId val="{00000006-9BF7-4F6B-A167-670856385F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25</c:v>
                </c:pt>
                <c:pt idx="3">
                  <c:v>19</c:v>
                </c:pt>
                <c:pt idx="6">
                  <c:v>18</c:v>
                </c:pt>
                <c:pt idx="9">
                  <c:v>15</c:v>
                </c:pt>
                <c:pt idx="12">
                  <c:v>13</c:v>
                </c:pt>
              </c:numCache>
            </c:numRef>
          </c:val>
          <c:extLst>
            <c:ext xmlns:c16="http://schemas.microsoft.com/office/drawing/2014/chart" uri="{C3380CC4-5D6E-409C-BE32-E72D297353CC}">
              <c16:uniqueId val="{00000007-9BF7-4F6B-A167-670856385F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6965</c:v>
                </c:pt>
                <c:pt idx="3">
                  <c:v>6187</c:v>
                </c:pt>
                <c:pt idx="6">
                  <c:v>5494</c:v>
                </c:pt>
                <c:pt idx="9">
                  <c:v>4842</c:v>
                </c:pt>
                <c:pt idx="12">
                  <c:v>4465</c:v>
                </c:pt>
              </c:numCache>
            </c:numRef>
          </c:val>
          <c:extLst>
            <c:ext xmlns:c16="http://schemas.microsoft.com/office/drawing/2014/chart" uri="{C3380CC4-5D6E-409C-BE32-E72D297353CC}">
              <c16:uniqueId val="{00000008-9BF7-4F6B-A167-670856385F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29</c:v>
                </c:pt>
                <c:pt idx="3">
                  <c:v>17</c:v>
                </c:pt>
                <c:pt idx="6">
                  <c:v>5</c:v>
                </c:pt>
                <c:pt idx="9">
                  <c:v>3</c:v>
                </c:pt>
                <c:pt idx="12">
                  <c:v>0</c:v>
                </c:pt>
              </c:numCache>
            </c:numRef>
          </c:val>
          <c:extLst>
            <c:ext xmlns:c16="http://schemas.microsoft.com/office/drawing/2014/chart" uri="{C3380CC4-5D6E-409C-BE32-E72D297353CC}">
              <c16:uniqueId val="{00000009-9BF7-4F6B-A167-670856385F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15458</c:v>
                </c:pt>
                <c:pt idx="3">
                  <c:v>16302</c:v>
                </c:pt>
                <c:pt idx="6">
                  <c:v>16087</c:v>
                </c:pt>
                <c:pt idx="9">
                  <c:v>15668</c:v>
                </c:pt>
                <c:pt idx="12">
                  <c:v>15158</c:v>
                </c:pt>
              </c:numCache>
            </c:numRef>
          </c:val>
          <c:extLst>
            <c:ext xmlns:c16="http://schemas.microsoft.com/office/drawing/2014/chart" uri="{C3380CC4-5D6E-409C-BE32-E72D297353CC}">
              <c16:uniqueId val="{0000000A-9BF7-4F6B-A167-670856385F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4046</c:v>
                </c:pt>
                <c:pt idx="2">
                  <c:v>#N/A</c:v>
                </c:pt>
                <c:pt idx="3">
                  <c:v>#N/A</c:v>
                </c:pt>
                <c:pt idx="4">
                  <c:v>4015</c:v>
                </c:pt>
                <c:pt idx="5">
                  <c:v>#N/A</c:v>
                </c:pt>
                <c:pt idx="6">
                  <c:v>#N/A</c:v>
                </c:pt>
                <c:pt idx="7">
                  <c:v>3112</c:v>
                </c:pt>
                <c:pt idx="8">
                  <c:v>#N/A</c:v>
                </c:pt>
                <c:pt idx="9">
                  <c:v>#N/A</c:v>
                </c:pt>
                <c:pt idx="10">
                  <c:v>2012</c:v>
                </c:pt>
                <c:pt idx="11">
                  <c:v>#N/A</c:v>
                </c:pt>
                <c:pt idx="12">
                  <c:v>#N/A</c:v>
                </c:pt>
                <c:pt idx="13">
                  <c:v>1573</c:v>
                </c:pt>
                <c:pt idx="14">
                  <c:v>#N/A</c:v>
                </c:pt>
              </c:numCache>
            </c:numRef>
          </c:val>
          <c:smooth val="0"/>
          <c:extLst>
            <c:ext xmlns:c16="http://schemas.microsoft.com/office/drawing/2014/chart" uri="{C3380CC4-5D6E-409C-BE32-E72D297353CC}">
              <c16:uniqueId val="{0000000B-9BF7-4F6B-A167-670856385F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1470</c:v>
                </c:pt>
                <c:pt idx="1">
                  <c:v>1871</c:v>
                </c:pt>
                <c:pt idx="2">
                  <c:v>1875</c:v>
                </c:pt>
              </c:numCache>
            </c:numRef>
          </c:val>
          <c:extLst>
            <c:ext xmlns:c16="http://schemas.microsoft.com/office/drawing/2014/chart" uri="{C3380CC4-5D6E-409C-BE32-E72D297353CC}">
              <c16:uniqueId val="{00000000-0C58-4B69-9027-610EC9C741D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1414</c:v>
                </c:pt>
                <c:pt idx="1">
                  <c:v>1555</c:v>
                </c:pt>
                <c:pt idx="2">
                  <c:v>1625</c:v>
                </c:pt>
              </c:numCache>
            </c:numRef>
          </c:val>
          <c:extLst>
            <c:ext xmlns:c16="http://schemas.microsoft.com/office/drawing/2014/chart" uri="{C3380CC4-5D6E-409C-BE32-E72D297353CC}">
              <c16:uniqueId val="{00000001-0C58-4B69-9027-610EC9C741D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2150</c:v>
                </c:pt>
                <c:pt idx="1">
                  <c:v>2153</c:v>
                </c:pt>
                <c:pt idx="2">
                  <c:v>2329</c:v>
                </c:pt>
              </c:numCache>
            </c:numRef>
          </c:val>
          <c:extLst>
            <c:ext xmlns:c16="http://schemas.microsoft.com/office/drawing/2014/chart" uri="{C3380CC4-5D6E-409C-BE32-E72D297353CC}">
              <c16:uniqueId val="{00000002-0C58-4B69-9027-610EC9C741D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{6B8B1577-1F84-46C3-AFDA-C9F1719F411F}</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F08B-4549-B010-35E70AF0DC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{BF31C095-9CE8-4C52-82EC-EA5D07723DFD}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8B-4549-B010-35E70AF0DC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{82804EB3-6524-4FFC-97FF-6545A29796D7}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8B-4549-B010-35E70AF0DC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{99C3DFB2-500D-4149-9113-B2B2EABDF2FE}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8B-4549-B010-35E70AF0DC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{574D03B3-09A2-46D6-A468-EFA2E4725F4B}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8B-4549-B010-35E70AF0DCBF}"/>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{D945B393-9087-4152-8F57-B0D551A5D245}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F08B-4549-B010-35E70AF0DCBF}"/>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{1AFEBC12-6AC6-49B4-8C8C-44002F916DA9}</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F08B-4549-B010-35E70AF0DCBF}"/>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{7318BD51-1934-4201-ADC5-16FEE7E78FC6}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F08B-4549-B010-35E70AF0DCBF}"/>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{3878A32B-1729-4A75-8C8D-960520373845}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F08B-4549-B010-35E70AF0DC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63.8</c:v>
                </c:pt>
                <c:pt idx="16">
                  <c:v>64.400000000000006</c:v>
                </c:pt>
                <c:pt idx="24">
                  <c:v>66.099999999999994</c:v>
                </c:pt>
                <c:pt idx="32">
                  <c:v>66.8</c:v>
                </c:pt>
              </c:numCache>
            </c:numRef>
          </c:xVal>
          <c:yVal>
            <c:numRef>
              <c:f>公会計指標分析・財政指標組合せ分析表!$BP$51:$DC$51</c:f>
              <c:numCache>
                <c:formatCode>#,##0.0;"▲ "#,##0.0</c:formatCode>
                <c:ptCount val="40"/>
                <c:pt idx="0">
                  <c:v>72.599999999999994</c:v>
                </c:pt>
                <c:pt idx="8">
                  <c:v>72.3</c:v>
                </c:pt>
                <c:pt idx="16">
                  <c:v>53.6</c:v>
                </c:pt>
                <c:pt idx="24">
                  <c:v>32.9</c:v>
                </c:pt>
                <c:pt idx="32">
                  <c:v>26.6</c:v>
                </c:pt>
              </c:numCache>
            </c:numRef>
          </c:yVal>
          <c:smooth val="0"/>
          <c:extLst>
            <c:ext xmlns:c16="http://schemas.microsoft.com/office/drawing/2014/chart" uri="{C3380CC4-5D6E-409C-BE32-E72D297353CC}">
              <c16:uniqueId val="{00000009-F08B-4549-B010-35E70AF0DC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{AA0B3AB0-E6C1-41F3-AF53-D9F68F7E3897}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F08B-4549-B010-35E70AF0DCB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{9754C296-E931-4E4F-864E-2DEA18E245E6}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8B-4549-B010-35E70AF0DC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{7BAB5E61-39C3-4E6A-B641-731A321B5052}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8B-4549-B010-35E70AF0DC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{A170F1CE-B67C-43D4-A140-DF7E1262B09B}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8B-4549-B010-35E70AF0DC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{EF90B25A-E14F-4488-B36B-FFEB974544A2}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8B-4549-B010-35E70AF0DCBF}"/>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{0754E14D-A0D7-4882-965D-3CFBE811E5EF}</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F08B-4549-B010-35E70AF0DCBF}"/>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{FD787F26-9A9D-4B1E-A693-EED51E1FB8FA}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F08B-4549-B010-35E70AF0DCBF}"/>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{B5735BFB-209B-4D95-B14B-288BC06779FE}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F08B-4549-B010-35E70AF0DCBF}"/>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{165505B1-07B7-4E07-B3C7-A43E1124BB3A}</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F08B-4549-B010-35E70AF0DC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61.3</c:v>
                </c:pt>
                <c:pt idx="16">
                  <c:v>62.2</c:v>
                </c:pt>
                <c:pt idx="24">
                  <c:v>63.6</c:v>
                </c:pt>
                <c:pt idx="32">
                  <c:v>64.7</c:v>
                </c:pt>
              </c:numCache>
            </c:numRef>
          </c:xVal>
          <c:yVal>
            <c:numRef>
              <c:f>公会計指標分析・財政指標組合せ分析表!$BP$55:$DC$55</c:f>
              <c:numCache>
                <c:formatCode>#,##0.0;"▲ "#,##0.0</c:formatCode>
                <c:ptCount val="40"/>
                <c:pt idx="0">
                  <c:v>11.4</c:v>
                </c:pt>
                <c:pt idx="8">
                  <c:v>10.4</c:v>
                </c:pt>
                <c:pt idx="16">
                  <c:v>10.9</c:v>
                </c:pt>
                <c:pt idx="24">
                  <c:v>6.5</c:v>
                </c:pt>
                <c:pt idx="32">
                  <c:v>0</c:v>
                </c:pt>
              </c:numCache>
            </c:numRef>
          </c:yVal>
          <c:smooth val="0"/>
          <c:extLst>
            <c:ext xmlns:c16="http://schemas.microsoft.com/office/drawing/2014/chart" uri="{C3380CC4-5D6E-409C-BE32-E72D297353CC}">
              <c16:uniqueId val="{00000013-F08B-4549-B010-35E70AF0DCBF}"/>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{7CDBE3E8-BE6E-4381-9130-364473EDA9C2}</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C9FE-43FB-9CCE-CD87BAF732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{C8824C01-B1AD-466C-B0F2-25BE1993BAF7}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FE-43FB-9CCE-CD87BAF732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{45AE2373-12F1-49C8-A563-C7DABC1A47D3}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FE-43FB-9CCE-CD87BAF732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{4850183E-3C26-42EE-A6C4-A6272359DB0E}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FE-43FB-9CCE-CD87BAF732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{DBB91267-ABAD-4B02-A37F-B76569A952C7}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FE-43FB-9CCE-CD87BAF73214}"/>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{457D2296-3654-4AF9-B8FE-31C3475F592C}</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C9FE-43FB-9CCE-CD87BAF73214}"/>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{F870D6BF-CC5F-4006-A0D5-FF9A194FCCC7}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C9FE-43FB-9CCE-CD87BAF73214}"/>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{5C287B10-C798-4B64-AF8D-8D41EA2C5692}</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C9FE-43FB-9CCE-CD87BAF73214}"/>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{151274FB-9E9A-4320-9631-08936FD84852}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C9FE-43FB-9CCE-CD87BAF732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11.2</c:v>
                </c:pt>
                <c:pt idx="8">
                  <c:v>11.9</c:v>
                </c:pt>
                <c:pt idx="16">
                  <c:v>11.7</c:v>
                </c:pt>
                <c:pt idx="24">
                  <c:v>11</c:v>
                </c:pt>
                <c:pt idx="32">
                  <c:v>10.8</c:v>
                </c:pt>
              </c:numCache>
            </c:numRef>
          </c:xVal>
          <c:yVal>
            <c:numRef>
              <c:f>公会計指標分析・財政指標組合せ分析表!$BP$73:$DC$73</c:f>
              <c:numCache>
                <c:formatCode>#,##0.0;"▲ "#,##0.0</c:formatCode>
                <c:ptCount val="40"/>
                <c:pt idx="0">
                  <c:v>72.599999999999994</c:v>
                </c:pt>
                <c:pt idx="8">
                  <c:v>72.3</c:v>
                </c:pt>
                <c:pt idx="16">
                  <c:v>53.6</c:v>
                </c:pt>
                <c:pt idx="24">
                  <c:v>32.9</c:v>
                </c:pt>
                <c:pt idx="32">
                  <c:v>26.6</c:v>
                </c:pt>
              </c:numCache>
            </c:numRef>
          </c:yVal>
          <c:smooth val="0"/>
          <c:extLst>
            <c:ext xmlns:c16="http://schemas.microsoft.com/office/drawing/2014/chart" uri="{C3380CC4-5D6E-409C-BE32-E72D297353CC}">
              <c16:uniqueId val="{00000009-C9FE-43FB-9CCE-CD87BAF732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799460572142731E-2"/>
                  <c:y val="-4.703741402705789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{06237980-E4C8-442F-89AF-CC51395974ED}</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C9FE-43FB-9CCE-CD87BAF732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{91959ED3-EAC9-4BDC-B272-42D5DAE3994C}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FE-43FB-9CCE-CD87BAF732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{2875AB58-C11C-48A6-9011-6CF2D68F9D1D}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FE-43FB-9CCE-CD87BAF732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{6152DF43-D698-4522-8D25-3DC27F947159}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FE-43FB-9CCE-CD87BAF732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{50A3D187-4C91-447A-8A80-50D9C1D45123}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FE-43FB-9CCE-CD87BAF73214}"/>
                </c:ext>
              </c:extLst>
            </c:dLbl>
            <c:dLbl>
              <c:idx val="8"/>
              <c:layout>
                <c:manualLayout>
                  <c:x val="-2.3468873772043618E-2"/>
                  <c:y val="-7.7795880148530006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{47033168-DCCA-4123-AAC7-647D2BC2835E}</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C9FE-43FB-9CCE-CD87BAF73214}"/>
                </c:ext>
              </c:extLst>
            </c:dLbl>
            <c:dLbl>
              <c:idx val="16"/>
              <c:layout>
                <c:manualLayout>
                  <c:x val="-4.4905057365901176E-2"/>
                  <c:y val="-5.9078420748718968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{1302DE0A-F1E3-4B49-A5AD-9C69F8B0288B}</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C9FE-43FB-9CCE-CD87BAF73214}"/>
                </c:ext>
              </c:extLst>
            </c:dLbl>
            <c:dLbl>
              <c:idx val="24"/>
              <c:layout>
                <c:manualLayout>
                  <c:x val="-1.8235628084249993E-2"/>
                  <c:y val="-6.575453093929956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{26ED1FB9-B3FA-4E5E-8AEA-50133FBD931C}</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C9FE-43FB-9CCE-CD87BAF73214}"/>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{896974D5-7AA2-4F46-8471-69BB5F091B92}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C9FE-43FB-9CCE-CD87BAF732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6.7</c:v>
                </c:pt>
                <c:pt idx="8">
                  <c:v>6.6</c:v>
                </c:pt>
                <c:pt idx="16">
                  <c:v>5.9</c:v>
                </c:pt>
                <c:pt idx="24">
                  <c:v>5.9</c:v>
                </c:pt>
                <c:pt idx="32">
                  <c:v>6.1</c:v>
                </c:pt>
              </c:numCache>
            </c:numRef>
          </c:xVal>
          <c:yVal>
            <c:numRef>
              <c:f>公会計指標分析・財政指標組合せ分析表!$BP$77:$DC$77</c:f>
              <c:numCache>
                <c:formatCode>#,##0.0;"▲ "#,##0.0</c:formatCode>
                <c:ptCount val="40"/>
                <c:pt idx="0">
                  <c:v>11.4</c:v>
                </c:pt>
                <c:pt idx="8">
                  <c:v>10.4</c:v>
                </c:pt>
                <c:pt idx="16">
                  <c:v>10.9</c:v>
                </c:pt>
                <c:pt idx="24">
                  <c:v>6.5</c:v>
                </c:pt>
                <c:pt idx="32">
                  <c:v>0</c:v>
                </c:pt>
              </c:numCache>
            </c:numRef>
          </c:yVal>
          <c:smooth val="0"/>
          <c:extLst>
            <c:ext xmlns:c16="http://schemas.microsoft.com/office/drawing/2014/chart" uri="{C3380CC4-5D6E-409C-BE32-E72D297353CC}">
              <c16:uniqueId val="{00000013-C9FE-43FB-9CCE-CD87BAF73214}"/>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類似団体内平均を大きく下回っており、財源を普通交付税に依存している構造が長年続いている。</a:t>
          </a:r>
          <a:endParaRPr lang="ja-JP" altLang="ja-JP" sz="1100">
            <a:effectLst/>
          </a:endParaRPr>
        </a:p>
        <a:p>
          <a:r>
            <a:rPr kumimoji="1" lang="ja-JP" altLang="ja-JP" sz="1000">
              <a:solidFill>
                <a:schemeClr val="dk1"/>
              </a:solidFill>
              <a:effectLst/>
              <a:latin typeface="+mn-lt"/>
              <a:ea typeface="+mn-ea"/>
              <a:cs typeface="+mn-cs"/>
            </a:rPr>
            <a:t>　分母となる基準財政需要額は積雪度級値区分の見直しによる除排雪経費の増加及び臨時費目が創設されたことにより全体として増加した。なお、分子となる基準財政収入額も固定資産税の増加等により、全体として増加としたため、財政力指数は前年度と同ポイントとなった。</a:t>
          </a:r>
          <a:endParaRPr lang="ja-JP" altLang="ja-JP" sz="1100">
            <a:effectLst/>
          </a:endParaRPr>
        </a:p>
        <a:p>
          <a:r>
            <a:rPr kumimoji="1" lang="ja-JP" altLang="ja-JP" sz="1000">
              <a:solidFill>
                <a:schemeClr val="dk1"/>
              </a:solidFill>
              <a:effectLst/>
              <a:latin typeface="+mn-lt"/>
              <a:ea typeface="+mn-ea"/>
              <a:cs typeface="+mn-cs"/>
            </a:rPr>
            <a:t>　基準財政需要額の多くを占める公債費の抑制に努め、民間への委託など行政の効率化を進めることで財政基盤の強化に努めていく。</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53522</xdr:rowOff>
    </xdr:from>
    <xdr:to>
      <xdr:col>23</xdr:col>
      <xdr:colOff>133350</xdr:colOff>
      <xdr:row>44</xdr:row>
      <xdr:rowOff>130628</xdr:rowOff>
    </xdr:to>
    <xdr:cxnSp macro="">
      <xdr:nvCxnSpPr>
        <xdr:cNvPr id="66" name="直線コネクタ 65"/>
        <xdr:cNvCxnSpPr/>
      </xdr:nvCxnSpPr>
      <xdr:spPr>
        <a:xfrm flipV="1">
          <a:off x="4514850" y="5920922"/>
          <a:ext cx="0" cy="15858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xdr:cNvSpPr txBox="1"/>
      </xdr:nvSpPr>
      <xdr:spPr>
        <a:xfrm>
          <a:off x="4584700" y="7478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xdr:cNvCxnSpPr/>
      </xdr:nvCxnSpPr>
      <xdr:spPr>
        <a:xfrm>
          <a:off x="4425950" y="75067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139899</xdr:rowOff>
    </xdr:from>
    <xdr:ext cx="762000" cy="259045"/>
    <xdr:sp macro="" textlink="">
      <xdr:nvSpPr>
        <xdr:cNvPr id="69" name="財政力最大値テキスト"/>
        <xdr:cNvSpPr txBox="1"/>
      </xdr:nvSpPr>
      <xdr:spPr>
        <a:xfrm>
          <a:off x="4584700" y="5672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53522</xdr:rowOff>
    </xdr:from>
    <xdr:to>
      <xdr:col>24</xdr:col>
      <xdr:colOff>12700</xdr:colOff>
      <xdr:row>35</xdr:row>
      <xdr:rowOff>53522</xdr:rowOff>
    </xdr:to>
    <xdr:cxnSp macro="">
      <xdr:nvCxnSpPr>
        <xdr:cNvPr id="70" name="直線コネクタ 69"/>
        <xdr:cNvCxnSpPr/>
      </xdr:nvCxnSpPr>
      <xdr:spPr>
        <a:xfrm>
          <a:off x="4425950" y="5920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130628</xdr:rowOff>
    </xdr:to>
    <xdr:cxnSp macro="">
      <xdr:nvCxnSpPr>
        <xdr:cNvPr id="71" name="直線コネクタ 70"/>
        <xdr:cNvCxnSpPr/>
      </xdr:nvCxnSpPr>
      <xdr:spPr>
        <a:xfrm>
          <a:off x="3752850" y="750678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92727</xdr:rowOff>
    </xdr:from>
    <xdr:ext cx="762000" cy="259045"/>
    <xdr:sp macro="" textlink="">
      <xdr:nvSpPr>
        <xdr:cNvPr id="72" name="財政力平均値テキスト"/>
        <xdr:cNvSpPr txBox="1"/>
      </xdr:nvSpPr>
      <xdr:spPr>
        <a:xfrm>
          <a:off x="4584700" y="6630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3" name="フローチャート: 判断 72"/>
        <xdr:cNvSpPr/>
      </xdr:nvSpPr>
      <xdr:spPr>
        <a:xfrm>
          <a:off x="4464050" y="6781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113393</xdr:rowOff>
    </xdr:from>
    <xdr:to>
      <xdr:col>19</xdr:col>
      <xdr:colOff>133350</xdr:colOff>
      <xdr:row>44</xdr:row>
      <xdr:rowOff>130628</xdr:rowOff>
    </xdr:to>
    <xdr:cxnSp macro="">
      <xdr:nvCxnSpPr>
        <xdr:cNvPr id="74" name="直線コネクタ 73"/>
        <xdr:cNvCxnSpPr/>
      </xdr:nvCxnSpPr>
      <xdr:spPr>
        <a:xfrm>
          <a:off x="2940050" y="7489553"/>
          <a:ext cx="8128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58965</xdr:rowOff>
    </xdr:from>
    <xdr:to>
      <xdr:col>19</xdr:col>
      <xdr:colOff>184150</xdr:colOff>
      <xdr:row>40</xdr:row>
      <xdr:rowOff>160565</xdr:rowOff>
    </xdr:to>
    <xdr:sp macro="" textlink="">
      <xdr:nvSpPr>
        <xdr:cNvPr id="75" name="フローチャート: 判断 74"/>
        <xdr:cNvSpPr/>
      </xdr:nvSpPr>
      <xdr:spPr>
        <a:xfrm>
          <a:off x="3702050" y="676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170742</xdr:rowOff>
    </xdr:from>
    <xdr:ext cx="736600" cy="259045"/>
    <xdr:sp macro="" textlink="">
      <xdr:nvSpPr>
        <xdr:cNvPr id="76" name="テキスト ボックス 75"/>
        <xdr:cNvSpPr txBox="1"/>
      </xdr:nvSpPr>
      <xdr:spPr>
        <a:xfrm>
          <a:off x="3409950" y="65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113393</xdr:rowOff>
    </xdr:from>
    <xdr:to>
      <xdr:col>15</xdr:col>
      <xdr:colOff>82550</xdr:colOff>
      <xdr:row>44</xdr:row>
      <xdr:rowOff>130628</xdr:rowOff>
    </xdr:to>
    <xdr:cxnSp macro="">
      <xdr:nvCxnSpPr>
        <xdr:cNvPr id="77" name="直線コネクタ 76"/>
        <xdr:cNvCxnSpPr/>
      </xdr:nvCxnSpPr>
      <xdr:spPr>
        <a:xfrm flipV="1">
          <a:off x="2127250" y="7489553"/>
          <a:ext cx="8128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161472</xdr:rowOff>
    </xdr:from>
    <xdr:to>
      <xdr:col>15</xdr:col>
      <xdr:colOff>133350</xdr:colOff>
      <xdr:row>40</xdr:row>
      <xdr:rowOff>91622</xdr:rowOff>
    </xdr:to>
    <xdr:sp macro="" textlink="">
      <xdr:nvSpPr>
        <xdr:cNvPr id="78" name="フローチャート: 判断 77"/>
        <xdr:cNvSpPr/>
      </xdr:nvSpPr>
      <xdr:spPr>
        <a:xfrm>
          <a:off x="2889250" y="6699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101799</xdr:rowOff>
    </xdr:from>
    <xdr:ext cx="762000" cy="259045"/>
    <xdr:sp macro="" textlink="">
      <xdr:nvSpPr>
        <xdr:cNvPr id="79" name="テキスト ボックス 78"/>
        <xdr:cNvSpPr txBox="1"/>
      </xdr:nvSpPr>
      <xdr:spPr>
        <a:xfrm>
          <a:off x="2597150" y="6472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113393</xdr:rowOff>
    </xdr:from>
    <xdr:to>
      <xdr:col>11</xdr:col>
      <xdr:colOff>31750</xdr:colOff>
      <xdr:row>44</xdr:row>
      <xdr:rowOff>130628</xdr:rowOff>
    </xdr:to>
    <xdr:cxnSp macro="">
      <xdr:nvCxnSpPr>
        <xdr:cNvPr id="80" name="直線コネクタ 79"/>
        <xdr:cNvCxnSpPr/>
      </xdr:nvCxnSpPr>
      <xdr:spPr>
        <a:xfrm>
          <a:off x="1333500" y="7489553"/>
          <a:ext cx="79375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58965</xdr:rowOff>
    </xdr:from>
    <xdr:to>
      <xdr:col>11</xdr:col>
      <xdr:colOff>82550</xdr:colOff>
      <xdr:row>40</xdr:row>
      <xdr:rowOff>160565</xdr:rowOff>
    </xdr:to>
    <xdr:sp macro="" textlink="">
      <xdr:nvSpPr>
        <xdr:cNvPr id="81" name="フローチャート: 判断 80"/>
        <xdr:cNvSpPr/>
      </xdr:nvSpPr>
      <xdr:spPr>
        <a:xfrm>
          <a:off x="2095500" y="6764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82" name="テキスト ボックス 81"/>
        <xdr:cNvSpPr txBox="1"/>
      </xdr:nvSpPr>
      <xdr:spPr>
        <a:xfrm>
          <a:off x="1784350" y="65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83" name="フローチャート: 判断 82"/>
        <xdr:cNvSpPr/>
      </xdr:nvSpPr>
      <xdr:spPr>
        <a:xfrm>
          <a:off x="1282700" y="67818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4" name="テキスト ボックス 83"/>
        <xdr:cNvSpPr txBox="1"/>
      </xdr:nvSpPr>
      <xdr:spPr>
        <a:xfrm>
          <a:off x="971550" y="655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90" name="楕円 89"/>
        <xdr:cNvSpPr/>
      </xdr:nvSpPr>
      <xdr:spPr>
        <a:xfrm>
          <a:off x="4464050" y="7455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1" name="財政力該当値テキスト"/>
        <xdr:cNvSpPr txBox="1"/>
      </xdr:nvSpPr>
      <xdr:spPr>
        <a:xfrm>
          <a:off x="4584700" y="735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2" name="楕円 91"/>
        <xdr:cNvSpPr/>
      </xdr:nvSpPr>
      <xdr:spPr>
        <a:xfrm>
          <a:off x="3702050" y="7455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3" name="テキスト ボックス 92"/>
        <xdr:cNvSpPr txBox="1"/>
      </xdr:nvSpPr>
      <xdr:spPr>
        <a:xfrm>
          <a:off x="3409950" y="754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62593</xdr:rowOff>
    </xdr:from>
    <xdr:to>
      <xdr:col>15</xdr:col>
      <xdr:colOff>133350</xdr:colOff>
      <xdr:row>44</xdr:row>
      <xdr:rowOff>164193</xdr:rowOff>
    </xdr:to>
    <xdr:sp macro="" textlink="">
      <xdr:nvSpPr>
        <xdr:cNvPr id="94" name="楕円 93"/>
        <xdr:cNvSpPr/>
      </xdr:nvSpPr>
      <xdr:spPr>
        <a:xfrm>
          <a:off x="2889250" y="743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148970</xdr:rowOff>
    </xdr:from>
    <xdr:ext cx="762000" cy="259045"/>
    <xdr:sp macro="" textlink="">
      <xdr:nvSpPr>
        <xdr:cNvPr id="95" name="テキスト ボックス 94"/>
        <xdr:cNvSpPr txBox="1"/>
      </xdr:nvSpPr>
      <xdr:spPr>
        <a:xfrm>
          <a:off x="2597150" y="752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6" name="楕円 95"/>
        <xdr:cNvSpPr/>
      </xdr:nvSpPr>
      <xdr:spPr>
        <a:xfrm>
          <a:off x="2095500" y="745598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7" name="テキスト ボックス 96"/>
        <xdr:cNvSpPr txBox="1"/>
      </xdr:nvSpPr>
      <xdr:spPr>
        <a:xfrm>
          <a:off x="1784350" y="754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62593</xdr:rowOff>
    </xdr:from>
    <xdr:to>
      <xdr:col>7</xdr:col>
      <xdr:colOff>31750</xdr:colOff>
      <xdr:row>44</xdr:row>
      <xdr:rowOff>164193</xdr:rowOff>
    </xdr:to>
    <xdr:sp macro="" textlink="">
      <xdr:nvSpPr>
        <xdr:cNvPr id="98" name="楕円 97"/>
        <xdr:cNvSpPr/>
      </xdr:nvSpPr>
      <xdr:spPr>
        <a:xfrm>
          <a:off x="1282700" y="74387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148970</xdr:rowOff>
    </xdr:from>
    <xdr:ext cx="762000" cy="259045"/>
    <xdr:sp macro="" textlink="">
      <xdr:nvSpPr>
        <xdr:cNvPr id="99" name="テキスト ボックス 98"/>
        <xdr:cNvSpPr txBox="1"/>
      </xdr:nvSpPr>
      <xdr:spPr>
        <a:xfrm>
          <a:off x="971550" y="752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経常収支比率は類似団体の中で下位に位置しており、財政構造の硬直化が顕著である。</a:t>
          </a:r>
          <a:endParaRPr lang="ja-JP" altLang="ja-JP" sz="1100">
            <a:effectLst/>
          </a:endParaRPr>
        </a:p>
        <a:p>
          <a:r>
            <a:rPr kumimoji="1" lang="ja-JP" altLang="ja-JP" sz="1000">
              <a:solidFill>
                <a:schemeClr val="dk1"/>
              </a:solidFill>
              <a:effectLst/>
              <a:latin typeface="+mn-lt"/>
              <a:ea typeface="+mn-ea"/>
              <a:cs typeface="+mn-cs"/>
            </a:rPr>
            <a:t>　分子となる経常経費充当一般財源は、公債費はやや減少したものの物件費や補助費等の増加により全体として増加した。一方で、分母となる経常一般財源は、普通交付税や臨時財政対策債が大きく減少したことから、経常収支比率は、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年度と比較して</a:t>
          </a:r>
          <a:r>
            <a:rPr kumimoji="1" lang="en-US" altLang="ja-JP" sz="1000">
              <a:solidFill>
                <a:schemeClr val="dk1"/>
              </a:solidFill>
              <a:effectLst/>
              <a:latin typeface="+mn-lt"/>
              <a:ea typeface="+mn-ea"/>
              <a:cs typeface="+mn-cs"/>
            </a:rPr>
            <a:t>5.1</a:t>
          </a:r>
          <a:r>
            <a:rPr kumimoji="1" lang="ja-JP" altLang="ja-JP" sz="1000">
              <a:solidFill>
                <a:schemeClr val="dk1"/>
              </a:solidFill>
              <a:effectLst/>
              <a:latin typeface="+mn-lt"/>
              <a:ea typeface="+mn-ea"/>
              <a:cs typeface="+mn-cs"/>
            </a:rPr>
            <a:t>ポイント増加した。</a:t>
          </a:r>
          <a:endParaRPr lang="ja-JP" altLang="ja-JP" sz="1100">
            <a:effectLst/>
          </a:endParaRPr>
        </a:p>
        <a:p>
          <a:r>
            <a:rPr kumimoji="1" lang="ja-JP" altLang="ja-JP" sz="1000">
              <a:solidFill>
                <a:schemeClr val="dk1"/>
              </a:solidFill>
              <a:effectLst/>
              <a:latin typeface="+mn-lt"/>
              <a:ea typeface="+mn-ea"/>
              <a:cs typeface="+mn-cs"/>
            </a:rPr>
            <a:t>　今後も公債費の下げ止まり等により経常収支比率は高い比率での推移が想定されるため、公債費の抑制や行政改革推進による人件費の適正化等、経常経費の削減に努める。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5334</xdr:rowOff>
    </xdr:to>
    <xdr:cxnSp macro="">
      <xdr:nvCxnSpPr>
        <xdr:cNvPr id="127" name="直線コネクタ 126"/>
        <xdr:cNvCxnSpPr/>
      </xdr:nvCxnSpPr>
      <xdr:spPr>
        <a:xfrm flipV="1">
          <a:off x="4514850" y="10039350"/>
          <a:ext cx="0" cy="10302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148861</xdr:rowOff>
    </xdr:from>
    <xdr:ext cx="762000" cy="259045"/>
    <xdr:sp macro="" textlink="">
      <xdr:nvSpPr>
        <xdr:cNvPr id="128" name="財政構造の弾力性最小値テキスト"/>
        <xdr:cNvSpPr txBox="1"/>
      </xdr:nvSpPr>
      <xdr:spPr>
        <a:xfrm>
          <a:off x="4584700" y="1104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5334</xdr:rowOff>
    </xdr:from>
    <xdr:to>
      <xdr:col>24</xdr:col>
      <xdr:colOff>12700</xdr:colOff>
      <xdr:row>66</xdr:row>
      <xdr:rowOff>5334</xdr:rowOff>
    </xdr:to>
    <xdr:cxnSp macro="">
      <xdr:nvCxnSpPr>
        <xdr:cNvPr id="129" name="直線コネクタ 128"/>
        <xdr:cNvCxnSpPr/>
      </xdr:nvCxnSpPr>
      <xdr:spPr>
        <a:xfrm>
          <a:off x="4425950" y="110695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102108</xdr:rowOff>
    </xdr:from>
    <xdr:to>
      <xdr:col>23</xdr:col>
      <xdr:colOff>133350</xdr:colOff>
      <xdr:row>66</xdr:row>
      <xdr:rowOff>5334</xdr:rowOff>
    </xdr:to>
    <xdr:cxnSp macro="">
      <xdr:nvCxnSpPr>
        <xdr:cNvPr id="132" name="直線コネクタ 131"/>
        <xdr:cNvCxnSpPr/>
      </xdr:nvCxnSpPr>
      <xdr:spPr>
        <a:xfrm>
          <a:off x="3752850" y="10831068"/>
          <a:ext cx="762000" cy="23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3" name="財政構造の弾力性平均値テキスト"/>
        <xdr:cNvSpPr txBox="1"/>
      </xdr:nvSpPr>
      <xdr:spPr>
        <a:xfrm>
          <a:off x="4584700" y="10464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4" name="フローチャート: 判断 133"/>
        <xdr:cNvSpPr/>
      </xdr:nvSpPr>
      <xdr:spPr>
        <a:xfrm>
          <a:off x="4464050" y="1061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102108</xdr:rowOff>
    </xdr:from>
    <xdr:to>
      <xdr:col>19</xdr:col>
      <xdr:colOff>133350</xdr:colOff>
      <xdr:row>66</xdr:row>
      <xdr:rowOff>106680</xdr:rowOff>
    </xdr:to>
    <xdr:cxnSp macro="">
      <xdr:nvCxnSpPr>
        <xdr:cNvPr id="135" name="直線コネクタ 134"/>
        <xdr:cNvCxnSpPr/>
      </xdr:nvCxnSpPr>
      <xdr:spPr>
        <a:xfrm flipV="1">
          <a:off x="2940050" y="10831068"/>
          <a:ext cx="812800" cy="33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56388</xdr:rowOff>
    </xdr:from>
    <xdr:to>
      <xdr:col>19</xdr:col>
      <xdr:colOff>184150</xdr:colOff>
      <xdr:row>62</xdr:row>
      <xdr:rowOff>157988</xdr:rowOff>
    </xdr:to>
    <xdr:sp macro="" textlink="">
      <xdr:nvSpPr>
        <xdr:cNvPr id="136" name="フローチャート: 判断 135"/>
        <xdr:cNvSpPr/>
      </xdr:nvSpPr>
      <xdr:spPr>
        <a:xfrm>
          <a:off x="3702050" y="104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168165</xdr:rowOff>
    </xdr:from>
    <xdr:ext cx="736600" cy="259045"/>
    <xdr:sp macro="" textlink="">
      <xdr:nvSpPr>
        <xdr:cNvPr id="137" name="テキスト ボックス 136"/>
        <xdr:cNvSpPr txBox="1"/>
      </xdr:nvSpPr>
      <xdr:spPr>
        <a:xfrm>
          <a:off x="3409950" y="10226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106680</xdr:rowOff>
    </xdr:from>
    <xdr:to>
      <xdr:col>15</xdr:col>
      <xdr:colOff>82550</xdr:colOff>
      <xdr:row>67</xdr:row>
      <xdr:rowOff>2794</xdr:rowOff>
    </xdr:to>
    <xdr:cxnSp macro="">
      <xdr:nvCxnSpPr>
        <xdr:cNvPr id="138" name="直線コネクタ 137"/>
        <xdr:cNvCxnSpPr/>
      </xdr:nvCxnSpPr>
      <xdr:spPr>
        <a:xfrm flipV="1">
          <a:off x="2127250" y="11170920"/>
          <a:ext cx="812800" cy="6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102108</xdr:rowOff>
    </xdr:from>
    <xdr:to>
      <xdr:col>15</xdr:col>
      <xdr:colOff>133350</xdr:colOff>
      <xdr:row>64</xdr:row>
      <xdr:rowOff>32258</xdr:rowOff>
    </xdr:to>
    <xdr:sp macro="" textlink="">
      <xdr:nvSpPr>
        <xdr:cNvPr id="139" name="フローチャート: 判断 138"/>
        <xdr:cNvSpPr/>
      </xdr:nvSpPr>
      <xdr:spPr>
        <a:xfrm>
          <a:off x="2889250" y="106634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42435</xdr:rowOff>
    </xdr:from>
    <xdr:ext cx="762000" cy="259045"/>
    <xdr:sp macro="" textlink="">
      <xdr:nvSpPr>
        <xdr:cNvPr id="140" name="テキスト ボックス 139"/>
        <xdr:cNvSpPr txBox="1"/>
      </xdr:nvSpPr>
      <xdr:spPr>
        <a:xfrm>
          <a:off x="2597150" y="1043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140462</xdr:rowOff>
    </xdr:from>
    <xdr:to>
      <xdr:col>11</xdr:col>
      <xdr:colOff>31750</xdr:colOff>
      <xdr:row>67</xdr:row>
      <xdr:rowOff>2794</xdr:rowOff>
    </xdr:to>
    <xdr:cxnSp macro="">
      <xdr:nvCxnSpPr>
        <xdr:cNvPr id="141" name="直線コネクタ 140"/>
        <xdr:cNvCxnSpPr/>
      </xdr:nvCxnSpPr>
      <xdr:spPr>
        <a:xfrm>
          <a:off x="1333500" y="11204702"/>
          <a:ext cx="79375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106934</xdr:rowOff>
    </xdr:from>
    <xdr:to>
      <xdr:col>11</xdr:col>
      <xdr:colOff>82550</xdr:colOff>
      <xdr:row>64</xdr:row>
      <xdr:rowOff>37084</xdr:rowOff>
    </xdr:to>
    <xdr:sp macro="" textlink="">
      <xdr:nvSpPr>
        <xdr:cNvPr id="142" name="フローチャート: 判断 141"/>
        <xdr:cNvSpPr/>
      </xdr:nvSpPr>
      <xdr:spPr>
        <a:xfrm>
          <a:off x="2095500" y="1066825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47261</xdr:rowOff>
    </xdr:from>
    <xdr:ext cx="762000" cy="259045"/>
    <xdr:sp macro="" textlink="">
      <xdr:nvSpPr>
        <xdr:cNvPr id="143" name="テキスト ボックス 142"/>
        <xdr:cNvSpPr txBox="1"/>
      </xdr:nvSpPr>
      <xdr:spPr>
        <a:xfrm>
          <a:off x="1784350" y="10440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44" name="フローチャート: 判断 143"/>
        <xdr:cNvSpPr/>
      </xdr:nvSpPr>
      <xdr:spPr>
        <a:xfrm>
          <a:off x="1282700" y="1064412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23131</xdr:rowOff>
    </xdr:from>
    <xdr:ext cx="762000" cy="259045"/>
    <xdr:sp macro="" textlink="">
      <xdr:nvSpPr>
        <xdr:cNvPr id="145" name="テキスト ボックス 144"/>
        <xdr:cNvSpPr txBox="1"/>
      </xdr:nvSpPr>
      <xdr:spPr>
        <a:xfrm>
          <a:off x="971550" y="10416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125984</xdr:rowOff>
    </xdr:from>
    <xdr:to>
      <xdr:col>23</xdr:col>
      <xdr:colOff>184150</xdr:colOff>
      <xdr:row>66</xdr:row>
      <xdr:rowOff>56134</xdr:rowOff>
    </xdr:to>
    <xdr:sp macro="" textlink="">
      <xdr:nvSpPr>
        <xdr:cNvPr id="151" name="楕円 150"/>
        <xdr:cNvSpPr/>
      </xdr:nvSpPr>
      <xdr:spPr>
        <a:xfrm>
          <a:off x="4464050" y="11022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21861</xdr:rowOff>
    </xdr:from>
    <xdr:ext cx="762000" cy="259045"/>
    <xdr:sp macro="" textlink="">
      <xdr:nvSpPr>
        <xdr:cNvPr id="152" name="財政構造の弾力性該当値テキスト"/>
        <xdr:cNvSpPr txBox="1"/>
      </xdr:nvSpPr>
      <xdr:spPr>
        <a:xfrm>
          <a:off x="4584700" y="1091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51308</xdr:rowOff>
    </xdr:from>
    <xdr:to>
      <xdr:col>19</xdr:col>
      <xdr:colOff>184150</xdr:colOff>
      <xdr:row>64</xdr:row>
      <xdr:rowOff>152908</xdr:rowOff>
    </xdr:to>
    <xdr:sp macro="" textlink="">
      <xdr:nvSpPr>
        <xdr:cNvPr id="153" name="楕円 152"/>
        <xdr:cNvSpPr/>
      </xdr:nvSpPr>
      <xdr:spPr>
        <a:xfrm>
          <a:off x="370205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137685</xdr:rowOff>
    </xdr:from>
    <xdr:ext cx="736600" cy="259045"/>
    <xdr:sp macro="" textlink="">
      <xdr:nvSpPr>
        <xdr:cNvPr id="154" name="テキスト ボックス 153"/>
        <xdr:cNvSpPr txBox="1"/>
      </xdr:nvSpPr>
      <xdr:spPr>
        <a:xfrm>
          <a:off x="3409950" y="10866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55880</xdr:rowOff>
    </xdr:from>
    <xdr:to>
      <xdr:col>15</xdr:col>
      <xdr:colOff>133350</xdr:colOff>
      <xdr:row>66</xdr:row>
      <xdr:rowOff>157480</xdr:rowOff>
    </xdr:to>
    <xdr:sp macro="" textlink="">
      <xdr:nvSpPr>
        <xdr:cNvPr id="155" name="楕円 154"/>
        <xdr:cNvSpPr/>
      </xdr:nvSpPr>
      <xdr:spPr>
        <a:xfrm>
          <a:off x="2889250" y="1112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142257</xdr:rowOff>
    </xdr:from>
    <xdr:ext cx="762000" cy="259045"/>
    <xdr:sp macro="" textlink="">
      <xdr:nvSpPr>
        <xdr:cNvPr id="156" name="テキスト ボックス 155"/>
        <xdr:cNvSpPr txBox="1"/>
      </xdr:nvSpPr>
      <xdr:spPr>
        <a:xfrm>
          <a:off x="2597150" y="1120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123444</xdr:rowOff>
    </xdr:from>
    <xdr:to>
      <xdr:col>11</xdr:col>
      <xdr:colOff>82550</xdr:colOff>
      <xdr:row>67</xdr:row>
      <xdr:rowOff>53594</xdr:rowOff>
    </xdr:to>
    <xdr:sp macro="" textlink="">
      <xdr:nvSpPr>
        <xdr:cNvPr id="157" name="楕円 156"/>
        <xdr:cNvSpPr/>
      </xdr:nvSpPr>
      <xdr:spPr>
        <a:xfrm>
          <a:off x="2095500" y="1118768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38371</xdr:rowOff>
    </xdr:from>
    <xdr:ext cx="762000" cy="259045"/>
    <xdr:sp macro="" textlink="">
      <xdr:nvSpPr>
        <xdr:cNvPr id="158" name="テキスト ボックス 157"/>
        <xdr:cNvSpPr txBox="1"/>
      </xdr:nvSpPr>
      <xdr:spPr>
        <a:xfrm>
          <a:off x="1784350" y="11270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89662</xdr:rowOff>
    </xdr:from>
    <xdr:to>
      <xdr:col>7</xdr:col>
      <xdr:colOff>31750</xdr:colOff>
      <xdr:row>67</xdr:row>
      <xdr:rowOff>19812</xdr:rowOff>
    </xdr:to>
    <xdr:sp macro="" textlink="">
      <xdr:nvSpPr>
        <xdr:cNvPr id="159" name="楕円 158"/>
        <xdr:cNvSpPr/>
      </xdr:nvSpPr>
      <xdr:spPr>
        <a:xfrm>
          <a:off x="1282700" y="1115390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4589</xdr:rowOff>
    </xdr:from>
    <xdr:ext cx="762000" cy="259045"/>
    <xdr:sp macro="" textlink="">
      <xdr:nvSpPr>
        <xdr:cNvPr id="160" name="テキスト ボックス 159"/>
        <xdr:cNvSpPr txBox="1"/>
      </xdr:nvSpPr>
      <xdr:spPr>
        <a:xfrm>
          <a:off x="971550" y="1123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[214,741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人件費については、町直営施設であった町内４公民館がまちづくりセンターとして指定管理に移行したこと、狩川保育園・狩川幼稚園が認定こども園として民営化したことで会計年度任用職員を含む人件費が大きく減少した。</a:t>
          </a:r>
          <a:endParaRPr lang="ja-JP" altLang="ja-JP" sz="1100">
            <a:effectLst/>
          </a:endParaRPr>
        </a:p>
        <a:p>
          <a:r>
            <a:rPr kumimoji="1" lang="ja-JP" altLang="ja-JP" sz="1000">
              <a:solidFill>
                <a:schemeClr val="dk1"/>
              </a:solidFill>
              <a:effectLst/>
              <a:latin typeface="+mn-lt"/>
              <a:ea typeface="+mn-ea"/>
              <a:cs typeface="+mn-cs"/>
            </a:rPr>
            <a:t>　物件費については、まちづくりセンターの指定管理委託料の皆増や光熱費の価格高騰に伴い増加した。</a:t>
          </a:r>
          <a:endParaRPr lang="ja-JP" altLang="ja-JP" sz="1100">
            <a:effectLst/>
          </a:endParaRPr>
        </a:p>
        <a:p>
          <a:r>
            <a:rPr kumimoji="1" lang="ja-JP" altLang="ja-JP" sz="1000">
              <a:solidFill>
                <a:schemeClr val="dk1"/>
              </a:solidFill>
              <a:effectLst/>
              <a:latin typeface="+mn-lt"/>
              <a:ea typeface="+mn-ea"/>
              <a:cs typeface="+mn-cs"/>
            </a:rPr>
            <a:t>　類似団体と比較すると直営施設が多く、会計年度任用職員も依然多い状況であるため、行財政改革の推進による事務の効率化や民間への委託等を図りつつ、適正な行政運営に努める。</a:t>
          </a:r>
          <a:endParaRPr lang="ja-JP" altLang="ja-JP" sz="11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76324</xdr:rowOff>
    </xdr:from>
    <xdr:to>
      <xdr:col>23</xdr:col>
      <xdr:colOff>133350</xdr:colOff>
      <xdr:row>90</xdr:row>
      <xdr:rowOff>54359</xdr:rowOff>
    </xdr:to>
    <xdr:cxnSp macro="">
      <xdr:nvCxnSpPr>
        <xdr:cNvPr id="192" name="直線コネクタ 191"/>
        <xdr:cNvCxnSpPr/>
      </xdr:nvCxnSpPr>
      <xdr:spPr>
        <a:xfrm flipV="1">
          <a:off x="4514850" y="13655164"/>
          <a:ext cx="0" cy="14867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26436</xdr:rowOff>
    </xdr:from>
    <xdr:ext cx="762000" cy="259045"/>
    <xdr:sp macro="" textlink="">
      <xdr:nvSpPr>
        <xdr:cNvPr id="193" name="人件費・物件費等の状況最小値テキスト"/>
        <xdr:cNvSpPr txBox="1"/>
      </xdr:nvSpPr>
      <xdr:spPr>
        <a:xfrm>
          <a:off x="4584700" y="1511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54359</xdr:rowOff>
    </xdr:from>
    <xdr:to>
      <xdr:col>24</xdr:col>
      <xdr:colOff>12700</xdr:colOff>
      <xdr:row>90</xdr:row>
      <xdr:rowOff>54359</xdr:rowOff>
    </xdr:to>
    <xdr:cxnSp macro="">
      <xdr:nvCxnSpPr>
        <xdr:cNvPr id="194" name="直線コネクタ 193"/>
        <xdr:cNvCxnSpPr/>
      </xdr:nvCxnSpPr>
      <xdr:spPr>
        <a:xfrm>
          <a:off x="4425950" y="151419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162701</xdr:rowOff>
    </xdr:from>
    <xdr:ext cx="762000" cy="259045"/>
    <xdr:sp macro="" textlink="">
      <xdr:nvSpPr>
        <xdr:cNvPr id="195" name="人件費・物件費等の状況最大値テキスト"/>
        <xdr:cNvSpPr txBox="1"/>
      </xdr:nvSpPr>
      <xdr:spPr>
        <a:xfrm>
          <a:off x="4584700" y="1340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76324</xdr:rowOff>
    </xdr:from>
    <xdr:to>
      <xdr:col>24</xdr:col>
      <xdr:colOff>12700</xdr:colOff>
      <xdr:row>81</xdr:row>
      <xdr:rowOff>76324</xdr:rowOff>
    </xdr:to>
    <xdr:cxnSp macro="">
      <xdr:nvCxnSpPr>
        <xdr:cNvPr id="196" name="直線コネクタ 195"/>
        <xdr:cNvCxnSpPr/>
      </xdr:nvCxnSpPr>
      <xdr:spPr>
        <a:xfrm>
          <a:off x="4425950" y="136551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88948</xdr:rowOff>
    </xdr:from>
    <xdr:to>
      <xdr:col>23</xdr:col>
      <xdr:colOff>133350</xdr:colOff>
      <xdr:row>89</xdr:row>
      <xdr:rowOff>14661</xdr:rowOff>
    </xdr:to>
    <xdr:cxnSp macro="">
      <xdr:nvCxnSpPr>
        <xdr:cNvPr id="197" name="直線コネクタ 196"/>
        <xdr:cNvCxnSpPr/>
      </xdr:nvCxnSpPr>
      <xdr:spPr>
        <a:xfrm flipV="1">
          <a:off x="3752850" y="14841268"/>
          <a:ext cx="762000" cy="9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48829</xdr:rowOff>
    </xdr:from>
    <xdr:ext cx="762000" cy="259045"/>
    <xdr:sp macro="" textlink="">
      <xdr:nvSpPr>
        <xdr:cNvPr id="198" name="人件費・物件費等の状況平均値テキスト"/>
        <xdr:cNvSpPr txBox="1"/>
      </xdr:nvSpPr>
      <xdr:spPr>
        <a:xfrm>
          <a:off x="4584700" y="139629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32302</xdr:rowOff>
    </xdr:from>
    <xdr:to>
      <xdr:col>23</xdr:col>
      <xdr:colOff>184150</xdr:colOff>
      <xdr:row>84</xdr:row>
      <xdr:rowOff>133902</xdr:rowOff>
    </xdr:to>
    <xdr:sp macro="" textlink="">
      <xdr:nvSpPr>
        <xdr:cNvPr id="199" name="フローチャート: 判断 198"/>
        <xdr:cNvSpPr/>
      </xdr:nvSpPr>
      <xdr:spPr>
        <a:xfrm>
          <a:off x="4464050" y="141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89</xdr:row>
      <xdr:rowOff>14661</xdr:rowOff>
    </xdr:from>
    <xdr:to>
      <xdr:col>19</xdr:col>
      <xdr:colOff>133350</xdr:colOff>
      <xdr:row>89</xdr:row>
      <xdr:rowOff>132462</xdr:rowOff>
    </xdr:to>
    <xdr:cxnSp macro="">
      <xdr:nvCxnSpPr>
        <xdr:cNvPr id="200" name="直線コネクタ 199"/>
        <xdr:cNvCxnSpPr/>
      </xdr:nvCxnSpPr>
      <xdr:spPr>
        <a:xfrm flipV="1">
          <a:off x="2940050" y="14934621"/>
          <a:ext cx="812800" cy="11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128167</xdr:rowOff>
    </xdr:from>
    <xdr:to>
      <xdr:col>19</xdr:col>
      <xdr:colOff>184150</xdr:colOff>
      <xdr:row>84</xdr:row>
      <xdr:rowOff>58317</xdr:rowOff>
    </xdr:to>
    <xdr:sp macro="" textlink="">
      <xdr:nvSpPr>
        <xdr:cNvPr id="201" name="フローチャート: 判断 200"/>
        <xdr:cNvSpPr/>
      </xdr:nvSpPr>
      <xdr:spPr>
        <a:xfrm>
          <a:off x="3702050" y="140422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68494</xdr:rowOff>
    </xdr:from>
    <xdr:ext cx="736600" cy="259045"/>
    <xdr:sp macro="" textlink="">
      <xdr:nvSpPr>
        <xdr:cNvPr id="202" name="テキスト ボックス 201"/>
        <xdr:cNvSpPr txBox="1"/>
      </xdr:nvSpPr>
      <xdr:spPr>
        <a:xfrm>
          <a:off x="3409950" y="13814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116998</xdr:rowOff>
    </xdr:from>
    <xdr:to>
      <xdr:col>15</xdr:col>
      <xdr:colOff>82550</xdr:colOff>
      <xdr:row>89</xdr:row>
      <xdr:rowOff>132462</xdr:rowOff>
    </xdr:to>
    <xdr:cxnSp macro="">
      <xdr:nvCxnSpPr>
        <xdr:cNvPr id="203" name="直線コネクタ 202"/>
        <xdr:cNvCxnSpPr/>
      </xdr:nvCxnSpPr>
      <xdr:spPr>
        <a:xfrm>
          <a:off x="2127250" y="14534038"/>
          <a:ext cx="812800" cy="5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18800</xdr:rowOff>
    </xdr:from>
    <xdr:to>
      <xdr:col>15</xdr:col>
      <xdr:colOff>133350</xdr:colOff>
      <xdr:row>83</xdr:row>
      <xdr:rowOff>120400</xdr:rowOff>
    </xdr:to>
    <xdr:sp macro="" textlink="">
      <xdr:nvSpPr>
        <xdr:cNvPr id="204" name="フローチャート: 判断 203"/>
        <xdr:cNvSpPr/>
      </xdr:nvSpPr>
      <xdr:spPr>
        <a:xfrm>
          <a:off x="2889250" y="1393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130577</xdr:rowOff>
    </xdr:from>
    <xdr:ext cx="762000" cy="259045"/>
    <xdr:sp macro="" textlink="">
      <xdr:nvSpPr>
        <xdr:cNvPr id="205" name="テキスト ボックス 204"/>
        <xdr:cNvSpPr txBox="1"/>
      </xdr:nvSpPr>
      <xdr:spPr>
        <a:xfrm>
          <a:off x="2597150" y="1370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116998</xdr:rowOff>
    </xdr:from>
    <xdr:to>
      <xdr:col>11</xdr:col>
      <xdr:colOff>31750</xdr:colOff>
      <xdr:row>86</xdr:row>
      <xdr:rowOff>168980</xdr:rowOff>
    </xdr:to>
    <xdr:cxnSp macro="">
      <xdr:nvCxnSpPr>
        <xdr:cNvPr id="206" name="直線コネクタ 205"/>
        <xdr:cNvCxnSpPr/>
      </xdr:nvCxnSpPr>
      <xdr:spPr>
        <a:xfrm flipV="1">
          <a:off x="1333500" y="14534038"/>
          <a:ext cx="793750" cy="5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114746</xdr:rowOff>
    </xdr:from>
    <xdr:to>
      <xdr:col>11</xdr:col>
      <xdr:colOff>82550</xdr:colOff>
      <xdr:row>83</xdr:row>
      <xdr:rowOff>44896</xdr:rowOff>
    </xdr:to>
    <xdr:sp macro="" textlink="">
      <xdr:nvSpPr>
        <xdr:cNvPr id="207" name="フローチャート: 判断 206"/>
        <xdr:cNvSpPr/>
      </xdr:nvSpPr>
      <xdr:spPr>
        <a:xfrm>
          <a:off x="2095500" y="1386122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55073</xdr:rowOff>
    </xdr:from>
    <xdr:ext cx="762000" cy="259045"/>
    <xdr:sp macro="" textlink="">
      <xdr:nvSpPr>
        <xdr:cNvPr id="208" name="テキスト ボックス 207"/>
        <xdr:cNvSpPr txBox="1"/>
      </xdr:nvSpPr>
      <xdr:spPr>
        <a:xfrm>
          <a:off x="1784350" y="136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107979</xdr:rowOff>
    </xdr:from>
    <xdr:to>
      <xdr:col>7</xdr:col>
      <xdr:colOff>31750</xdr:colOff>
      <xdr:row>83</xdr:row>
      <xdr:rowOff>38129</xdr:rowOff>
    </xdr:to>
    <xdr:sp macro="" textlink="">
      <xdr:nvSpPr>
        <xdr:cNvPr id="209" name="フローチャート: 判断 208"/>
        <xdr:cNvSpPr/>
      </xdr:nvSpPr>
      <xdr:spPr>
        <a:xfrm>
          <a:off x="1282700" y="1385445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48306</xdr:rowOff>
    </xdr:from>
    <xdr:ext cx="762000" cy="259045"/>
    <xdr:sp macro="" textlink="">
      <xdr:nvSpPr>
        <xdr:cNvPr id="210" name="テキスト ボックス 209"/>
        <xdr:cNvSpPr txBox="1"/>
      </xdr:nvSpPr>
      <xdr:spPr>
        <a:xfrm>
          <a:off x="971550" y="1362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38148</xdr:rowOff>
    </xdr:from>
    <xdr:to>
      <xdr:col>23</xdr:col>
      <xdr:colOff>184150</xdr:colOff>
      <xdr:row>88</xdr:row>
      <xdr:rowOff>139748</xdr:rowOff>
    </xdr:to>
    <xdr:sp macro="" textlink="">
      <xdr:nvSpPr>
        <xdr:cNvPr id="216" name="楕円 215"/>
        <xdr:cNvSpPr/>
      </xdr:nvSpPr>
      <xdr:spPr>
        <a:xfrm>
          <a:off x="4464050" y="1479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10225</xdr:rowOff>
    </xdr:from>
    <xdr:ext cx="762000" cy="259045"/>
    <xdr:sp macro="" textlink="">
      <xdr:nvSpPr>
        <xdr:cNvPr id="217" name="人件費・物件費等の状況該当値テキスト"/>
        <xdr:cNvSpPr txBox="1"/>
      </xdr:nvSpPr>
      <xdr:spPr>
        <a:xfrm>
          <a:off x="4584700" y="1476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135311</xdr:rowOff>
    </xdr:from>
    <xdr:to>
      <xdr:col>19</xdr:col>
      <xdr:colOff>184150</xdr:colOff>
      <xdr:row>89</xdr:row>
      <xdr:rowOff>65461</xdr:rowOff>
    </xdr:to>
    <xdr:sp macro="" textlink="">
      <xdr:nvSpPr>
        <xdr:cNvPr id="218" name="楕円 217"/>
        <xdr:cNvSpPr/>
      </xdr:nvSpPr>
      <xdr:spPr>
        <a:xfrm>
          <a:off x="3702050" y="148876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50238</xdr:rowOff>
    </xdr:from>
    <xdr:ext cx="736600" cy="259045"/>
    <xdr:sp macro="" textlink="">
      <xdr:nvSpPr>
        <xdr:cNvPr id="219" name="テキスト ボックス 218"/>
        <xdr:cNvSpPr txBox="1"/>
      </xdr:nvSpPr>
      <xdr:spPr>
        <a:xfrm>
          <a:off x="3409950" y="14970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89</xdr:row>
      <xdr:rowOff>81662</xdr:rowOff>
    </xdr:from>
    <xdr:to>
      <xdr:col>15</xdr:col>
      <xdr:colOff>133350</xdr:colOff>
      <xdr:row>90</xdr:row>
      <xdr:rowOff>11812</xdr:rowOff>
    </xdr:to>
    <xdr:sp macro="" textlink="">
      <xdr:nvSpPr>
        <xdr:cNvPr id="220" name="楕円 219"/>
        <xdr:cNvSpPr/>
      </xdr:nvSpPr>
      <xdr:spPr>
        <a:xfrm>
          <a:off x="2889250" y="15001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89</xdr:row>
      <xdr:rowOff>168039</xdr:rowOff>
    </xdr:from>
    <xdr:ext cx="762000" cy="259045"/>
    <xdr:sp macro="" textlink="">
      <xdr:nvSpPr>
        <xdr:cNvPr id="221" name="テキスト ボックス 220"/>
        <xdr:cNvSpPr txBox="1"/>
      </xdr:nvSpPr>
      <xdr:spPr>
        <a:xfrm>
          <a:off x="2597150" y="1508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66198</xdr:rowOff>
    </xdr:from>
    <xdr:to>
      <xdr:col>11</xdr:col>
      <xdr:colOff>82550</xdr:colOff>
      <xdr:row>86</xdr:row>
      <xdr:rowOff>167798</xdr:rowOff>
    </xdr:to>
    <xdr:sp macro="" textlink="">
      <xdr:nvSpPr>
        <xdr:cNvPr id="222" name="楕円 221"/>
        <xdr:cNvSpPr/>
      </xdr:nvSpPr>
      <xdr:spPr>
        <a:xfrm>
          <a:off x="2095500" y="144832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152575</xdr:rowOff>
    </xdr:from>
    <xdr:ext cx="762000" cy="259045"/>
    <xdr:sp macro="" textlink="">
      <xdr:nvSpPr>
        <xdr:cNvPr id="223" name="テキスト ボックス 222"/>
        <xdr:cNvSpPr txBox="1"/>
      </xdr:nvSpPr>
      <xdr:spPr>
        <a:xfrm>
          <a:off x="1784350" y="14569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118180</xdr:rowOff>
    </xdr:from>
    <xdr:to>
      <xdr:col>7</xdr:col>
      <xdr:colOff>31750</xdr:colOff>
      <xdr:row>87</xdr:row>
      <xdr:rowOff>48330</xdr:rowOff>
    </xdr:to>
    <xdr:sp macro="" textlink="">
      <xdr:nvSpPr>
        <xdr:cNvPr id="224" name="楕円 223"/>
        <xdr:cNvSpPr/>
      </xdr:nvSpPr>
      <xdr:spPr>
        <a:xfrm>
          <a:off x="1282700" y="1453522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33107</xdr:rowOff>
    </xdr:from>
    <xdr:ext cx="762000" cy="259045"/>
    <xdr:sp macro="" textlink="">
      <xdr:nvSpPr>
        <xdr:cNvPr id="225" name="テキスト ボックス 224"/>
        <xdr:cNvSpPr txBox="1"/>
      </xdr:nvSpPr>
      <xdr:spPr>
        <a:xfrm>
          <a:off x="971550" y="1461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平成</a:t>
          </a:r>
          <a:r>
            <a:rPr kumimoji="1" lang="en-US" altLang="ja-JP" sz="1000">
              <a:solidFill>
                <a:schemeClr val="dk1"/>
              </a:solidFill>
              <a:effectLst/>
              <a:latin typeface="+mn-lt"/>
              <a:ea typeface="+mn-ea"/>
              <a:cs typeface="+mn-cs"/>
            </a:rPr>
            <a:t>17</a:t>
          </a:r>
          <a:r>
            <a:rPr kumimoji="1" lang="ja-JP" altLang="ja-JP" sz="1000">
              <a:solidFill>
                <a:schemeClr val="dk1"/>
              </a:solidFill>
              <a:effectLst/>
              <a:latin typeface="+mn-lt"/>
              <a:ea typeface="+mn-ea"/>
              <a:cs typeface="+mn-cs"/>
            </a:rPr>
            <a:t>年度の合併時の給与制度の統合以降、類似団体内平均を下回る状態が続いている。</a:t>
          </a:r>
          <a:endParaRPr lang="ja-JP" altLang="ja-JP" sz="1100">
            <a:effectLst/>
          </a:endParaRPr>
        </a:p>
        <a:p>
          <a:r>
            <a:rPr kumimoji="1" lang="ja-JP" altLang="ja-JP" sz="1000">
              <a:solidFill>
                <a:schemeClr val="dk1"/>
              </a:solidFill>
              <a:effectLst/>
              <a:latin typeface="+mn-lt"/>
              <a:ea typeface="+mn-ea"/>
              <a:cs typeface="+mn-cs"/>
            </a:rPr>
            <a:t>　県に準じた職員給の改定が行われており、近年は一定の水準で推移している状況にある。</a:t>
          </a:r>
          <a:endParaRPr lang="ja-JP" altLang="ja-JP" sz="1100">
            <a:effectLst/>
          </a:endParaRPr>
        </a:p>
        <a:p>
          <a:r>
            <a:rPr kumimoji="1" lang="ja-JP" altLang="ja-JP" sz="1000">
              <a:solidFill>
                <a:schemeClr val="dk1"/>
              </a:solidFill>
              <a:effectLst/>
              <a:latin typeface="+mn-lt"/>
              <a:ea typeface="+mn-ea"/>
              <a:cs typeface="+mn-cs"/>
            </a:rPr>
            <a:t>　今後も住民の理解が得られるよう、給与の適正化、給与体系の構築に努める。</a:t>
          </a:r>
          <a:endParaRPr lang="ja-JP" altLang="ja-JP" sz="11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167922</xdr:rowOff>
    </xdr:from>
    <xdr:to>
      <xdr:col>81</xdr:col>
      <xdr:colOff>44450</xdr:colOff>
      <xdr:row>89</xdr:row>
      <xdr:rowOff>136878</xdr:rowOff>
    </xdr:to>
    <xdr:cxnSp macro="">
      <xdr:nvCxnSpPr>
        <xdr:cNvPr id="254" name="直線コネクタ 253"/>
        <xdr:cNvCxnSpPr/>
      </xdr:nvCxnSpPr>
      <xdr:spPr>
        <a:xfrm flipV="1">
          <a:off x="15474950" y="13746762"/>
          <a:ext cx="0" cy="13100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108955</xdr:rowOff>
    </xdr:from>
    <xdr:ext cx="762000" cy="259045"/>
    <xdr:sp macro="" textlink="">
      <xdr:nvSpPr>
        <xdr:cNvPr id="255" name="給与水準   （国との比較）最小値テキスト"/>
        <xdr:cNvSpPr txBox="1"/>
      </xdr:nvSpPr>
      <xdr:spPr>
        <a:xfrm>
          <a:off x="15563850" y="1502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136878</xdr:rowOff>
    </xdr:from>
    <xdr:to>
      <xdr:col>81</xdr:col>
      <xdr:colOff>133350</xdr:colOff>
      <xdr:row>89</xdr:row>
      <xdr:rowOff>136878</xdr:rowOff>
    </xdr:to>
    <xdr:cxnSp macro="">
      <xdr:nvCxnSpPr>
        <xdr:cNvPr id="256" name="直線コネクタ 255"/>
        <xdr:cNvCxnSpPr/>
      </xdr:nvCxnSpPr>
      <xdr:spPr>
        <a:xfrm>
          <a:off x="15405100" y="150568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82849</xdr:rowOff>
    </xdr:from>
    <xdr:ext cx="762000" cy="259045"/>
    <xdr:sp macro="" textlink="">
      <xdr:nvSpPr>
        <xdr:cNvPr id="257" name="給与水準   （国との比較）最大値テキスト"/>
        <xdr:cNvSpPr txBox="1"/>
      </xdr:nvSpPr>
      <xdr:spPr>
        <a:xfrm>
          <a:off x="15563850" y="1349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167922</xdr:rowOff>
    </xdr:from>
    <xdr:to>
      <xdr:col>81</xdr:col>
      <xdr:colOff>133350</xdr:colOff>
      <xdr:row>81</xdr:row>
      <xdr:rowOff>167922</xdr:rowOff>
    </xdr:to>
    <xdr:cxnSp macro="">
      <xdr:nvCxnSpPr>
        <xdr:cNvPr id="258" name="直線コネクタ 257"/>
        <xdr:cNvCxnSpPr/>
      </xdr:nvCxnSpPr>
      <xdr:spPr>
        <a:xfrm>
          <a:off x="15405100" y="137467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45155</xdr:rowOff>
    </xdr:from>
    <xdr:to>
      <xdr:col>81</xdr:col>
      <xdr:colOff>44450</xdr:colOff>
      <xdr:row>85</xdr:row>
      <xdr:rowOff>85372</xdr:rowOff>
    </xdr:to>
    <xdr:cxnSp macro="">
      <xdr:nvCxnSpPr>
        <xdr:cNvPr id="259" name="直線コネクタ 258"/>
        <xdr:cNvCxnSpPr/>
      </xdr:nvCxnSpPr>
      <xdr:spPr>
        <a:xfrm>
          <a:off x="14712950" y="14294555"/>
          <a:ext cx="762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127299</xdr:rowOff>
    </xdr:from>
    <xdr:ext cx="762000" cy="259045"/>
    <xdr:sp macro="" textlink="">
      <xdr:nvSpPr>
        <xdr:cNvPr id="260" name="給与水準   （国との比較）平均値テキスト"/>
        <xdr:cNvSpPr txBox="1"/>
      </xdr:nvSpPr>
      <xdr:spPr>
        <a:xfrm>
          <a:off x="15563850" y="1437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1" name="フローチャート: 判断 260"/>
        <xdr:cNvSpPr/>
      </xdr:nvSpPr>
      <xdr:spPr>
        <a:xfrm>
          <a:off x="15427960" y="1440462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45155</xdr:rowOff>
    </xdr:from>
    <xdr:to>
      <xdr:col>77</xdr:col>
      <xdr:colOff>44450</xdr:colOff>
      <xdr:row>85</xdr:row>
      <xdr:rowOff>85372</xdr:rowOff>
    </xdr:to>
    <xdr:cxnSp macro="">
      <xdr:nvCxnSpPr>
        <xdr:cNvPr id="262" name="直線コネクタ 261"/>
        <xdr:cNvCxnSpPr/>
      </xdr:nvCxnSpPr>
      <xdr:spPr>
        <a:xfrm flipV="1">
          <a:off x="13903960" y="14294555"/>
          <a:ext cx="80899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3" name="フローチャート: 判断 262"/>
        <xdr:cNvSpPr/>
      </xdr:nvSpPr>
      <xdr:spPr>
        <a:xfrm>
          <a:off x="14665960" y="144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64" name="テキスト ボックス 263"/>
        <xdr:cNvSpPr txBox="1"/>
      </xdr:nvSpPr>
      <xdr:spPr>
        <a:xfrm>
          <a:off x="14370050" y="14514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58561</xdr:rowOff>
    </xdr:from>
    <xdr:to>
      <xdr:col>72</xdr:col>
      <xdr:colOff>203200</xdr:colOff>
      <xdr:row>85</xdr:row>
      <xdr:rowOff>85372</xdr:rowOff>
    </xdr:to>
    <xdr:cxnSp macro="">
      <xdr:nvCxnSpPr>
        <xdr:cNvPr id="265" name="直線コネクタ 264"/>
        <xdr:cNvCxnSpPr/>
      </xdr:nvCxnSpPr>
      <xdr:spPr>
        <a:xfrm>
          <a:off x="13106400" y="14307961"/>
          <a:ext cx="79756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168628</xdr:rowOff>
    </xdr:from>
    <xdr:to>
      <xdr:col>73</xdr:col>
      <xdr:colOff>44450</xdr:colOff>
      <xdr:row>86</xdr:row>
      <xdr:rowOff>98778</xdr:rowOff>
    </xdr:to>
    <xdr:sp macro="" textlink="">
      <xdr:nvSpPr>
        <xdr:cNvPr id="266" name="フローチャート: 判断 265"/>
        <xdr:cNvSpPr/>
      </xdr:nvSpPr>
      <xdr:spPr>
        <a:xfrm>
          <a:off x="13868400" y="1441802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83555</xdr:rowOff>
    </xdr:from>
    <xdr:ext cx="762000" cy="259045"/>
    <xdr:sp macro="" textlink="">
      <xdr:nvSpPr>
        <xdr:cNvPr id="267" name="テキスト ボックス 266"/>
        <xdr:cNvSpPr txBox="1"/>
      </xdr:nvSpPr>
      <xdr:spPr>
        <a:xfrm>
          <a:off x="13557250" y="1450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58561</xdr:rowOff>
    </xdr:from>
    <xdr:to>
      <xdr:col>68</xdr:col>
      <xdr:colOff>152400</xdr:colOff>
      <xdr:row>85</xdr:row>
      <xdr:rowOff>71966</xdr:rowOff>
    </xdr:to>
    <xdr:cxnSp macro="">
      <xdr:nvCxnSpPr>
        <xdr:cNvPr id="268" name="直線コネクタ 267"/>
        <xdr:cNvCxnSpPr/>
      </xdr:nvCxnSpPr>
      <xdr:spPr>
        <a:xfrm flipV="1">
          <a:off x="12293600" y="14307961"/>
          <a:ext cx="8128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128411</xdr:rowOff>
    </xdr:from>
    <xdr:to>
      <xdr:col>68</xdr:col>
      <xdr:colOff>203200</xdr:colOff>
      <xdr:row>86</xdr:row>
      <xdr:rowOff>58561</xdr:rowOff>
    </xdr:to>
    <xdr:sp macro="" textlink="">
      <xdr:nvSpPr>
        <xdr:cNvPr id="269" name="フローチャート: 判断 268"/>
        <xdr:cNvSpPr/>
      </xdr:nvSpPr>
      <xdr:spPr>
        <a:xfrm>
          <a:off x="13055600" y="1437781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70" name="テキスト ボックス 269"/>
        <xdr:cNvSpPr txBox="1"/>
      </xdr:nvSpPr>
      <xdr:spPr>
        <a:xfrm>
          <a:off x="12763500" y="1446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1" name="フローチャート: 判断 270"/>
        <xdr:cNvSpPr/>
      </xdr:nvSpPr>
      <xdr:spPr>
        <a:xfrm>
          <a:off x="12242800" y="14391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72" name="テキスト ボックス 271"/>
        <xdr:cNvSpPr txBox="1"/>
      </xdr:nvSpPr>
      <xdr:spPr>
        <a:xfrm>
          <a:off x="11950700" y="14473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8" name="楕円 277"/>
        <xdr:cNvSpPr/>
      </xdr:nvSpPr>
      <xdr:spPr>
        <a:xfrm>
          <a:off x="15427960" y="142839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51099</xdr:rowOff>
    </xdr:from>
    <xdr:ext cx="762000" cy="259045"/>
    <xdr:sp macro="" textlink="">
      <xdr:nvSpPr>
        <xdr:cNvPr id="279" name="給与水準   （国との比較）該当値テキスト"/>
        <xdr:cNvSpPr txBox="1"/>
      </xdr:nvSpPr>
      <xdr:spPr>
        <a:xfrm>
          <a:off x="15563850" y="14132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165805</xdr:rowOff>
    </xdr:from>
    <xdr:to>
      <xdr:col>77</xdr:col>
      <xdr:colOff>95250</xdr:colOff>
      <xdr:row>85</xdr:row>
      <xdr:rowOff>95955</xdr:rowOff>
    </xdr:to>
    <xdr:sp macro="" textlink="">
      <xdr:nvSpPr>
        <xdr:cNvPr id="280" name="楕円 279"/>
        <xdr:cNvSpPr/>
      </xdr:nvSpPr>
      <xdr:spPr>
        <a:xfrm>
          <a:off x="14665960" y="142475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81" name="テキスト ボックス 280"/>
        <xdr:cNvSpPr txBox="1"/>
      </xdr:nvSpPr>
      <xdr:spPr>
        <a:xfrm>
          <a:off x="14370050" y="1402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34572</xdr:rowOff>
    </xdr:from>
    <xdr:to>
      <xdr:col>73</xdr:col>
      <xdr:colOff>44450</xdr:colOff>
      <xdr:row>85</xdr:row>
      <xdr:rowOff>136172</xdr:rowOff>
    </xdr:to>
    <xdr:sp macro="" textlink="">
      <xdr:nvSpPr>
        <xdr:cNvPr id="282" name="楕円 281"/>
        <xdr:cNvSpPr/>
      </xdr:nvSpPr>
      <xdr:spPr>
        <a:xfrm>
          <a:off x="13868400" y="142839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146349</xdr:rowOff>
    </xdr:from>
    <xdr:ext cx="762000" cy="259045"/>
    <xdr:sp macro="" textlink="">
      <xdr:nvSpPr>
        <xdr:cNvPr id="283" name="テキスト ボックス 282"/>
        <xdr:cNvSpPr txBox="1"/>
      </xdr:nvSpPr>
      <xdr:spPr>
        <a:xfrm>
          <a:off x="13557250" y="1406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7761</xdr:rowOff>
    </xdr:from>
    <xdr:to>
      <xdr:col>68</xdr:col>
      <xdr:colOff>203200</xdr:colOff>
      <xdr:row>85</xdr:row>
      <xdr:rowOff>109361</xdr:rowOff>
    </xdr:to>
    <xdr:sp macro="" textlink="">
      <xdr:nvSpPr>
        <xdr:cNvPr id="284" name="楕円 283"/>
        <xdr:cNvSpPr/>
      </xdr:nvSpPr>
      <xdr:spPr>
        <a:xfrm>
          <a:off x="13055600" y="1425716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119538</xdr:rowOff>
    </xdr:from>
    <xdr:ext cx="762000" cy="259045"/>
    <xdr:sp macro="" textlink="">
      <xdr:nvSpPr>
        <xdr:cNvPr id="285" name="テキスト ボックス 284"/>
        <xdr:cNvSpPr txBox="1"/>
      </xdr:nvSpPr>
      <xdr:spPr>
        <a:xfrm>
          <a:off x="12763500" y="14033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86" name="楕円 285"/>
        <xdr:cNvSpPr/>
      </xdr:nvSpPr>
      <xdr:spPr>
        <a:xfrm>
          <a:off x="12242800" y="1427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87" name="テキスト ボックス 286"/>
        <xdr:cNvSpPr txBox="1"/>
      </xdr:nvSpPr>
      <xdr:spPr>
        <a:xfrm>
          <a:off x="11950700" y="1404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企業部局があること、幼稚園４園を公立で運営していることから、類似団体の職員数を上回る水準となっている。</a:t>
          </a:r>
          <a:endParaRPr lang="ja-JP" altLang="ja-JP" sz="11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から一部の公立保育園と幼稚園を民営認定子ども園に移行し、公民館からまちづくりセンターに移行した施設のうち４つを指定管理施設とすることで行政組織の効率化を進めている段階である。今後も定員適正化計画に基づく職員数の適正化や行政組織のさらなる効率化を目指し、人材育成と住民サービスの質の向上に努めていく。</a:t>
          </a:r>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159748</xdr:rowOff>
    </xdr:from>
    <xdr:to>
      <xdr:col>81</xdr:col>
      <xdr:colOff>44450</xdr:colOff>
      <xdr:row>67</xdr:row>
      <xdr:rowOff>147229</xdr:rowOff>
    </xdr:to>
    <xdr:cxnSp macro="">
      <xdr:nvCxnSpPr>
        <xdr:cNvPr id="319" name="直線コネクタ 318"/>
        <xdr:cNvCxnSpPr/>
      </xdr:nvCxnSpPr>
      <xdr:spPr>
        <a:xfrm flipV="1">
          <a:off x="15474950" y="9882868"/>
          <a:ext cx="0" cy="14962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119306</xdr:rowOff>
    </xdr:from>
    <xdr:ext cx="762000" cy="259045"/>
    <xdr:sp macro="" textlink="">
      <xdr:nvSpPr>
        <xdr:cNvPr id="320" name="定員管理の状況最小値テキスト"/>
        <xdr:cNvSpPr txBox="1"/>
      </xdr:nvSpPr>
      <xdr:spPr>
        <a:xfrm>
          <a:off x="15563850" y="11351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147229</xdr:rowOff>
    </xdr:from>
    <xdr:to>
      <xdr:col>81</xdr:col>
      <xdr:colOff>133350</xdr:colOff>
      <xdr:row>67</xdr:row>
      <xdr:rowOff>147229</xdr:rowOff>
    </xdr:to>
    <xdr:cxnSp macro="">
      <xdr:nvCxnSpPr>
        <xdr:cNvPr id="321" name="直線コネクタ 320"/>
        <xdr:cNvCxnSpPr/>
      </xdr:nvCxnSpPr>
      <xdr:spPr>
        <a:xfrm>
          <a:off x="15405100" y="113791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74675</xdr:rowOff>
    </xdr:from>
    <xdr:ext cx="762000" cy="259045"/>
    <xdr:sp macro="" textlink="">
      <xdr:nvSpPr>
        <xdr:cNvPr id="322" name="定員管理の状況最大値テキスト"/>
        <xdr:cNvSpPr txBox="1"/>
      </xdr:nvSpPr>
      <xdr:spPr>
        <a:xfrm>
          <a:off x="15563850" y="963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159748</xdr:rowOff>
    </xdr:from>
    <xdr:to>
      <xdr:col>81</xdr:col>
      <xdr:colOff>133350</xdr:colOff>
      <xdr:row>58</xdr:row>
      <xdr:rowOff>159748</xdr:rowOff>
    </xdr:to>
    <xdr:cxnSp macro="">
      <xdr:nvCxnSpPr>
        <xdr:cNvPr id="323" name="直線コネクタ 322"/>
        <xdr:cNvCxnSpPr/>
      </xdr:nvCxnSpPr>
      <xdr:spPr>
        <a:xfrm>
          <a:off x="15405100" y="98828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79828</xdr:rowOff>
    </xdr:from>
    <xdr:to>
      <xdr:col>81</xdr:col>
      <xdr:colOff>44450</xdr:colOff>
      <xdr:row>63</xdr:row>
      <xdr:rowOff>79828</xdr:rowOff>
    </xdr:to>
    <xdr:cxnSp macro="">
      <xdr:nvCxnSpPr>
        <xdr:cNvPr id="324" name="直線コネクタ 323"/>
        <xdr:cNvCxnSpPr/>
      </xdr:nvCxnSpPr>
      <xdr:spPr>
        <a:xfrm>
          <a:off x="14712950" y="1064114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97172</xdr:rowOff>
    </xdr:from>
    <xdr:ext cx="762000" cy="259045"/>
    <xdr:sp macro="" textlink="">
      <xdr:nvSpPr>
        <xdr:cNvPr id="325" name="定員管理の状況平均値テキスト"/>
        <xdr:cNvSpPr txBox="1"/>
      </xdr:nvSpPr>
      <xdr:spPr>
        <a:xfrm>
          <a:off x="15563850" y="10155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26" name="フローチャート: 判断 325"/>
        <xdr:cNvSpPr/>
      </xdr:nvSpPr>
      <xdr:spPr>
        <a:xfrm>
          <a:off x="15427960" y="10306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52251</xdr:rowOff>
    </xdr:from>
    <xdr:to>
      <xdr:col>77</xdr:col>
      <xdr:colOff>44450</xdr:colOff>
      <xdr:row>63</xdr:row>
      <xdr:rowOff>79828</xdr:rowOff>
    </xdr:to>
    <xdr:cxnSp macro="">
      <xdr:nvCxnSpPr>
        <xdr:cNvPr id="327" name="直線コネクタ 326"/>
        <xdr:cNvCxnSpPr/>
      </xdr:nvCxnSpPr>
      <xdr:spPr>
        <a:xfrm>
          <a:off x="13903960" y="10613571"/>
          <a:ext cx="80899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70303</xdr:rowOff>
    </xdr:from>
    <xdr:to>
      <xdr:col>77</xdr:col>
      <xdr:colOff>95250</xdr:colOff>
      <xdr:row>62</xdr:row>
      <xdr:rowOff>453</xdr:rowOff>
    </xdr:to>
    <xdr:sp macro="" textlink="">
      <xdr:nvSpPr>
        <xdr:cNvPr id="328" name="フローチャート: 判断 327"/>
        <xdr:cNvSpPr/>
      </xdr:nvSpPr>
      <xdr:spPr>
        <a:xfrm>
          <a:off x="14665960" y="1029634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10630</xdr:rowOff>
    </xdr:from>
    <xdr:ext cx="736600" cy="259045"/>
    <xdr:sp macro="" textlink="">
      <xdr:nvSpPr>
        <xdr:cNvPr id="329" name="テキスト ボックス 328"/>
        <xdr:cNvSpPr txBox="1"/>
      </xdr:nvSpPr>
      <xdr:spPr>
        <a:xfrm>
          <a:off x="14370050" y="10069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52251</xdr:rowOff>
    </xdr:from>
    <xdr:to>
      <xdr:col>72</xdr:col>
      <xdr:colOff>203200</xdr:colOff>
      <xdr:row>63</xdr:row>
      <xdr:rowOff>67763</xdr:rowOff>
    </xdr:to>
    <xdr:cxnSp macro="">
      <xdr:nvCxnSpPr>
        <xdr:cNvPr id="330" name="直線コネクタ 329"/>
        <xdr:cNvCxnSpPr/>
      </xdr:nvCxnSpPr>
      <xdr:spPr>
        <a:xfrm flipV="1">
          <a:off x="13106400" y="10613571"/>
          <a:ext cx="79756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25491</xdr:rowOff>
    </xdr:from>
    <xdr:to>
      <xdr:col>73</xdr:col>
      <xdr:colOff>44450</xdr:colOff>
      <xdr:row>61</xdr:row>
      <xdr:rowOff>127091</xdr:rowOff>
    </xdr:to>
    <xdr:sp macro="" textlink="">
      <xdr:nvSpPr>
        <xdr:cNvPr id="331" name="フローチャート: 判断 330"/>
        <xdr:cNvSpPr/>
      </xdr:nvSpPr>
      <xdr:spPr>
        <a:xfrm>
          <a:off x="13868400" y="102515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137268</xdr:rowOff>
    </xdr:from>
    <xdr:ext cx="762000" cy="259045"/>
    <xdr:sp macro="" textlink="">
      <xdr:nvSpPr>
        <xdr:cNvPr id="332" name="テキスト ボックス 331"/>
        <xdr:cNvSpPr txBox="1"/>
      </xdr:nvSpPr>
      <xdr:spPr>
        <a:xfrm>
          <a:off x="13557250" y="10028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53975</xdr:rowOff>
    </xdr:from>
    <xdr:to>
      <xdr:col>68</xdr:col>
      <xdr:colOff>152400</xdr:colOff>
      <xdr:row>63</xdr:row>
      <xdr:rowOff>67763</xdr:rowOff>
    </xdr:to>
    <xdr:cxnSp macro="">
      <xdr:nvCxnSpPr>
        <xdr:cNvPr id="333" name="直線コネクタ 332"/>
        <xdr:cNvCxnSpPr/>
      </xdr:nvCxnSpPr>
      <xdr:spPr>
        <a:xfrm>
          <a:off x="12293600" y="10615295"/>
          <a:ext cx="8128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32385</xdr:rowOff>
    </xdr:from>
    <xdr:to>
      <xdr:col>68</xdr:col>
      <xdr:colOff>203200</xdr:colOff>
      <xdr:row>61</xdr:row>
      <xdr:rowOff>133985</xdr:rowOff>
    </xdr:to>
    <xdr:sp macro="" textlink="">
      <xdr:nvSpPr>
        <xdr:cNvPr id="334" name="フローチャート: 判断 333"/>
        <xdr:cNvSpPr/>
      </xdr:nvSpPr>
      <xdr:spPr>
        <a:xfrm>
          <a:off x="13055600" y="1025842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144162</xdr:rowOff>
    </xdr:from>
    <xdr:ext cx="762000" cy="259045"/>
    <xdr:sp macro="" textlink="">
      <xdr:nvSpPr>
        <xdr:cNvPr id="335" name="テキスト ボックス 334"/>
        <xdr:cNvSpPr txBox="1"/>
      </xdr:nvSpPr>
      <xdr:spPr>
        <a:xfrm>
          <a:off x="12763500" y="1003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28938</xdr:rowOff>
    </xdr:from>
    <xdr:to>
      <xdr:col>64</xdr:col>
      <xdr:colOff>152400</xdr:colOff>
      <xdr:row>61</xdr:row>
      <xdr:rowOff>130538</xdr:rowOff>
    </xdr:to>
    <xdr:sp macro="" textlink="">
      <xdr:nvSpPr>
        <xdr:cNvPr id="336" name="フローチャート: 判断 335"/>
        <xdr:cNvSpPr/>
      </xdr:nvSpPr>
      <xdr:spPr>
        <a:xfrm>
          <a:off x="12242800" y="1025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140715</xdr:rowOff>
    </xdr:from>
    <xdr:ext cx="762000" cy="259045"/>
    <xdr:sp macro="" textlink="">
      <xdr:nvSpPr>
        <xdr:cNvPr id="337" name="テキスト ボックス 336"/>
        <xdr:cNvSpPr txBox="1"/>
      </xdr:nvSpPr>
      <xdr:spPr>
        <a:xfrm>
          <a:off x="11950700" y="1003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29028</xdr:rowOff>
    </xdr:from>
    <xdr:to>
      <xdr:col>81</xdr:col>
      <xdr:colOff>95250</xdr:colOff>
      <xdr:row>63</xdr:row>
      <xdr:rowOff>130628</xdr:rowOff>
    </xdr:to>
    <xdr:sp macro="" textlink="">
      <xdr:nvSpPr>
        <xdr:cNvPr id="343" name="楕円 342"/>
        <xdr:cNvSpPr/>
      </xdr:nvSpPr>
      <xdr:spPr>
        <a:xfrm>
          <a:off x="15427960" y="105903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1105</xdr:rowOff>
    </xdr:from>
    <xdr:ext cx="762000" cy="259045"/>
    <xdr:sp macro="" textlink="">
      <xdr:nvSpPr>
        <xdr:cNvPr id="344" name="定員管理の状況該当値テキスト"/>
        <xdr:cNvSpPr txBox="1"/>
      </xdr:nvSpPr>
      <xdr:spPr>
        <a:xfrm>
          <a:off x="15563850" y="1056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29028</xdr:rowOff>
    </xdr:from>
    <xdr:to>
      <xdr:col>77</xdr:col>
      <xdr:colOff>95250</xdr:colOff>
      <xdr:row>63</xdr:row>
      <xdr:rowOff>130628</xdr:rowOff>
    </xdr:to>
    <xdr:sp macro="" textlink="">
      <xdr:nvSpPr>
        <xdr:cNvPr id="345" name="楕円 344"/>
        <xdr:cNvSpPr/>
      </xdr:nvSpPr>
      <xdr:spPr>
        <a:xfrm>
          <a:off x="14665960" y="105903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115405</xdr:rowOff>
    </xdr:from>
    <xdr:ext cx="736600" cy="259045"/>
    <xdr:sp macro="" textlink="">
      <xdr:nvSpPr>
        <xdr:cNvPr id="346" name="テキスト ボックス 345"/>
        <xdr:cNvSpPr txBox="1"/>
      </xdr:nvSpPr>
      <xdr:spPr>
        <a:xfrm>
          <a:off x="14370050" y="10676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1451</xdr:rowOff>
    </xdr:from>
    <xdr:to>
      <xdr:col>73</xdr:col>
      <xdr:colOff>44450</xdr:colOff>
      <xdr:row>63</xdr:row>
      <xdr:rowOff>103051</xdr:rowOff>
    </xdr:to>
    <xdr:sp macro="" textlink="">
      <xdr:nvSpPr>
        <xdr:cNvPr id="347" name="楕円 346"/>
        <xdr:cNvSpPr/>
      </xdr:nvSpPr>
      <xdr:spPr>
        <a:xfrm>
          <a:off x="13868400" y="105627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87828</xdr:rowOff>
    </xdr:from>
    <xdr:ext cx="762000" cy="259045"/>
    <xdr:sp macro="" textlink="">
      <xdr:nvSpPr>
        <xdr:cNvPr id="348" name="テキスト ボックス 347"/>
        <xdr:cNvSpPr txBox="1"/>
      </xdr:nvSpPr>
      <xdr:spPr>
        <a:xfrm>
          <a:off x="13557250" y="1064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16963</xdr:rowOff>
    </xdr:from>
    <xdr:to>
      <xdr:col>68</xdr:col>
      <xdr:colOff>203200</xdr:colOff>
      <xdr:row>63</xdr:row>
      <xdr:rowOff>118563</xdr:rowOff>
    </xdr:to>
    <xdr:sp macro="" textlink="">
      <xdr:nvSpPr>
        <xdr:cNvPr id="349" name="楕円 348"/>
        <xdr:cNvSpPr/>
      </xdr:nvSpPr>
      <xdr:spPr>
        <a:xfrm>
          <a:off x="13055600" y="1057828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103340</xdr:rowOff>
    </xdr:from>
    <xdr:ext cx="762000" cy="259045"/>
    <xdr:sp macro="" textlink="">
      <xdr:nvSpPr>
        <xdr:cNvPr id="350" name="テキスト ボックス 349"/>
        <xdr:cNvSpPr txBox="1"/>
      </xdr:nvSpPr>
      <xdr:spPr>
        <a:xfrm>
          <a:off x="12763500" y="10664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3175</xdr:rowOff>
    </xdr:from>
    <xdr:to>
      <xdr:col>64</xdr:col>
      <xdr:colOff>152400</xdr:colOff>
      <xdr:row>63</xdr:row>
      <xdr:rowOff>104775</xdr:rowOff>
    </xdr:to>
    <xdr:sp macro="" textlink="">
      <xdr:nvSpPr>
        <xdr:cNvPr id="351" name="楕円 350"/>
        <xdr:cNvSpPr/>
      </xdr:nvSpPr>
      <xdr:spPr>
        <a:xfrm>
          <a:off x="12242800" y="1056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89552</xdr:rowOff>
    </xdr:from>
    <xdr:ext cx="762000" cy="259045"/>
    <xdr:sp macro="" textlink="">
      <xdr:nvSpPr>
        <xdr:cNvPr id="352" name="テキスト ボックス 351"/>
        <xdr:cNvSpPr txBox="1"/>
      </xdr:nvSpPr>
      <xdr:spPr>
        <a:xfrm>
          <a:off x="11950700" y="1065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令和元年度をピークに元利償還金は減少傾向となっている。令和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年度も分子となる元利償還金は減少したものの、標準財政規模も普通交付税の減少により減少したため実質公債費比率（単年度）は</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ポイント増加となったが、実質公債費比率（３か年平均）では</a:t>
          </a:r>
          <a:r>
            <a:rPr kumimoji="1" lang="en-US" altLang="ja-JP" sz="1000">
              <a:solidFill>
                <a:schemeClr val="dk1"/>
              </a:solidFill>
              <a:effectLst/>
              <a:latin typeface="+mn-lt"/>
              <a:ea typeface="+mn-ea"/>
              <a:cs typeface="+mn-cs"/>
            </a:rPr>
            <a:t>0.2</a:t>
          </a:r>
          <a:r>
            <a:rPr kumimoji="1" lang="ja-JP" altLang="ja-JP" sz="1000">
              <a:solidFill>
                <a:schemeClr val="dk1"/>
              </a:solidFill>
              <a:effectLst/>
              <a:latin typeface="+mn-lt"/>
              <a:ea typeface="+mn-ea"/>
              <a:cs typeface="+mn-cs"/>
            </a:rPr>
            <a:t>ポイント減少した。</a:t>
          </a:r>
          <a:endParaRPr lang="ja-JP" altLang="ja-JP" sz="1100">
            <a:effectLst/>
          </a:endParaRPr>
        </a:p>
        <a:p>
          <a:r>
            <a:rPr kumimoji="1" lang="ja-JP" altLang="ja-JP" sz="1000">
              <a:solidFill>
                <a:schemeClr val="dk1"/>
              </a:solidFill>
              <a:effectLst/>
              <a:latin typeface="+mn-lt"/>
              <a:ea typeface="+mn-ea"/>
              <a:cs typeface="+mn-cs"/>
            </a:rPr>
            <a:t>　今後は本庁舎等整備事業等の元金償還開始が控えているため、起債額の抑制や年度間の平準化に努めるほか、交付税措置等で有利な起債の活用を図っていく。</a:t>
          </a:r>
          <a:endParaRPr lang="ja-JP" altLang="ja-JP" sz="11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41910</xdr:rowOff>
    </xdr:to>
    <xdr:cxnSp macro="">
      <xdr:nvCxnSpPr>
        <xdr:cNvPr id="380" name="直線コネクタ 379"/>
        <xdr:cNvCxnSpPr/>
      </xdr:nvCxnSpPr>
      <xdr:spPr>
        <a:xfrm flipV="1">
          <a:off x="15474950" y="6305127"/>
          <a:ext cx="0" cy="1280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81" name="公債費負担の状況最小値テキスト"/>
        <xdr:cNvSpPr txBox="1"/>
      </xdr:nvSpPr>
      <xdr:spPr>
        <a:xfrm>
          <a:off x="15563850" y="75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82" name="直線コネクタ 381"/>
        <xdr:cNvCxnSpPr/>
      </xdr:nvCxnSpPr>
      <xdr:spPr>
        <a:xfrm>
          <a:off x="15405100" y="7585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3" name="公債費負担の状況最大値テキスト"/>
        <xdr:cNvSpPr txBox="1"/>
      </xdr:nvSpPr>
      <xdr:spPr>
        <a:xfrm>
          <a:off x="15563850" y="6052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4" name="直線コネクタ 383"/>
        <xdr:cNvCxnSpPr/>
      </xdr:nvCxnSpPr>
      <xdr:spPr>
        <a:xfrm>
          <a:off x="15405100" y="63051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79163</xdr:rowOff>
    </xdr:from>
    <xdr:to>
      <xdr:col>81</xdr:col>
      <xdr:colOff>44450</xdr:colOff>
      <xdr:row>43</xdr:row>
      <xdr:rowOff>95250</xdr:rowOff>
    </xdr:to>
    <xdr:cxnSp macro="">
      <xdr:nvCxnSpPr>
        <xdr:cNvPr id="385" name="直線コネクタ 384"/>
        <xdr:cNvCxnSpPr/>
      </xdr:nvCxnSpPr>
      <xdr:spPr>
        <a:xfrm flipV="1">
          <a:off x="14712950" y="7287683"/>
          <a:ext cx="762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9754</xdr:rowOff>
    </xdr:from>
    <xdr:ext cx="762000" cy="259045"/>
    <xdr:sp macro="" textlink="">
      <xdr:nvSpPr>
        <xdr:cNvPr id="386" name="公債費負担の状況平均値テキスト"/>
        <xdr:cNvSpPr txBox="1"/>
      </xdr:nvSpPr>
      <xdr:spPr>
        <a:xfrm>
          <a:off x="15563850" y="6715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387" name="フローチャート: 判断 386"/>
        <xdr:cNvSpPr/>
      </xdr:nvSpPr>
      <xdr:spPr>
        <a:xfrm>
          <a:off x="15427960" y="687027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95250</xdr:rowOff>
    </xdr:from>
    <xdr:to>
      <xdr:col>77</xdr:col>
      <xdr:colOff>44450</xdr:colOff>
      <xdr:row>43</xdr:row>
      <xdr:rowOff>151554</xdr:rowOff>
    </xdr:to>
    <xdr:cxnSp macro="">
      <xdr:nvCxnSpPr>
        <xdr:cNvPr id="388" name="直線コネクタ 387"/>
        <xdr:cNvCxnSpPr/>
      </xdr:nvCxnSpPr>
      <xdr:spPr>
        <a:xfrm flipV="1">
          <a:off x="13903960" y="7303770"/>
          <a:ext cx="80899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148590</xdr:rowOff>
    </xdr:from>
    <xdr:to>
      <xdr:col>77</xdr:col>
      <xdr:colOff>95250</xdr:colOff>
      <xdr:row>41</xdr:row>
      <xdr:rowOff>78740</xdr:rowOff>
    </xdr:to>
    <xdr:sp macro="" textlink="">
      <xdr:nvSpPr>
        <xdr:cNvPr id="389" name="フローチャート: 判断 388"/>
        <xdr:cNvSpPr/>
      </xdr:nvSpPr>
      <xdr:spPr>
        <a:xfrm>
          <a:off x="14665960" y="68541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88917</xdr:rowOff>
    </xdr:from>
    <xdr:ext cx="736600" cy="259045"/>
    <xdr:sp macro="" textlink="">
      <xdr:nvSpPr>
        <xdr:cNvPr id="390" name="テキスト ボックス 389"/>
        <xdr:cNvSpPr txBox="1"/>
      </xdr:nvSpPr>
      <xdr:spPr>
        <a:xfrm>
          <a:off x="14370050" y="662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151554</xdr:rowOff>
    </xdr:from>
    <xdr:to>
      <xdr:col>72</xdr:col>
      <xdr:colOff>203200</xdr:colOff>
      <xdr:row>43</xdr:row>
      <xdr:rowOff>167640</xdr:rowOff>
    </xdr:to>
    <xdr:cxnSp macro="">
      <xdr:nvCxnSpPr>
        <xdr:cNvPr id="391" name="直線コネクタ 390"/>
        <xdr:cNvCxnSpPr/>
      </xdr:nvCxnSpPr>
      <xdr:spPr>
        <a:xfrm flipV="1">
          <a:off x="13106400" y="7360074"/>
          <a:ext cx="79756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148590</xdr:rowOff>
    </xdr:from>
    <xdr:to>
      <xdr:col>73</xdr:col>
      <xdr:colOff>44450</xdr:colOff>
      <xdr:row>41</xdr:row>
      <xdr:rowOff>78740</xdr:rowOff>
    </xdr:to>
    <xdr:sp macro="" textlink="">
      <xdr:nvSpPr>
        <xdr:cNvPr id="392" name="フローチャート: 判断 391"/>
        <xdr:cNvSpPr/>
      </xdr:nvSpPr>
      <xdr:spPr>
        <a:xfrm>
          <a:off x="13868400" y="68541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393" name="テキスト ボックス 392"/>
        <xdr:cNvSpPr txBox="1"/>
      </xdr:nvSpPr>
      <xdr:spPr>
        <a:xfrm>
          <a:off x="13557250" y="66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111337</xdr:rowOff>
    </xdr:from>
    <xdr:to>
      <xdr:col>68</xdr:col>
      <xdr:colOff>152400</xdr:colOff>
      <xdr:row>43</xdr:row>
      <xdr:rowOff>167640</xdr:rowOff>
    </xdr:to>
    <xdr:cxnSp macro="">
      <xdr:nvCxnSpPr>
        <xdr:cNvPr id="394" name="直線コネクタ 393"/>
        <xdr:cNvCxnSpPr/>
      </xdr:nvCxnSpPr>
      <xdr:spPr>
        <a:xfrm>
          <a:off x="12293600" y="7319857"/>
          <a:ext cx="8128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5" name="フローチャート: 判断 394"/>
        <xdr:cNvSpPr/>
      </xdr:nvSpPr>
      <xdr:spPr>
        <a:xfrm>
          <a:off x="13055600" y="6906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6" name="テキスト ボックス 395"/>
        <xdr:cNvSpPr txBox="1"/>
      </xdr:nvSpPr>
      <xdr:spPr>
        <a:xfrm>
          <a:off x="1276350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41487</xdr:rowOff>
    </xdr:from>
    <xdr:to>
      <xdr:col>64</xdr:col>
      <xdr:colOff>152400</xdr:colOff>
      <xdr:row>41</xdr:row>
      <xdr:rowOff>143087</xdr:rowOff>
    </xdr:to>
    <xdr:sp macro="" textlink="">
      <xdr:nvSpPr>
        <xdr:cNvPr id="397" name="フローチャート: 判断 396"/>
        <xdr:cNvSpPr/>
      </xdr:nvSpPr>
      <xdr:spPr>
        <a:xfrm>
          <a:off x="12242800" y="6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153264</xdr:rowOff>
    </xdr:from>
    <xdr:ext cx="762000" cy="259045"/>
    <xdr:sp macro="" textlink="">
      <xdr:nvSpPr>
        <xdr:cNvPr id="398" name="テキスト ボックス 397"/>
        <xdr:cNvSpPr txBox="1"/>
      </xdr:nvSpPr>
      <xdr:spPr>
        <a:xfrm>
          <a:off x="11950700" y="6691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28363</xdr:rowOff>
    </xdr:from>
    <xdr:to>
      <xdr:col>81</xdr:col>
      <xdr:colOff>95250</xdr:colOff>
      <xdr:row>43</xdr:row>
      <xdr:rowOff>129963</xdr:rowOff>
    </xdr:to>
    <xdr:sp macro="" textlink="">
      <xdr:nvSpPr>
        <xdr:cNvPr id="404" name="楕円 403"/>
        <xdr:cNvSpPr/>
      </xdr:nvSpPr>
      <xdr:spPr>
        <a:xfrm>
          <a:off x="15427960" y="723688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440</xdr:rowOff>
    </xdr:from>
    <xdr:ext cx="762000" cy="259045"/>
    <xdr:sp macro="" textlink="">
      <xdr:nvSpPr>
        <xdr:cNvPr id="405" name="公債費負担の状況該当値テキスト"/>
        <xdr:cNvSpPr txBox="1"/>
      </xdr:nvSpPr>
      <xdr:spPr>
        <a:xfrm>
          <a:off x="15563850" y="720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6" name="楕円 405"/>
        <xdr:cNvSpPr/>
      </xdr:nvSpPr>
      <xdr:spPr>
        <a:xfrm>
          <a:off x="14665960" y="72529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7" name="テキスト ボックス 406"/>
        <xdr:cNvSpPr txBox="1"/>
      </xdr:nvSpPr>
      <xdr:spPr>
        <a:xfrm>
          <a:off x="14370050" y="7339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100754</xdr:rowOff>
    </xdr:from>
    <xdr:to>
      <xdr:col>73</xdr:col>
      <xdr:colOff>44450</xdr:colOff>
      <xdr:row>44</xdr:row>
      <xdr:rowOff>30904</xdr:rowOff>
    </xdr:to>
    <xdr:sp macro="" textlink="">
      <xdr:nvSpPr>
        <xdr:cNvPr id="408" name="楕円 407"/>
        <xdr:cNvSpPr/>
      </xdr:nvSpPr>
      <xdr:spPr>
        <a:xfrm>
          <a:off x="13868400" y="730927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15681</xdr:rowOff>
    </xdr:from>
    <xdr:ext cx="762000" cy="259045"/>
    <xdr:sp macro="" textlink="">
      <xdr:nvSpPr>
        <xdr:cNvPr id="409" name="テキスト ボックス 408"/>
        <xdr:cNvSpPr txBox="1"/>
      </xdr:nvSpPr>
      <xdr:spPr>
        <a:xfrm>
          <a:off x="13557250" y="739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116840</xdr:rowOff>
    </xdr:from>
    <xdr:to>
      <xdr:col>68</xdr:col>
      <xdr:colOff>203200</xdr:colOff>
      <xdr:row>44</xdr:row>
      <xdr:rowOff>46990</xdr:rowOff>
    </xdr:to>
    <xdr:sp macro="" textlink="">
      <xdr:nvSpPr>
        <xdr:cNvPr id="410" name="楕円 409"/>
        <xdr:cNvSpPr/>
      </xdr:nvSpPr>
      <xdr:spPr>
        <a:xfrm>
          <a:off x="13055600" y="732536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31767</xdr:rowOff>
    </xdr:from>
    <xdr:ext cx="762000" cy="259045"/>
    <xdr:sp macro="" textlink="">
      <xdr:nvSpPr>
        <xdr:cNvPr id="411" name="テキスト ボックス 410"/>
        <xdr:cNvSpPr txBox="1"/>
      </xdr:nvSpPr>
      <xdr:spPr>
        <a:xfrm>
          <a:off x="12763500" y="740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60537</xdr:rowOff>
    </xdr:from>
    <xdr:to>
      <xdr:col>64</xdr:col>
      <xdr:colOff>152400</xdr:colOff>
      <xdr:row>43</xdr:row>
      <xdr:rowOff>162137</xdr:rowOff>
    </xdr:to>
    <xdr:sp macro="" textlink="">
      <xdr:nvSpPr>
        <xdr:cNvPr id="412" name="楕円 411"/>
        <xdr:cNvSpPr/>
      </xdr:nvSpPr>
      <xdr:spPr>
        <a:xfrm>
          <a:off x="12242800" y="726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146914</xdr:rowOff>
    </xdr:from>
    <xdr:ext cx="762000" cy="259045"/>
    <xdr:sp macro="" textlink="">
      <xdr:nvSpPr>
        <xdr:cNvPr id="413" name="テキスト ボックス 412"/>
        <xdr:cNvSpPr txBox="1"/>
      </xdr:nvSpPr>
      <xdr:spPr>
        <a:xfrm>
          <a:off x="11950700" y="735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下水道事業債における地方債現在高の減等による公営企業債等の繰入見込額の減少、起債借入額を起債償還額以下に抑えていることよる地方債現在高の減少により、将来負担比率は令和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年度と比較して</a:t>
          </a:r>
          <a:r>
            <a:rPr kumimoji="1" lang="en-US" altLang="ja-JP" sz="1000">
              <a:solidFill>
                <a:schemeClr val="dk1"/>
              </a:solidFill>
              <a:effectLst/>
              <a:latin typeface="+mn-lt"/>
              <a:ea typeface="+mn-ea"/>
              <a:cs typeface="+mn-cs"/>
            </a:rPr>
            <a:t>6.3</a:t>
          </a:r>
          <a:r>
            <a:rPr kumimoji="1" lang="ja-JP" altLang="ja-JP" sz="1000">
              <a:solidFill>
                <a:schemeClr val="dk1"/>
              </a:solidFill>
              <a:effectLst/>
              <a:latin typeface="+mn-lt"/>
              <a:ea typeface="+mn-ea"/>
              <a:cs typeface="+mn-cs"/>
            </a:rPr>
            <a:t>ポイント減少した。</a:t>
          </a:r>
          <a:endParaRPr lang="ja-JP" altLang="ja-JP" sz="1100">
            <a:effectLst/>
          </a:endParaRPr>
        </a:p>
        <a:p>
          <a:r>
            <a:rPr kumimoji="1" lang="ja-JP" altLang="ja-JP" sz="1000">
              <a:solidFill>
                <a:schemeClr val="dk1"/>
              </a:solidFill>
              <a:effectLst/>
              <a:latin typeface="+mn-lt"/>
              <a:ea typeface="+mn-ea"/>
              <a:cs typeface="+mn-cs"/>
            </a:rPr>
            <a:t>　今後も、図書館整備事業や学校整備等の大規模事業が予定されていることから、地方債以外の財源の確保や事業の平準化等、起債額の抑制等により財政健全化に努めていく。</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162518</xdr:rowOff>
    </xdr:to>
    <xdr:cxnSp macro="">
      <xdr:nvCxnSpPr>
        <xdr:cNvPr id="442" name="直線コネクタ 441"/>
        <xdr:cNvCxnSpPr/>
      </xdr:nvCxnSpPr>
      <xdr:spPr>
        <a:xfrm flipV="1">
          <a:off x="15474950" y="2321137"/>
          <a:ext cx="0" cy="13618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134595</xdr:rowOff>
    </xdr:from>
    <xdr:ext cx="762000" cy="259045"/>
    <xdr:sp macro="" textlink="">
      <xdr:nvSpPr>
        <xdr:cNvPr id="443" name="将来負担の状況最小値テキスト"/>
        <xdr:cNvSpPr txBox="1"/>
      </xdr:nvSpPr>
      <xdr:spPr>
        <a:xfrm>
          <a:off x="15563850" y="365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162518</xdr:rowOff>
    </xdr:from>
    <xdr:to>
      <xdr:col>81</xdr:col>
      <xdr:colOff>133350</xdr:colOff>
      <xdr:row>21</xdr:row>
      <xdr:rowOff>162518</xdr:rowOff>
    </xdr:to>
    <xdr:cxnSp macro="">
      <xdr:nvCxnSpPr>
        <xdr:cNvPr id="444" name="直線コネクタ 443"/>
        <xdr:cNvCxnSpPr/>
      </xdr:nvCxnSpPr>
      <xdr:spPr>
        <a:xfrm>
          <a:off x="15405100" y="3682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12869</xdr:rowOff>
    </xdr:from>
    <xdr:to>
      <xdr:col>81</xdr:col>
      <xdr:colOff>44450</xdr:colOff>
      <xdr:row>15</xdr:row>
      <xdr:rowOff>63542</xdr:rowOff>
    </xdr:to>
    <xdr:cxnSp macro="">
      <xdr:nvCxnSpPr>
        <xdr:cNvPr id="447" name="直線コネクタ 446"/>
        <xdr:cNvCxnSpPr/>
      </xdr:nvCxnSpPr>
      <xdr:spPr>
        <a:xfrm flipV="1">
          <a:off x="14712950" y="2527469"/>
          <a:ext cx="762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63542</xdr:rowOff>
    </xdr:from>
    <xdr:to>
      <xdr:col>77</xdr:col>
      <xdr:colOff>44450</xdr:colOff>
      <xdr:row>16</xdr:row>
      <xdr:rowOff>58589</xdr:rowOff>
    </xdr:to>
    <xdr:cxnSp macro="">
      <xdr:nvCxnSpPr>
        <xdr:cNvPr id="450" name="直線コネクタ 449"/>
        <xdr:cNvCxnSpPr/>
      </xdr:nvCxnSpPr>
      <xdr:spPr>
        <a:xfrm flipV="1">
          <a:off x="13903960" y="2578142"/>
          <a:ext cx="808990" cy="16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143298</xdr:rowOff>
    </xdr:from>
    <xdr:to>
      <xdr:col>77</xdr:col>
      <xdr:colOff>95250</xdr:colOff>
      <xdr:row>14</xdr:row>
      <xdr:rowOff>73448</xdr:rowOff>
    </xdr:to>
    <xdr:sp macro="" textlink="">
      <xdr:nvSpPr>
        <xdr:cNvPr id="451" name="フローチャート: 判断 450"/>
        <xdr:cNvSpPr/>
      </xdr:nvSpPr>
      <xdr:spPr>
        <a:xfrm>
          <a:off x="14665960" y="2322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83625</xdr:rowOff>
    </xdr:from>
    <xdr:ext cx="736600" cy="259045"/>
    <xdr:sp macro="" textlink="">
      <xdr:nvSpPr>
        <xdr:cNvPr id="452" name="テキスト ボックス 451"/>
        <xdr:cNvSpPr txBox="1"/>
      </xdr:nvSpPr>
      <xdr:spPr>
        <a:xfrm>
          <a:off x="14370050" y="2095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58589</xdr:rowOff>
    </xdr:from>
    <xdr:to>
      <xdr:col>72</xdr:col>
      <xdr:colOff>203200</xdr:colOff>
      <xdr:row>17</xdr:row>
      <xdr:rowOff>37550</xdr:rowOff>
    </xdr:to>
    <xdr:cxnSp macro="">
      <xdr:nvCxnSpPr>
        <xdr:cNvPr id="453" name="直線コネクタ 452"/>
        <xdr:cNvCxnSpPr/>
      </xdr:nvCxnSpPr>
      <xdr:spPr>
        <a:xfrm flipV="1">
          <a:off x="13106400" y="2740829"/>
          <a:ext cx="797560" cy="14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7239</xdr:rowOff>
    </xdr:from>
    <xdr:to>
      <xdr:col>73</xdr:col>
      <xdr:colOff>44450</xdr:colOff>
      <xdr:row>14</xdr:row>
      <xdr:rowOff>108839</xdr:rowOff>
    </xdr:to>
    <xdr:sp macro="" textlink="">
      <xdr:nvSpPr>
        <xdr:cNvPr id="454" name="フローチャート: 判断 453"/>
        <xdr:cNvSpPr/>
      </xdr:nvSpPr>
      <xdr:spPr>
        <a:xfrm>
          <a:off x="13868400" y="23541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119016</xdr:rowOff>
    </xdr:from>
    <xdr:ext cx="762000" cy="259045"/>
    <xdr:sp macro="" textlink="">
      <xdr:nvSpPr>
        <xdr:cNvPr id="455" name="テキスト ボックス 454"/>
        <xdr:cNvSpPr txBox="1"/>
      </xdr:nvSpPr>
      <xdr:spPr>
        <a:xfrm>
          <a:off x="13557250" y="2130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37550</xdr:rowOff>
    </xdr:from>
    <xdr:to>
      <xdr:col>68</xdr:col>
      <xdr:colOff>152400</xdr:colOff>
      <xdr:row>17</xdr:row>
      <xdr:rowOff>39963</xdr:rowOff>
    </xdr:to>
    <xdr:cxnSp macro="">
      <xdr:nvCxnSpPr>
        <xdr:cNvPr id="456" name="直線コネクタ 455"/>
        <xdr:cNvCxnSpPr/>
      </xdr:nvCxnSpPr>
      <xdr:spPr>
        <a:xfrm flipV="1">
          <a:off x="12293600" y="2887430"/>
          <a:ext cx="8128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3217</xdr:rowOff>
    </xdr:from>
    <xdr:to>
      <xdr:col>68</xdr:col>
      <xdr:colOff>203200</xdr:colOff>
      <xdr:row>14</xdr:row>
      <xdr:rowOff>104817</xdr:rowOff>
    </xdr:to>
    <xdr:sp macro="" textlink="">
      <xdr:nvSpPr>
        <xdr:cNvPr id="457" name="フローチャート: 判断 456"/>
        <xdr:cNvSpPr/>
      </xdr:nvSpPr>
      <xdr:spPr>
        <a:xfrm>
          <a:off x="13055600" y="2350177"/>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114994</xdr:rowOff>
    </xdr:from>
    <xdr:ext cx="762000" cy="259045"/>
    <xdr:sp macro="" textlink="">
      <xdr:nvSpPr>
        <xdr:cNvPr id="458" name="テキスト ボックス 457"/>
        <xdr:cNvSpPr txBox="1"/>
      </xdr:nvSpPr>
      <xdr:spPr>
        <a:xfrm>
          <a:off x="12763500" y="2126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11261</xdr:rowOff>
    </xdr:from>
    <xdr:to>
      <xdr:col>64</xdr:col>
      <xdr:colOff>152400</xdr:colOff>
      <xdr:row>14</xdr:row>
      <xdr:rowOff>112861</xdr:rowOff>
    </xdr:to>
    <xdr:sp macro="" textlink="">
      <xdr:nvSpPr>
        <xdr:cNvPr id="459" name="フローチャート: 判断 458"/>
        <xdr:cNvSpPr/>
      </xdr:nvSpPr>
      <xdr:spPr>
        <a:xfrm>
          <a:off x="12242800" y="235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123038</xdr:rowOff>
    </xdr:from>
    <xdr:ext cx="762000" cy="259045"/>
    <xdr:sp macro="" textlink="">
      <xdr:nvSpPr>
        <xdr:cNvPr id="460" name="テキスト ボックス 459"/>
        <xdr:cNvSpPr txBox="1"/>
      </xdr:nvSpPr>
      <xdr:spPr>
        <a:xfrm>
          <a:off x="11950700" y="2134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133519</xdr:rowOff>
    </xdr:from>
    <xdr:to>
      <xdr:col>81</xdr:col>
      <xdr:colOff>95250</xdr:colOff>
      <xdr:row>15</xdr:row>
      <xdr:rowOff>63669</xdr:rowOff>
    </xdr:to>
    <xdr:sp macro="" textlink="">
      <xdr:nvSpPr>
        <xdr:cNvPr id="466" name="楕円 465"/>
        <xdr:cNvSpPr/>
      </xdr:nvSpPr>
      <xdr:spPr>
        <a:xfrm>
          <a:off x="15427960" y="24804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105596</xdr:rowOff>
    </xdr:from>
    <xdr:ext cx="762000" cy="259045"/>
    <xdr:sp macro="" textlink="">
      <xdr:nvSpPr>
        <xdr:cNvPr id="467" name="将来負担の状況該当値テキスト"/>
        <xdr:cNvSpPr txBox="1"/>
      </xdr:nvSpPr>
      <xdr:spPr>
        <a:xfrm>
          <a:off x="15563850" y="2452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12742</xdr:rowOff>
    </xdr:from>
    <xdr:to>
      <xdr:col>77</xdr:col>
      <xdr:colOff>95250</xdr:colOff>
      <xdr:row>15</xdr:row>
      <xdr:rowOff>114342</xdr:rowOff>
    </xdr:to>
    <xdr:sp macro="" textlink="">
      <xdr:nvSpPr>
        <xdr:cNvPr id="468" name="楕円 467"/>
        <xdr:cNvSpPr/>
      </xdr:nvSpPr>
      <xdr:spPr>
        <a:xfrm>
          <a:off x="14665960" y="252734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99119</xdr:rowOff>
    </xdr:from>
    <xdr:ext cx="736600" cy="259045"/>
    <xdr:sp macro="" textlink="">
      <xdr:nvSpPr>
        <xdr:cNvPr id="469" name="テキスト ボックス 468"/>
        <xdr:cNvSpPr txBox="1"/>
      </xdr:nvSpPr>
      <xdr:spPr>
        <a:xfrm>
          <a:off x="14370050" y="261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7789</xdr:rowOff>
    </xdr:from>
    <xdr:to>
      <xdr:col>73</xdr:col>
      <xdr:colOff>44450</xdr:colOff>
      <xdr:row>16</xdr:row>
      <xdr:rowOff>109389</xdr:rowOff>
    </xdr:to>
    <xdr:sp macro="" textlink="">
      <xdr:nvSpPr>
        <xdr:cNvPr id="470" name="楕円 469"/>
        <xdr:cNvSpPr/>
      </xdr:nvSpPr>
      <xdr:spPr>
        <a:xfrm>
          <a:off x="13868400" y="26900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94166</xdr:rowOff>
    </xdr:from>
    <xdr:ext cx="762000" cy="259045"/>
    <xdr:sp macro="" textlink="">
      <xdr:nvSpPr>
        <xdr:cNvPr id="471" name="テキスト ボックス 470"/>
        <xdr:cNvSpPr txBox="1"/>
      </xdr:nvSpPr>
      <xdr:spPr>
        <a:xfrm>
          <a:off x="13557250" y="27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158200</xdr:rowOff>
    </xdr:from>
    <xdr:to>
      <xdr:col>68</xdr:col>
      <xdr:colOff>203200</xdr:colOff>
      <xdr:row>17</xdr:row>
      <xdr:rowOff>88350</xdr:rowOff>
    </xdr:to>
    <xdr:sp macro="" textlink="">
      <xdr:nvSpPr>
        <xdr:cNvPr id="472" name="楕円 471"/>
        <xdr:cNvSpPr/>
      </xdr:nvSpPr>
      <xdr:spPr>
        <a:xfrm>
          <a:off x="13055600" y="284044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73127</xdr:rowOff>
    </xdr:from>
    <xdr:ext cx="762000" cy="259045"/>
    <xdr:sp macro="" textlink="">
      <xdr:nvSpPr>
        <xdr:cNvPr id="473" name="テキスト ボックス 472"/>
        <xdr:cNvSpPr txBox="1"/>
      </xdr:nvSpPr>
      <xdr:spPr>
        <a:xfrm>
          <a:off x="12763500" y="29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160613</xdr:rowOff>
    </xdr:from>
    <xdr:to>
      <xdr:col>64</xdr:col>
      <xdr:colOff>152400</xdr:colOff>
      <xdr:row>17</xdr:row>
      <xdr:rowOff>90763</xdr:rowOff>
    </xdr:to>
    <xdr:sp macro="" textlink="">
      <xdr:nvSpPr>
        <xdr:cNvPr id="474" name="楕円 473"/>
        <xdr:cNvSpPr/>
      </xdr:nvSpPr>
      <xdr:spPr>
        <a:xfrm>
          <a:off x="12242800" y="2842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75540</xdr:rowOff>
    </xdr:from>
    <xdr:ext cx="762000" cy="259045"/>
    <xdr:sp macro="" textlink="">
      <xdr:nvSpPr>
        <xdr:cNvPr id="475" name="テキスト ボックス 474"/>
        <xdr:cNvSpPr txBox="1"/>
      </xdr:nvSpPr>
      <xdr:spPr>
        <a:xfrm>
          <a:off x="11950700" y="292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ポイント減少</a:t>
          </a:r>
          <a:r>
            <a:rPr kumimoji="1" lang="ja-JP" altLang="en-US" sz="1100">
              <a:solidFill>
                <a:schemeClr val="dk1"/>
              </a:solidFill>
              <a:effectLst/>
              <a:latin typeface="+mn-lt"/>
              <a:ea typeface="+mn-ea"/>
              <a:cs typeface="+mn-cs"/>
            </a:rPr>
            <a:t>し、類似団体内平均を下回っている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年度より公立の幼稚園及び保育園の一部が民営の認定こども園へ移行したこと、まちづくりセンターの一部が指定管理に移行したことで</a:t>
          </a:r>
          <a:r>
            <a:rPr kumimoji="1" lang="ja-JP" altLang="ja-JP" sz="1100">
              <a:solidFill>
                <a:schemeClr val="dk1"/>
              </a:solidFill>
              <a:effectLst/>
              <a:latin typeface="+mn-lt"/>
              <a:ea typeface="+mn-ea"/>
              <a:cs typeface="+mn-cs"/>
            </a:rPr>
            <a:t>会計年度任用</a:t>
          </a:r>
          <a:r>
            <a:rPr kumimoji="1" lang="ja-JP" altLang="en-US" sz="1100">
              <a:solidFill>
                <a:schemeClr val="dk1"/>
              </a:solidFill>
              <a:effectLst/>
              <a:latin typeface="+mn-lt"/>
              <a:ea typeface="+mn-ea"/>
              <a:cs typeface="+mn-cs"/>
            </a:rPr>
            <a:t>が減少したことが主な要因と考えられる。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職員定員適正化計画に基づく職員年齢構成の平準化や指定管理</a:t>
          </a:r>
          <a:r>
            <a:rPr kumimoji="1" lang="ja-JP" altLang="en-US" sz="1100">
              <a:solidFill>
                <a:schemeClr val="dk1"/>
              </a:solidFill>
              <a:effectLst/>
              <a:latin typeface="+mn-lt"/>
              <a:ea typeface="+mn-ea"/>
              <a:cs typeface="+mn-cs"/>
            </a:rPr>
            <a:t>や新たな民間委託導入等</a:t>
          </a:r>
          <a:r>
            <a:rPr kumimoji="1" lang="ja-JP" altLang="ja-JP" sz="1100">
              <a:solidFill>
                <a:schemeClr val="dk1"/>
              </a:solidFill>
              <a:effectLst/>
              <a:latin typeface="+mn-lt"/>
              <a:ea typeface="+mn-ea"/>
              <a:cs typeface="+mn-cs"/>
            </a:rPr>
            <a:t>の行政改革に取</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組み、適正化に努めていく。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66040</xdr:rowOff>
    </xdr:from>
    <xdr:to>
      <xdr:col>24</xdr:col>
      <xdr:colOff>25400</xdr:colOff>
      <xdr:row>41</xdr:row>
      <xdr:rowOff>100330</xdr:rowOff>
    </xdr:to>
    <xdr:cxnSp macro="">
      <xdr:nvCxnSpPr>
        <xdr:cNvPr id="61" name="直線コネクタ 60"/>
        <xdr:cNvCxnSpPr/>
      </xdr:nvCxnSpPr>
      <xdr:spPr>
        <a:xfrm flipV="1">
          <a:off x="4826000" y="58953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72407</xdr:rowOff>
    </xdr:from>
    <xdr:ext cx="762000" cy="259045"/>
    <xdr:sp macro="" textlink="">
      <xdr:nvSpPr>
        <xdr:cNvPr id="62" name="人件費最小値テキスト"/>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100330</xdr:rowOff>
    </xdr:from>
    <xdr:to>
      <xdr:col>24</xdr:col>
      <xdr:colOff>114300</xdr:colOff>
      <xdr:row>41</xdr:row>
      <xdr:rowOff>100330</xdr:rowOff>
    </xdr:to>
    <xdr:cxnSp macro="">
      <xdr:nvCxnSpPr>
        <xdr:cNvPr id="63" name="直線コネクタ 62"/>
        <xdr:cNvCxnSpPr/>
      </xdr:nvCxnSpPr>
      <xdr:spPr>
        <a:xfrm>
          <a:off x="4737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152417</xdr:rowOff>
    </xdr:from>
    <xdr:ext cx="762000" cy="259045"/>
    <xdr:sp macro="" textlink="">
      <xdr:nvSpPr>
        <xdr:cNvPr id="64" name="人件費最大値テキスト"/>
        <xdr:cNvSpPr txBox="1"/>
      </xdr:nvSpPr>
      <xdr:spPr>
        <a:xfrm>
          <a:off x="4914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66040</xdr:rowOff>
    </xdr:from>
    <xdr:to>
      <xdr:col>24</xdr:col>
      <xdr:colOff>114300</xdr:colOff>
      <xdr:row>34</xdr:row>
      <xdr:rowOff>66040</xdr:rowOff>
    </xdr:to>
    <xdr:cxnSp macro="">
      <xdr:nvCxnSpPr>
        <xdr:cNvPr id="65" name="直線コネクタ 64"/>
        <xdr:cNvCxnSpPr/>
      </xdr:nvCxnSpPr>
      <xdr:spPr>
        <a:xfrm>
          <a:off x="4737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36</xdr:row>
      <xdr:rowOff>157480</xdr:rowOff>
    </xdr:to>
    <xdr:cxnSp macro="">
      <xdr:nvCxnSpPr>
        <xdr:cNvPr id="66" name="直線コネクタ 65"/>
        <xdr:cNvCxnSpPr/>
      </xdr:nvCxnSpPr>
      <xdr:spPr>
        <a:xfrm flipV="1">
          <a:off x="3987800" y="62839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154957</xdr:rowOff>
    </xdr:from>
    <xdr:ext cx="762000" cy="259045"/>
    <xdr:sp macro="" textlink="">
      <xdr:nvSpPr>
        <xdr:cNvPr id="67" name="人件費平均値テキスト"/>
        <xdr:cNvSpPr txBox="1"/>
      </xdr:nvSpPr>
      <xdr:spPr>
        <a:xfrm>
          <a:off x="4914900" y="6327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11430</xdr:rowOff>
    </xdr:from>
    <xdr:to>
      <xdr:col>24</xdr:col>
      <xdr:colOff>76200</xdr:colOff>
      <xdr:row>37</xdr:row>
      <xdr:rowOff>113030</xdr:rowOff>
    </xdr:to>
    <xdr:sp macro="" textlink="">
      <xdr:nvSpPr>
        <xdr:cNvPr id="68" name="フローチャート: 判断 67"/>
        <xdr:cNvSpPr/>
      </xdr:nvSpPr>
      <xdr:spPr>
        <a:xfrm>
          <a:off x="47752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107950</xdr:rowOff>
    </xdr:to>
    <xdr:cxnSp macro="">
      <xdr:nvCxnSpPr>
        <xdr:cNvPr id="69" name="直線コネクタ 68"/>
        <xdr:cNvCxnSpPr/>
      </xdr:nvCxnSpPr>
      <xdr:spPr>
        <a:xfrm flipV="1">
          <a:off x="3098800" y="63296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macro="" textlink="">
      <xdr:nvSpPr>
        <xdr:cNvPr id="70" name="フローチャート: 判断 69"/>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52087</xdr:rowOff>
    </xdr:from>
    <xdr:ext cx="736600" cy="259045"/>
    <xdr:sp macro="" textlink="">
      <xdr:nvSpPr>
        <xdr:cNvPr id="71" name="テキスト ボックス 70"/>
        <xdr:cNvSpPr txBox="1"/>
      </xdr:nvSpPr>
      <xdr:spPr>
        <a:xfrm>
          <a:off x="360680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107950</xdr:rowOff>
    </xdr:from>
    <xdr:to>
      <xdr:col>15</xdr:col>
      <xdr:colOff>98425</xdr:colOff>
      <xdr:row>37</xdr:row>
      <xdr:rowOff>146050</xdr:rowOff>
    </xdr:to>
    <xdr:cxnSp macro="">
      <xdr:nvCxnSpPr>
        <xdr:cNvPr id="72" name="直線コネクタ 71"/>
        <xdr:cNvCxnSpPr/>
      </xdr:nvCxnSpPr>
      <xdr:spPr>
        <a:xfrm flipV="1">
          <a:off x="2209800" y="645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41910</xdr:rowOff>
    </xdr:from>
    <xdr:to>
      <xdr:col>15</xdr:col>
      <xdr:colOff>149225</xdr:colOff>
      <xdr:row>37</xdr:row>
      <xdr:rowOff>143510</xdr:rowOff>
    </xdr:to>
    <xdr:sp macro="" textlink="">
      <xdr:nvSpPr>
        <xdr:cNvPr id="73" name="フローチャート: 判断 72"/>
        <xdr:cNvSpPr/>
      </xdr:nvSpPr>
      <xdr:spPr>
        <a:xfrm>
          <a:off x="3048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153687</xdr:rowOff>
    </xdr:from>
    <xdr:ext cx="762000" cy="259045"/>
    <xdr:sp macro="" textlink="">
      <xdr:nvSpPr>
        <xdr:cNvPr id="74" name="テキスト ボックス 73"/>
        <xdr:cNvSpPr txBox="1"/>
      </xdr:nvSpPr>
      <xdr:spPr>
        <a:xfrm>
          <a:off x="2717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130810</xdr:rowOff>
    </xdr:from>
    <xdr:to>
      <xdr:col>11</xdr:col>
      <xdr:colOff>9525</xdr:colOff>
      <xdr:row>37</xdr:row>
      <xdr:rowOff>146050</xdr:rowOff>
    </xdr:to>
    <xdr:cxnSp macro="">
      <xdr:nvCxnSpPr>
        <xdr:cNvPr id="75" name="直線コネクタ 74"/>
        <xdr:cNvCxnSpPr/>
      </xdr:nvCxnSpPr>
      <xdr:spPr>
        <a:xfrm>
          <a:off x="1320800" y="6474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118110</xdr:rowOff>
    </xdr:from>
    <xdr:to>
      <xdr:col>6</xdr:col>
      <xdr:colOff>171450</xdr:colOff>
      <xdr:row>36</xdr:row>
      <xdr:rowOff>48260</xdr:rowOff>
    </xdr:to>
    <xdr:sp macro="" textlink="">
      <xdr:nvSpPr>
        <xdr:cNvPr id="78" name="フローチャート: 判断 77"/>
        <xdr:cNvSpPr/>
      </xdr:nvSpPr>
      <xdr:spPr>
        <a:xfrm>
          <a:off x="1270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58437</xdr:rowOff>
    </xdr:from>
    <xdr:ext cx="762000" cy="259045"/>
    <xdr:sp macro="" textlink="">
      <xdr:nvSpPr>
        <xdr:cNvPr id="79" name="テキスト ボックス 78"/>
        <xdr:cNvSpPr txBox="1"/>
      </xdr:nvSpPr>
      <xdr:spPr>
        <a:xfrm>
          <a:off x="939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77487</xdr:rowOff>
    </xdr:from>
    <xdr:ext cx="762000" cy="259045"/>
    <xdr:sp macro="" textlink="">
      <xdr:nvSpPr>
        <xdr:cNvPr id="86" name="人件費該当値テキスト"/>
        <xdr:cNvSpPr txBox="1"/>
      </xdr:nvSpPr>
      <xdr:spPr>
        <a:xfrm>
          <a:off x="4914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88" name="テキスト ボックス 87"/>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57150</xdr:rowOff>
    </xdr:from>
    <xdr:to>
      <xdr:col>15</xdr:col>
      <xdr:colOff>149225</xdr:colOff>
      <xdr:row>37</xdr:row>
      <xdr:rowOff>158750</xdr:rowOff>
    </xdr:to>
    <xdr:sp macro="" textlink="">
      <xdr:nvSpPr>
        <xdr:cNvPr id="89" name="楕円 88"/>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143527</xdr:rowOff>
    </xdr:from>
    <xdr:ext cx="762000" cy="259045"/>
    <xdr:sp macro="" textlink="">
      <xdr:nvSpPr>
        <xdr:cNvPr id="90" name="テキスト ボックス 89"/>
        <xdr:cNvSpPr txBox="1"/>
      </xdr:nvSpPr>
      <xdr:spPr>
        <a:xfrm>
          <a:off x="2717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80010</xdr:rowOff>
    </xdr:from>
    <xdr:to>
      <xdr:col>6</xdr:col>
      <xdr:colOff>171450</xdr:colOff>
      <xdr:row>38</xdr:row>
      <xdr:rowOff>10160</xdr:rowOff>
    </xdr:to>
    <xdr:sp macro="" textlink="">
      <xdr:nvSpPr>
        <xdr:cNvPr id="93" name="楕円 92"/>
        <xdr:cNvSpPr/>
      </xdr:nvSpPr>
      <xdr:spPr>
        <a:xfrm>
          <a:off x="1270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166387</xdr:rowOff>
    </xdr:from>
    <xdr:ext cx="762000" cy="259045"/>
    <xdr:sp macro="" textlink="">
      <xdr:nvSpPr>
        <xdr:cNvPr id="94" name="テキスト ボックス 93"/>
        <xdr:cNvSpPr txBox="1"/>
      </xdr:nvSpPr>
      <xdr:spPr>
        <a:xfrm>
          <a:off x="939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平均を下回っている。</a:t>
          </a:r>
          <a:r>
            <a:rPr kumimoji="1" lang="ja-JP" altLang="en-US" sz="1100">
              <a:solidFill>
                <a:schemeClr val="dk1"/>
              </a:solidFill>
              <a:effectLst/>
              <a:latin typeface="+mn-lt"/>
              <a:ea typeface="+mn-ea"/>
              <a:cs typeface="+mn-cs"/>
            </a:rPr>
            <a:t>増加の要因として、公民館がまちづくりセンターに移行し、一部が指定管理になったことによる指定管理委託料の増加や燃料価格高騰に伴い光熱費が増加したことが考えられる。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現在、行政のデジタル化による事務作業の効率化やペーパーレスを推進しており、</a:t>
          </a:r>
          <a:r>
            <a:rPr kumimoji="1" lang="ja-JP" altLang="ja-JP" sz="1100">
              <a:solidFill>
                <a:schemeClr val="dk1"/>
              </a:solidFill>
              <a:effectLst/>
              <a:latin typeface="+mn-lt"/>
              <a:ea typeface="+mn-ea"/>
              <a:cs typeface="+mn-cs"/>
            </a:rPr>
            <a:t>業務内容の見直し等</a:t>
          </a:r>
          <a:r>
            <a:rPr kumimoji="1" lang="ja-JP" altLang="en-US" sz="1100">
              <a:solidFill>
                <a:schemeClr val="dk1"/>
              </a:solidFill>
              <a:effectLst/>
              <a:latin typeface="+mn-lt"/>
              <a:ea typeface="+mn-ea"/>
              <a:cs typeface="+mn-cs"/>
            </a:rPr>
            <a:t>と共に</a:t>
          </a:r>
          <a:r>
            <a:rPr kumimoji="1" lang="ja-JP" altLang="ja-JP" sz="1100">
              <a:solidFill>
                <a:schemeClr val="dk1"/>
              </a:solidFill>
              <a:effectLst/>
              <a:latin typeface="+mn-lt"/>
              <a:ea typeface="+mn-ea"/>
              <a:cs typeface="+mn-cs"/>
            </a:rPr>
            <a:t>行政改革の</a:t>
          </a:r>
          <a:r>
            <a:rPr kumimoji="1" lang="ja-JP" altLang="en-US" sz="1100">
              <a:solidFill>
                <a:schemeClr val="dk1"/>
              </a:solidFill>
              <a:effectLst/>
              <a:latin typeface="+mn-lt"/>
              <a:ea typeface="+mn-ea"/>
              <a:cs typeface="+mn-cs"/>
            </a:rPr>
            <a:t>更なる</a:t>
          </a:r>
          <a:r>
            <a:rPr kumimoji="1" lang="ja-JP" altLang="ja-JP" sz="1100">
              <a:solidFill>
                <a:schemeClr val="dk1"/>
              </a:solidFill>
              <a:effectLst/>
              <a:latin typeface="+mn-lt"/>
              <a:ea typeface="+mn-ea"/>
              <a:cs typeface="+mn-cs"/>
            </a:rPr>
            <a:t>推進を図り、削減に努めていく。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22</xdr:row>
      <xdr:rowOff>25400</xdr:rowOff>
    </xdr:to>
    <xdr:cxnSp macro="">
      <xdr:nvCxnSpPr>
        <xdr:cNvPr id="122" name="直線コネクタ 121"/>
        <xdr:cNvCxnSpPr/>
      </xdr:nvCxnSpPr>
      <xdr:spPr>
        <a:xfrm flipV="1">
          <a:off x="16510000" y="22098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168927</xdr:rowOff>
    </xdr:from>
    <xdr:ext cx="762000" cy="259045"/>
    <xdr:sp macro="" textlink="">
      <xdr:nvSpPr>
        <xdr:cNvPr id="123" name="物件費最小値テキスト"/>
        <xdr:cNvSpPr txBox="1"/>
      </xdr:nvSpPr>
      <xdr:spPr>
        <a:xfrm>
          <a:off x="16598900" y="376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25400</xdr:rowOff>
    </xdr:from>
    <xdr:to>
      <xdr:col>82</xdr:col>
      <xdr:colOff>196850</xdr:colOff>
      <xdr:row>22</xdr:row>
      <xdr:rowOff>25400</xdr:rowOff>
    </xdr:to>
    <xdr:cxnSp macro="">
      <xdr:nvCxnSpPr>
        <xdr:cNvPr id="124" name="直線コネクタ 123"/>
        <xdr:cNvCxnSpPr/>
      </xdr:nvCxnSpPr>
      <xdr:spPr>
        <a:xfrm>
          <a:off x="16421100" y="379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5" name="物件費最大値テキスト"/>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6" name="直線コネクタ 125"/>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114300</xdr:rowOff>
    </xdr:to>
    <xdr:cxnSp macro="">
      <xdr:nvCxnSpPr>
        <xdr:cNvPr id="127" name="直線コネクタ 126"/>
        <xdr:cNvCxnSpPr/>
      </xdr:nvCxnSpPr>
      <xdr:spPr>
        <a:xfrm>
          <a:off x="15671800" y="26797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41927</xdr:rowOff>
    </xdr:from>
    <xdr:ext cx="762000" cy="259045"/>
    <xdr:sp macro="" textlink="">
      <xdr:nvSpPr>
        <xdr:cNvPr id="128" name="物件費平均値テキスト"/>
        <xdr:cNvSpPr txBox="1"/>
      </xdr:nvSpPr>
      <xdr:spPr>
        <a:xfrm>
          <a:off x="16598900" y="295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69850</xdr:rowOff>
    </xdr:from>
    <xdr:to>
      <xdr:col>82</xdr:col>
      <xdr:colOff>158750</xdr:colOff>
      <xdr:row>18</xdr:row>
      <xdr:rowOff>0</xdr:rowOff>
    </xdr:to>
    <xdr:sp macro="" textlink="">
      <xdr:nvSpPr>
        <xdr:cNvPr id="129" name="フローチャート: 判断 128"/>
        <xdr:cNvSpPr/>
      </xdr:nvSpPr>
      <xdr:spPr>
        <a:xfrm>
          <a:off x="164592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101600</xdr:rowOff>
    </xdr:to>
    <xdr:cxnSp macro="">
      <xdr:nvCxnSpPr>
        <xdr:cNvPr id="130" name="直線コネクタ 129"/>
        <xdr:cNvCxnSpPr/>
      </xdr:nvCxnSpPr>
      <xdr:spPr>
        <a:xfrm flipV="1">
          <a:off x="14782800" y="2679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101600</xdr:rowOff>
    </xdr:from>
    <xdr:to>
      <xdr:col>73</xdr:col>
      <xdr:colOff>180975</xdr:colOff>
      <xdr:row>16</xdr:row>
      <xdr:rowOff>101600</xdr:rowOff>
    </xdr:to>
    <xdr:cxnSp macro="">
      <xdr:nvCxnSpPr>
        <xdr:cNvPr id="133" name="直線コネクタ 132"/>
        <xdr:cNvCxnSpPr/>
      </xdr:nvCxnSpPr>
      <xdr:spPr>
        <a:xfrm>
          <a:off x="13893800" y="284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57150</xdr:rowOff>
    </xdr:from>
    <xdr:to>
      <xdr:col>74</xdr:col>
      <xdr:colOff>31750</xdr:colOff>
      <xdr:row>17</xdr:row>
      <xdr:rowOff>158750</xdr:rowOff>
    </xdr:to>
    <xdr:sp macro="" textlink="">
      <xdr:nvSpPr>
        <xdr:cNvPr id="134" name="フローチャート: 判断 133"/>
        <xdr:cNvSpPr/>
      </xdr:nvSpPr>
      <xdr:spPr>
        <a:xfrm>
          <a:off x="14732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35" name="テキスト ボックス 134"/>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63500</xdr:rowOff>
    </xdr:from>
    <xdr:to>
      <xdr:col>69</xdr:col>
      <xdr:colOff>92075</xdr:colOff>
      <xdr:row>16</xdr:row>
      <xdr:rowOff>101600</xdr:rowOff>
    </xdr:to>
    <xdr:cxnSp macro="">
      <xdr:nvCxnSpPr>
        <xdr:cNvPr id="136" name="直線コネクタ 135"/>
        <xdr:cNvCxnSpPr/>
      </xdr:nvCxnSpPr>
      <xdr:spPr>
        <a:xfrm>
          <a:off x="13004800" y="2806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88900</xdr:rowOff>
    </xdr:from>
    <xdr:to>
      <xdr:col>69</xdr:col>
      <xdr:colOff>142875</xdr:colOff>
      <xdr:row>19</xdr:row>
      <xdr:rowOff>19050</xdr:rowOff>
    </xdr:to>
    <xdr:sp macro="" textlink="">
      <xdr:nvSpPr>
        <xdr:cNvPr id="137" name="フローチャート: 判断 136"/>
        <xdr:cNvSpPr/>
      </xdr:nvSpPr>
      <xdr:spPr>
        <a:xfrm>
          <a:off x="13843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3827</xdr:rowOff>
    </xdr:from>
    <xdr:ext cx="762000" cy="259045"/>
    <xdr:sp macro="" textlink="">
      <xdr:nvSpPr>
        <xdr:cNvPr id="138" name="テキスト ボックス 137"/>
        <xdr:cNvSpPr txBox="1"/>
      </xdr:nvSpPr>
      <xdr:spPr>
        <a:xfrm>
          <a:off x="13512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63500</xdr:rowOff>
    </xdr:from>
    <xdr:to>
      <xdr:col>65</xdr:col>
      <xdr:colOff>53975</xdr:colOff>
      <xdr:row>18</xdr:row>
      <xdr:rowOff>165100</xdr:rowOff>
    </xdr:to>
    <xdr:sp macro="" textlink="">
      <xdr:nvSpPr>
        <xdr:cNvPr id="139" name="フローチャート: 判断 138"/>
        <xdr:cNvSpPr/>
      </xdr:nvSpPr>
      <xdr:spPr>
        <a:xfrm>
          <a:off x="12954000" y="314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149877</xdr:rowOff>
    </xdr:from>
    <xdr:ext cx="762000" cy="259045"/>
    <xdr:sp macro="" textlink="">
      <xdr:nvSpPr>
        <xdr:cNvPr id="140" name="テキスト ボックス 139"/>
        <xdr:cNvSpPr txBox="1"/>
      </xdr:nvSpPr>
      <xdr:spPr>
        <a:xfrm>
          <a:off x="12623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63500</xdr:rowOff>
    </xdr:from>
    <xdr:to>
      <xdr:col>82</xdr:col>
      <xdr:colOff>158750</xdr:colOff>
      <xdr:row>16</xdr:row>
      <xdr:rowOff>165100</xdr:rowOff>
    </xdr:to>
    <xdr:sp macro="" textlink="">
      <xdr:nvSpPr>
        <xdr:cNvPr id="146" name="楕円 145"/>
        <xdr:cNvSpPr/>
      </xdr:nvSpPr>
      <xdr:spPr>
        <a:xfrm>
          <a:off x="164592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80027</xdr:rowOff>
    </xdr:from>
    <xdr:ext cx="762000" cy="259045"/>
    <xdr:sp macro="" textlink="">
      <xdr:nvSpPr>
        <xdr:cNvPr id="147" name="物件費該当値テキスト"/>
        <xdr:cNvSpPr txBox="1"/>
      </xdr:nvSpPr>
      <xdr:spPr>
        <a:xfrm>
          <a:off x="165989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8" name="楕円 147"/>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9" name="テキスト ボックス 148"/>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50800</xdr:rowOff>
    </xdr:from>
    <xdr:to>
      <xdr:col>74</xdr:col>
      <xdr:colOff>31750</xdr:colOff>
      <xdr:row>16</xdr:row>
      <xdr:rowOff>152400</xdr:rowOff>
    </xdr:to>
    <xdr:sp macro="" textlink="">
      <xdr:nvSpPr>
        <xdr:cNvPr id="150" name="楕円 149"/>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51" name="テキスト ボックス 150"/>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50800</xdr:rowOff>
    </xdr:from>
    <xdr:to>
      <xdr:col>69</xdr:col>
      <xdr:colOff>142875</xdr:colOff>
      <xdr:row>16</xdr:row>
      <xdr:rowOff>152400</xdr:rowOff>
    </xdr:to>
    <xdr:sp macro="" textlink="">
      <xdr:nvSpPr>
        <xdr:cNvPr id="152" name="楕円 151"/>
        <xdr:cNvSpPr/>
      </xdr:nvSpPr>
      <xdr:spPr>
        <a:xfrm>
          <a:off x="13843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162577</xdr:rowOff>
    </xdr:from>
    <xdr:ext cx="762000" cy="259045"/>
    <xdr:sp macro="" textlink="">
      <xdr:nvSpPr>
        <xdr:cNvPr id="153" name="テキスト ボックス 152"/>
        <xdr:cNvSpPr txBox="1"/>
      </xdr:nvSpPr>
      <xdr:spPr>
        <a:xfrm>
          <a:off x="13512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54" name="楕円 153"/>
        <xdr:cNvSpPr/>
      </xdr:nvSpPr>
      <xdr:spPr>
        <a:xfrm>
          <a:off x="12954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55" name="テキスト ボックス 154"/>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依然として類似団体内平均を下回っている。増加の要因は、令和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年度から公立の幼稚園及び保育園の一部が指定管理に移行したことで</a:t>
          </a:r>
          <a:r>
            <a:rPr kumimoji="1" lang="ja-JP" altLang="ja-JP" sz="1100">
              <a:solidFill>
                <a:schemeClr val="dk1"/>
              </a:solidFill>
              <a:effectLst/>
              <a:latin typeface="+mn-lt"/>
              <a:ea typeface="+mn-ea"/>
              <a:cs typeface="+mn-cs"/>
            </a:rPr>
            <a:t>委託保育料</a:t>
          </a:r>
          <a:r>
            <a:rPr kumimoji="1" lang="ja-JP" altLang="en-US" sz="1100">
              <a:solidFill>
                <a:schemeClr val="dk1"/>
              </a:solidFill>
              <a:effectLst/>
              <a:latin typeface="+mn-lt"/>
              <a:ea typeface="+mn-ea"/>
              <a:cs typeface="+mn-cs"/>
            </a:rPr>
            <a:t>が増加したことが</a:t>
          </a:r>
          <a:r>
            <a:rPr kumimoji="1" lang="ja-JP" altLang="ja-JP" sz="1100">
              <a:solidFill>
                <a:schemeClr val="dk1"/>
              </a:solidFill>
              <a:effectLst/>
              <a:latin typeface="+mn-lt"/>
              <a:ea typeface="+mn-ea"/>
              <a:cs typeface="+mn-cs"/>
            </a:rPr>
            <a:t>考えられる。</a:t>
          </a:r>
          <a:endParaRPr lang="ja-JP" altLang="ja-JP" sz="1400">
            <a:effectLst/>
          </a:endParaRPr>
        </a:p>
        <a:p>
          <a:r>
            <a:rPr kumimoji="1" lang="ja-JP" altLang="ja-JP" sz="1100">
              <a:solidFill>
                <a:schemeClr val="dk1"/>
              </a:solidFill>
              <a:effectLst/>
              <a:latin typeface="+mn-lt"/>
              <a:ea typeface="+mn-ea"/>
              <a:cs typeface="+mn-cs"/>
            </a:rPr>
            <a:t>　類似団体と</a:t>
          </a:r>
          <a:r>
            <a:rPr kumimoji="1" lang="ja-JP" altLang="en-US" sz="1100">
              <a:solidFill>
                <a:schemeClr val="dk1"/>
              </a:solidFill>
              <a:effectLst/>
              <a:latin typeface="+mn-lt"/>
              <a:ea typeface="+mn-ea"/>
              <a:cs typeface="+mn-cs"/>
            </a:rPr>
            <a:t>比較</a:t>
          </a:r>
          <a:r>
            <a:rPr kumimoji="1" lang="ja-JP" altLang="ja-JP" sz="1100">
              <a:solidFill>
                <a:schemeClr val="dk1"/>
              </a:solidFill>
              <a:effectLst/>
              <a:latin typeface="+mn-lt"/>
              <a:ea typeface="+mn-ea"/>
              <a:cs typeface="+mn-cs"/>
            </a:rPr>
            <a:t>すると</a:t>
          </a:r>
          <a:r>
            <a:rPr kumimoji="1" lang="ja-JP" altLang="en-US" sz="1100">
              <a:solidFill>
                <a:schemeClr val="dk1"/>
              </a:solidFill>
              <a:effectLst/>
              <a:latin typeface="+mn-lt"/>
              <a:ea typeface="+mn-ea"/>
              <a:cs typeface="+mn-cs"/>
            </a:rPr>
            <a:t>扶助費は</a:t>
          </a:r>
          <a:r>
            <a:rPr kumimoji="1" lang="ja-JP" altLang="ja-JP" sz="1100">
              <a:solidFill>
                <a:schemeClr val="dk1"/>
              </a:solidFill>
              <a:effectLst/>
              <a:latin typeface="+mn-lt"/>
              <a:ea typeface="+mn-ea"/>
              <a:cs typeface="+mn-cs"/>
            </a:rPr>
            <a:t>低い状況にあるが、</a:t>
          </a:r>
          <a:r>
            <a:rPr kumimoji="1" lang="ja-JP" altLang="en-US" sz="1100">
              <a:solidFill>
                <a:schemeClr val="dk1"/>
              </a:solidFill>
              <a:effectLst/>
              <a:latin typeface="+mn-lt"/>
              <a:ea typeface="+mn-ea"/>
              <a:cs typeface="+mn-cs"/>
            </a:rPr>
            <a:t>今後も高齢化の進行や高校生までの医療費無償化等で扶助費の増加が見込まれるため、</a:t>
          </a:r>
          <a:r>
            <a:rPr kumimoji="1" lang="ja-JP" altLang="ja-JP" sz="1100">
              <a:solidFill>
                <a:schemeClr val="dk1"/>
              </a:solidFill>
              <a:effectLst/>
              <a:latin typeface="+mn-lt"/>
              <a:ea typeface="+mn-ea"/>
              <a:cs typeface="+mn-cs"/>
            </a:rPr>
            <a:t>住民ニーズを的確に把握しながら適正な執行に努め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165100</xdr:rowOff>
    </xdr:to>
    <xdr:cxnSp macro="">
      <xdr:nvCxnSpPr>
        <xdr:cNvPr id="183" name="直線コネクタ 182"/>
        <xdr:cNvCxnSpPr/>
      </xdr:nvCxnSpPr>
      <xdr:spPr>
        <a:xfrm flipV="1">
          <a:off x="4826000" y="91376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4" name="扶助費最小値テキスト"/>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5" name="直線コネクタ 184"/>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6" name="扶助費最大値テキスト"/>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7" name="直線コネクタ 186"/>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127000</xdr:rowOff>
    </xdr:to>
    <xdr:cxnSp macro="">
      <xdr:nvCxnSpPr>
        <xdr:cNvPr id="188" name="直線コネクタ 187"/>
        <xdr:cNvCxnSpPr/>
      </xdr:nvCxnSpPr>
      <xdr:spPr>
        <a:xfrm>
          <a:off x="3987800" y="9309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89" name="扶助費平均値テキスト"/>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0" name="フローチャート: 判断 189"/>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107950</xdr:rowOff>
    </xdr:to>
    <xdr:cxnSp macro="">
      <xdr:nvCxnSpPr>
        <xdr:cNvPr id="191" name="直線コネクタ 190"/>
        <xdr:cNvCxnSpPr/>
      </xdr:nvCxnSpPr>
      <xdr:spPr>
        <a:xfrm flipV="1">
          <a:off x="3098800" y="9309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2" name="フローチャート: 判断 191"/>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193" name="テキスト ボックス 192"/>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55</xdr:row>
      <xdr:rowOff>12700</xdr:rowOff>
    </xdr:to>
    <xdr:cxnSp macro="">
      <xdr:nvCxnSpPr>
        <xdr:cNvPr id="194" name="直線コネクタ 193"/>
        <xdr:cNvCxnSpPr/>
      </xdr:nvCxnSpPr>
      <xdr:spPr>
        <a:xfrm flipV="1">
          <a:off x="2209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95" name="フローチャート: 判断 194"/>
        <xdr:cNvSpPr/>
      </xdr:nvSpPr>
      <xdr:spPr>
        <a:xfrm>
          <a:off x="3048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196" name="テキスト ボックス 195"/>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31750</xdr:rowOff>
    </xdr:to>
    <xdr:cxnSp macro="">
      <xdr:nvCxnSpPr>
        <xdr:cNvPr id="197" name="直線コネクタ 196"/>
        <xdr:cNvCxnSpPr/>
      </xdr:nvCxnSpPr>
      <xdr:spPr>
        <a:xfrm flipV="1">
          <a:off x="1320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76200</xdr:rowOff>
    </xdr:from>
    <xdr:to>
      <xdr:col>11</xdr:col>
      <xdr:colOff>60325</xdr:colOff>
      <xdr:row>58</xdr:row>
      <xdr:rowOff>6350</xdr:rowOff>
    </xdr:to>
    <xdr:sp macro="" textlink="">
      <xdr:nvSpPr>
        <xdr:cNvPr id="198" name="フローチャート: 判断 197"/>
        <xdr:cNvSpPr/>
      </xdr:nvSpPr>
      <xdr:spPr>
        <a:xfrm>
          <a:off x="2159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162577</xdr:rowOff>
    </xdr:from>
    <xdr:ext cx="762000" cy="259045"/>
    <xdr:sp macro="" textlink="">
      <xdr:nvSpPr>
        <xdr:cNvPr id="199" name="テキスト ボックス 198"/>
        <xdr:cNvSpPr txBox="1"/>
      </xdr:nvSpPr>
      <xdr:spPr>
        <a:xfrm>
          <a:off x="1828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200" name="フローチャート: 判断 199"/>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124477</xdr:rowOff>
    </xdr:from>
    <xdr:ext cx="762000" cy="259045"/>
    <xdr:sp macro="" textlink="">
      <xdr:nvSpPr>
        <xdr:cNvPr id="201" name="テキスト ボックス 200"/>
        <xdr:cNvSpPr txBox="1"/>
      </xdr:nvSpPr>
      <xdr:spPr>
        <a:xfrm>
          <a:off x="939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9" name="楕円 208"/>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111777</xdr:rowOff>
    </xdr:from>
    <xdr:ext cx="736600" cy="259045"/>
    <xdr:sp macro="" textlink="">
      <xdr:nvSpPr>
        <xdr:cNvPr id="210" name="テキスト ボックス 209"/>
        <xdr:cNvSpPr txBox="1"/>
      </xdr:nvSpPr>
      <xdr:spPr>
        <a:xfrm>
          <a:off x="3606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11" name="楕円 210"/>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12" name="テキスト ボックス 211"/>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3" name="楕円 212"/>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4" name="テキスト ボックス 213"/>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5" name="楕円 214"/>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6" name="テキスト ボックス 215"/>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、類似団体内平均を上回っ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増加の要因としては、維持補修費の除雪作業委託料が令和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年度から普通交付税の積雪度の級値見直しにより増加したことが考えられる。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今後は、老朽化した施設に係る修繕料が増加していくと考えられるため、公共施設等総合管理計画等に基づき、施設修繕の平準化を図っていく。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77470</xdr:rowOff>
    </xdr:from>
    <xdr:to>
      <xdr:col>82</xdr:col>
      <xdr:colOff>107950</xdr:colOff>
      <xdr:row>59</xdr:row>
      <xdr:rowOff>77470</xdr:rowOff>
    </xdr:to>
    <xdr:cxnSp macro="">
      <xdr:nvCxnSpPr>
        <xdr:cNvPr id="244" name="直線コネクタ 243"/>
        <xdr:cNvCxnSpPr/>
      </xdr:nvCxnSpPr>
      <xdr:spPr>
        <a:xfrm flipV="1">
          <a:off x="16510000" y="916432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49547</xdr:rowOff>
    </xdr:from>
    <xdr:ext cx="762000" cy="259045"/>
    <xdr:sp macro="" textlink="">
      <xdr:nvSpPr>
        <xdr:cNvPr id="245" name="その他最小値テキスト"/>
        <xdr:cNvSpPr txBox="1"/>
      </xdr:nvSpPr>
      <xdr:spPr>
        <a:xfrm>
          <a:off x="16598900" y="1016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77470</xdr:rowOff>
    </xdr:from>
    <xdr:to>
      <xdr:col>82</xdr:col>
      <xdr:colOff>196850</xdr:colOff>
      <xdr:row>59</xdr:row>
      <xdr:rowOff>77470</xdr:rowOff>
    </xdr:to>
    <xdr:cxnSp macro="">
      <xdr:nvCxnSpPr>
        <xdr:cNvPr id="246" name="直線コネクタ 245"/>
        <xdr:cNvCxnSpPr/>
      </xdr:nvCxnSpPr>
      <xdr:spPr>
        <a:xfrm>
          <a:off x="16421100" y="1019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163847</xdr:rowOff>
    </xdr:from>
    <xdr:ext cx="762000" cy="259045"/>
    <xdr:sp macro="" textlink="">
      <xdr:nvSpPr>
        <xdr:cNvPr id="247" name="その他最大値テキスト"/>
        <xdr:cNvSpPr txBox="1"/>
      </xdr:nvSpPr>
      <xdr:spPr>
        <a:xfrm>
          <a:off x="16598900" y="890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77470</xdr:rowOff>
    </xdr:from>
    <xdr:to>
      <xdr:col>82</xdr:col>
      <xdr:colOff>196850</xdr:colOff>
      <xdr:row>53</xdr:row>
      <xdr:rowOff>77470</xdr:rowOff>
    </xdr:to>
    <xdr:cxnSp macro="">
      <xdr:nvCxnSpPr>
        <xdr:cNvPr id="248" name="直線コネクタ 247"/>
        <xdr:cNvCxnSpPr/>
      </xdr:nvCxnSpPr>
      <xdr:spPr>
        <a:xfrm>
          <a:off x="16421100" y="91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57</xdr:row>
      <xdr:rowOff>8890</xdr:rowOff>
    </xdr:to>
    <xdr:cxnSp macro="">
      <xdr:nvCxnSpPr>
        <xdr:cNvPr id="249" name="直線コネクタ 248"/>
        <xdr:cNvCxnSpPr/>
      </xdr:nvCxnSpPr>
      <xdr:spPr>
        <a:xfrm>
          <a:off x="15671800" y="96596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165117</xdr:rowOff>
    </xdr:from>
    <xdr:ext cx="762000" cy="259045"/>
    <xdr:sp macro="" textlink="">
      <xdr:nvSpPr>
        <xdr:cNvPr id="250" name="その他平均値テキスト"/>
        <xdr:cNvSpPr txBox="1"/>
      </xdr:nvSpPr>
      <xdr:spPr>
        <a:xfrm>
          <a:off x="16598900" y="9423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51" name="フローチャート: 判断 250"/>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157480</xdr:rowOff>
    </xdr:to>
    <xdr:cxnSp macro="">
      <xdr:nvCxnSpPr>
        <xdr:cNvPr id="252" name="直線コネクタ 251"/>
        <xdr:cNvCxnSpPr/>
      </xdr:nvCxnSpPr>
      <xdr:spPr>
        <a:xfrm flipV="1">
          <a:off x="14782800" y="9659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125730</xdr:rowOff>
    </xdr:from>
    <xdr:to>
      <xdr:col>78</xdr:col>
      <xdr:colOff>120650</xdr:colOff>
      <xdr:row>56</xdr:row>
      <xdr:rowOff>55880</xdr:rowOff>
    </xdr:to>
    <xdr:sp macro="" textlink="">
      <xdr:nvSpPr>
        <xdr:cNvPr id="253" name="フローチャート: 判断 252"/>
        <xdr:cNvSpPr/>
      </xdr:nvSpPr>
      <xdr:spPr>
        <a:xfrm>
          <a:off x="15621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66057</xdr:rowOff>
    </xdr:from>
    <xdr:ext cx="736600" cy="259045"/>
    <xdr:sp macro="" textlink="">
      <xdr:nvSpPr>
        <xdr:cNvPr id="254" name="テキスト ボックス 253"/>
        <xdr:cNvSpPr txBox="1"/>
      </xdr:nvSpPr>
      <xdr:spPr>
        <a:xfrm>
          <a:off x="15290800" y="932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66040</xdr:rowOff>
    </xdr:from>
    <xdr:to>
      <xdr:col>73</xdr:col>
      <xdr:colOff>180975</xdr:colOff>
      <xdr:row>56</xdr:row>
      <xdr:rowOff>157480</xdr:rowOff>
    </xdr:to>
    <xdr:cxnSp macro="">
      <xdr:nvCxnSpPr>
        <xdr:cNvPr id="255" name="直線コネクタ 254"/>
        <xdr:cNvCxnSpPr/>
      </xdr:nvCxnSpPr>
      <xdr:spPr>
        <a:xfrm>
          <a:off x="13893800" y="9667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30480</xdr:rowOff>
    </xdr:from>
    <xdr:to>
      <xdr:col>74</xdr:col>
      <xdr:colOff>31750</xdr:colOff>
      <xdr:row>56</xdr:row>
      <xdr:rowOff>132080</xdr:rowOff>
    </xdr:to>
    <xdr:sp macro="" textlink="">
      <xdr:nvSpPr>
        <xdr:cNvPr id="256" name="フローチャート: 判断 255"/>
        <xdr:cNvSpPr/>
      </xdr:nvSpPr>
      <xdr:spPr>
        <a:xfrm>
          <a:off x="14732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142257</xdr:rowOff>
    </xdr:from>
    <xdr:ext cx="762000" cy="259045"/>
    <xdr:sp macro="" textlink="">
      <xdr:nvSpPr>
        <xdr:cNvPr id="257" name="テキスト ボックス 256"/>
        <xdr:cNvSpPr txBox="1"/>
      </xdr:nvSpPr>
      <xdr:spPr>
        <a:xfrm>
          <a:off x="14401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66040</xdr:rowOff>
    </xdr:from>
    <xdr:to>
      <xdr:col>69</xdr:col>
      <xdr:colOff>92075</xdr:colOff>
      <xdr:row>60</xdr:row>
      <xdr:rowOff>134620</xdr:rowOff>
    </xdr:to>
    <xdr:cxnSp macro="">
      <xdr:nvCxnSpPr>
        <xdr:cNvPr id="258" name="直線コネクタ 257"/>
        <xdr:cNvCxnSpPr/>
      </xdr:nvCxnSpPr>
      <xdr:spPr>
        <a:xfrm flipV="1">
          <a:off x="13004800" y="9667240"/>
          <a:ext cx="889000" cy="7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91440</xdr:rowOff>
    </xdr:from>
    <xdr:to>
      <xdr:col>69</xdr:col>
      <xdr:colOff>142875</xdr:colOff>
      <xdr:row>57</xdr:row>
      <xdr:rowOff>21590</xdr:rowOff>
    </xdr:to>
    <xdr:sp macro="" textlink="">
      <xdr:nvSpPr>
        <xdr:cNvPr id="259" name="フローチャート: 判断 258"/>
        <xdr:cNvSpPr/>
      </xdr:nvSpPr>
      <xdr:spPr>
        <a:xfrm>
          <a:off x="13843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6367</xdr:rowOff>
    </xdr:from>
    <xdr:ext cx="762000" cy="259045"/>
    <xdr:sp macro="" textlink="">
      <xdr:nvSpPr>
        <xdr:cNvPr id="260" name="テキスト ボックス 259"/>
        <xdr:cNvSpPr txBox="1"/>
      </xdr:nvSpPr>
      <xdr:spPr>
        <a:xfrm>
          <a:off x="13512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61" name="フローチャート: 判断 260"/>
        <xdr:cNvSpPr/>
      </xdr:nvSpPr>
      <xdr:spPr>
        <a:xfrm>
          <a:off x="12954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62" name="テキスト ボックス 261"/>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129540</xdr:rowOff>
    </xdr:from>
    <xdr:to>
      <xdr:col>82</xdr:col>
      <xdr:colOff>158750</xdr:colOff>
      <xdr:row>57</xdr:row>
      <xdr:rowOff>59690</xdr:rowOff>
    </xdr:to>
    <xdr:sp macro="" textlink="">
      <xdr:nvSpPr>
        <xdr:cNvPr id="268" name="楕円 267"/>
        <xdr:cNvSpPr/>
      </xdr:nvSpPr>
      <xdr:spPr>
        <a:xfrm>
          <a:off x="16459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101617</xdr:rowOff>
    </xdr:from>
    <xdr:ext cx="762000" cy="259045"/>
    <xdr:sp macro="" textlink="">
      <xdr:nvSpPr>
        <xdr:cNvPr id="269" name="その他該当値テキスト"/>
        <xdr:cNvSpPr txBox="1"/>
      </xdr:nvSpPr>
      <xdr:spPr>
        <a:xfrm>
          <a:off x="165989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xdr:rowOff>
    </xdr:from>
    <xdr:to>
      <xdr:col>78</xdr:col>
      <xdr:colOff>120650</xdr:colOff>
      <xdr:row>56</xdr:row>
      <xdr:rowOff>109220</xdr:rowOff>
    </xdr:to>
    <xdr:sp macro="" textlink="">
      <xdr:nvSpPr>
        <xdr:cNvPr id="270" name="楕円 269"/>
        <xdr:cNvSpPr/>
      </xdr:nvSpPr>
      <xdr:spPr>
        <a:xfrm>
          <a:off x="15621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93997</xdr:rowOff>
    </xdr:from>
    <xdr:ext cx="736600" cy="259045"/>
    <xdr:sp macro="" textlink="">
      <xdr:nvSpPr>
        <xdr:cNvPr id="271" name="テキスト ボックス 270"/>
        <xdr:cNvSpPr txBox="1"/>
      </xdr:nvSpPr>
      <xdr:spPr>
        <a:xfrm>
          <a:off x="15290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106680</xdr:rowOff>
    </xdr:from>
    <xdr:to>
      <xdr:col>74</xdr:col>
      <xdr:colOff>31750</xdr:colOff>
      <xdr:row>57</xdr:row>
      <xdr:rowOff>36830</xdr:rowOff>
    </xdr:to>
    <xdr:sp macro="" textlink="">
      <xdr:nvSpPr>
        <xdr:cNvPr id="272" name="楕円 271"/>
        <xdr:cNvSpPr/>
      </xdr:nvSpPr>
      <xdr:spPr>
        <a:xfrm>
          <a:off x="14732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21607</xdr:rowOff>
    </xdr:from>
    <xdr:ext cx="762000" cy="259045"/>
    <xdr:sp macro="" textlink="">
      <xdr:nvSpPr>
        <xdr:cNvPr id="273" name="テキスト ボックス 272"/>
        <xdr:cNvSpPr txBox="1"/>
      </xdr:nvSpPr>
      <xdr:spPr>
        <a:xfrm>
          <a:off x="14401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xdr:rowOff>
    </xdr:from>
    <xdr:to>
      <xdr:col>69</xdr:col>
      <xdr:colOff>142875</xdr:colOff>
      <xdr:row>56</xdr:row>
      <xdr:rowOff>116840</xdr:rowOff>
    </xdr:to>
    <xdr:sp macro="" textlink="">
      <xdr:nvSpPr>
        <xdr:cNvPr id="274" name="楕円 273"/>
        <xdr:cNvSpPr/>
      </xdr:nvSpPr>
      <xdr:spPr>
        <a:xfrm>
          <a:off x="13843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127017</xdr:rowOff>
    </xdr:from>
    <xdr:ext cx="762000" cy="259045"/>
    <xdr:sp macro="" textlink="">
      <xdr:nvSpPr>
        <xdr:cNvPr id="275" name="テキスト ボックス 274"/>
        <xdr:cNvSpPr txBox="1"/>
      </xdr:nvSpPr>
      <xdr:spPr>
        <a:xfrm>
          <a:off x="13512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83820</xdr:rowOff>
    </xdr:from>
    <xdr:to>
      <xdr:col>65</xdr:col>
      <xdr:colOff>53975</xdr:colOff>
      <xdr:row>61</xdr:row>
      <xdr:rowOff>13970</xdr:rowOff>
    </xdr:to>
    <xdr:sp macro="" textlink="">
      <xdr:nvSpPr>
        <xdr:cNvPr id="276" name="楕円 275"/>
        <xdr:cNvSpPr/>
      </xdr:nvSpPr>
      <xdr:spPr>
        <a:xfrm>
          <a:off x="12954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170197</xdr:rowOff>
    </xdr:from>
    <xdr:ext cx="762000" cy="259045"/>
    <xdr:sp macro="" textlink="">
      <xdr:nvSpPr>
        <xdr:cNvPr id="277" name="テキスト ボックス 276"/>
        <xdr:cNvSpPr txBox="1"/>
      </xdr:nvSpPr>
      <xdr:spPr>
        <a:xfrm>
          <a:off x="12623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ポイント増加</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ポイント上回っている</a:t>
          </a:r>
          <a:r>
            <a:rPr kumimoji="1" lang="ja-JP" altLang="ja-JP" sz="1100">
              <a:solidFill>
                <a:schemeClr val="dk1"/>
              </a:solidFill>
              <a:effectLst/>
              <a:latin typeface="+mn-lt"/>
              <a:ea typeface="+mn-ea"/>
              <a:cs typeface="+mn-cs"/>
            </a:rPr>
            <a:t>。</a:t>
          </a:r>
          <a:endParaRPr lang="ja-JP" altLang="ja-JP">
            <a:effectLst/>
          </a:endParaRPr>
        </a:p>
        <a:p>
          <a:r>
            <a:rPr kumimoji="1" lang="ja-JP" altLang="en-US" sz="1100">
              <a:solidFill>
                <a:schemeClr val="dk1"/>
              </a:solidFill>
              <a:effectLst/>
              <a:latin typeface="+mn-lt"/>
              <a:ea typeface="+mn-ea"/>
              <a:cs typeface="+mn-cs"/>
            </a:rPr>
            <a:t>　増加の要因として、</a:t>
          </a:r>
          <a:r>
            <a:rPr kumimoji="1" lang="ja-JP" altLang="ja-JP" sz="1100">
              <a:solidFill>
                <a:schemeClr val="dk1"/>
              </a:solidFill>
              <a:effectLst/>
              <a:latin typeface="+mn-lt"/>
              <a:ea typeface="+mn-ea"/>
              <a:cs typeface="+mn-cs"/>
            </a:rPr>
            <a:t>公民館がまちづくりセンターに移行し、一部が指定管理になったことによる</a:t>
          </a:r>
          <a:r>
            <a:rPr kumimoji="1" lang="ja-JP" altLang="en-US" sz="1100">
              <a:solidFill>
                <a:schemeClr val="dk1"/>
              </a:solidFill>
              <a:effectLst/>
              <a:latin typeface="+mn-lt"/>
              <a:ea typeface="+mn-ea"/>
              <a:cs typeface="+mn-cs"/>
            </a:rPr>
            <a:t>事業費補助金の増加や</a:t>
          </a:r>
          <a:r>
            <a:rPr kumimoji="1" lang="ja-JP" altLang="ja-JP" sz="1100">
              <a:solidFill>
                <a:schemeClr val="dk1"/>
              </a:solidFill>
              <a:effectLst/>
              <a:latin typeface="+mn-lt"/>
              <a:ea typeface="+mn-ea"/>
              <a:cs typeface="+mn-cs"/>
            </a:rPr>
            <a:t>広域行政組合</a:t>
          </a:r>
          <a:r>
            <a:rPr kumimoji="1" lang="ja-JP" altLang="en-US" sz="1100">
              <a:solidFill>
                <a:schemeClr val="dk1"/>
              </a:solidFill>
              <a:effectLst/>
              <a:latin typeface="+mn-lt"/>
              <a:ea typeface="+mn-ea"/>
              <a:cs typeface="+mn-cs"/>
            </a:rPr>
            <a:t>分賦金（衛生費）の増加が考えられる。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補助金等見直し方針に基づき、補助金等の根拠や効果、内容等の点検や検証を行いつつ、適正な執行に努めていく。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145288</xdr:rowOff>
    </xdr:from>
    <xdr:to>
      <xdr:col>82</xdr:col>
      <xdr:colOff>107950</xdr:colOff>
      <xdr:row>41</xdr:row>
      <xdr:rowOff>33274</xdr:rowOff>
    </xdr:to>
    <xdr:cxnSp macro="">
      <xdr:nvCxnSpPr>
        <xdr:cNvPr id="302" name="直線コネクタ 301"/>
        <xdr:cNvCxnSpPr/>
      </xdr:nvCxnSpPr>
      <xdr:spPr>
        <a:xfrm flipV="1">
          <a:off x="16510000" y="5974588"/>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5351</xdr:rowOff>
    </xdr:from>
    <xdr:ext cx="762000" cy="259045"/>
    <xdr:sp macro="" textlink="">
      <xdr:nvSpPr>
        <xdr:cNvPr id="303" name="補助費等最小値テキスト"/>
        <xdr:cNvSpPr txBox="1"/>
      </xdr:nvSpPr>
      <xdr:spPr>
        <a:xfrm>
          <a:off x="16598900" y="703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33274</xdr:rowOff>
    </xdr:from>
    <xdr:to>
      <xdr:col>82</xdr:col>
      <xdr:colOff>196850</xdr:colOff>
      <xdr:row>41</xdr:row>
      <xdr:rowOff>33274</xdr:rowOff>
    </xdr:to>
    <xdr:cxnSp macro="">
      <xdr:nvCxnSpPr>
        <xdr:cNvPr id="304" name="直線コネクタ 303"/>
        <xdr:cNvCxnSpPr/>
      </xdr:nvCxnSpPr>
      <xdr:spPr>
        <a:xfrm>
          <a:off x="16421100" y="706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60215</xdr:rowOff>
    </xdr:from>
    <xdr:ext cx="762000" cy="259045"/>
    <xdr:sp macro="" textlink="">
      <xdr:nvSpPr>
        <xdr:cNvPr id="305" name="補助費等最大値テキスト"/>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145288</xdr:rowOff>
    </xdr:from>
    <xdr:to>
      <xdr:col>82</xdr:col>
      <xdr:colOff>196850</xdr:colOff>
      <xdr:row>34</xdr:row>
      <xdr:rowOff>145288</xdr:rowOff>
    </xdr:to>
    <xdr:cxnSp macro="">
      <xdr:nvCxnSpPr>
        <xdr:cNvPr id="306" name="直線コネクタ 305"/>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129286</xdr:rowOff>
    </xdr:from>
    <xdr:to>
      <xdr:col>82</xdr:col>
      <xdr:colOff>107950</xdr:colOff>
      <xdr:row>38</xdr:row>
      <xdr:rowOff>30988</xdr:rowOff>
    </xdr:to>
    <xdr:cxnSp macro="">
      <xdr:nvCxnSpPr>
        <xdr:cNvPr id="307" name="直線コネクタ 306"/>
        <xdr:cNvCxnSpPr/>
      </xdr:nvCxnSpPr>
      <xdr:spPr>
        <a:xfrm>
          <a:off x="15671800" y="647293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8" name="補助費等平均値テキスト"/>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9" name="フローチャート: 判断 308"/>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38</xdr:row>
      <xdr:rowOff>12700</xdr:rowOff>
    </xdr:to>
    <xdr:cxnSp macro="">
      <xdr:nvCxnSpPr>
        <xdr:cNvPr id="310" name="直線コネクタ 309"/>
        <xdr:cNvCxnSpPr/>
      </xdr:nvCxnSpPr>
      <xdr:spPr>
        <a:xfrm flipV="1">
          <a:off x="14782800" y="64729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121920</xdr:rowOff>
    </xdr:from>
    <xdr:to>
      <xdr:col>78</xdr:col>
      <xdr:colOff>120650</xdr:colOff>
      <xdr:row>37</xdr:row>
      <xdr:rowOff>52070</xdr:rowOff>
    </xdr:to>
    <xdr:sp macro="" textlink="">
      <xdr:nvSpPr>
        <xdr:cNvPr id="311" name="フローチャート: 判断 310"/>
        <xdr:cNvSpPr/>
      </xdr:nvSpPr>
      <xdr:spPr>
        <a:xfrm>
          <a:off x="15621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62247</xdr:rowOff>
    </xdr:from>
    <xdr:ext cx="736600" cy="259045"/>
    <xdr:sp macro="" textlink="">
      <xdr:nvSpPr>
        <xdr:cNvPr id="312" name="テキスト ボックス 311"/>
        <xdr:cNvSpPr txBox="1"/>
      </xdr:nvSpPr>
      <xdr:spPr>
        <a:xfrm>
          <a:off x="15290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17272</xdr:rowOff>
    </xdr:to>
    <xdr:cxnSp macro="">
      <xdr:nvCxnSpPr>
        <xdr:cNvPr id="313" name="直線コネクタ 312"/>
        <xdr:cNvCxnSpPr/>
      </xdr:nvCxnSpPr>
      <xdr:spPr>
        <a:xfrm flipV="1">
          <a:off x="13893800" y="6527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14" name="フローチャート: 判断 313"/>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112539</xdr:rowOff>
    </xdr:from>
    <xdr:ext cx="762000" cy="259045"/>
    <xdr:sp macro="" textlink="">
      <xdr:nvSpPr>
        <xdr:cNvPr id="315" name="テキスト ボックス 314"/>
        <xdr:cNvSpPr txBox="1"/>
      </xdr:nvSpPr>
      <xdr:spPr>
        <a:xfrm>
          <a:off x="14401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38</xdr:row>
      <xdr:rowOff>17272</xdr:rowOff>
    </xdr:to>
    <xdr:cxnSp macro="">
      <xdr:nvCxnSpPr>
        <xdr:cNvPr id="316" name="直線コネクタ 315"/>
        <xdr:cNvCxnSpPr/>
      </xdr:nvCxnSpPr>
      <xdr:spPr>
        <a:xfrm>
          <a:off x="13004800" y="6102604"/>
          <a:ext cx="8890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762</xdr:rowOff>
    </xdr:from>
    <xdr:to>
      <xdr:col>69</xdr:col>
      <xdr:colOff>142875</xdr:colOff>
      <xdr:row>37</xdr:row>
      <xdr:rowOff>102362</xdr:rowOff>
    </xdr:to>
    <xdr:sp macro="" textlink="">
      <xdr:nvSpPr>
        <xdr:cNvPr id="317" name="フローチャート: 判断 316"/>
        <xdr:cNvSpPr/>
      </xdr:nvSpPr>
      <xdr:spPr>
        <a:xfrm>
          <a:off x="13843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112539</xdr:rowOff>
    </xdr:from>
    <xdr:ext cx="762000" cy="259045"/>
    <xdr:sp macro="" textlink="">
      <xdr:nvSpPr>
        <xdr:cNvPr id="318" name="テキスト ボックス 317"/>
        <xdr:cNvSpPr txBox="1"/>
      </xdr:nvSpPr>
      <xdr:spPr>
        <a:xfrm>
          <a:off x="13512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19" name="フローチャート: 判断 318"/>
        <xdr:cNvSpPr/>
      </xdr:nvSpPr>
      <xdr:spPr>
        <a:xfrm>
          <a:off x="12954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20" name="テキスト ボックス 319"/>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26" name="楕円 325"/>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27" name="補助費等該当値テキスト"/>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28" name="楕円 327"/>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9" name="テキスト ボックス 328"/>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133350</xdr:rowOff>
    </xdr:from>
    <xdr:to>
      <xdr:col>74</xdr:col>
      <xdr:colOff>31750</xdr:colOff>
      <xdr:row>38</xdr:row>
      <xdr:rowOff>63500</xdr:rowOff>
    </xdr:to>
    <xdr:sp macro="" textlink="">
      <xdr:nvSpPr>
        <xdr:cNvPr id="330" name="楕円 329"/>
        <xdr:cNvSpPr/>
      </xdr:nvSpPr>
      <xdr:spPr>
        <a:xfrm>
          <a:off x="14732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31" name="テキスト ボックス 330"/>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2" name="楕円 331"/>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3" name="テキスト ボックス 332"/>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51054</xdr:rowOff>
    </xdr:from>
    <xdr:to>
      <xdr:col>65</xdr:col>
      <xdr:colOff>53975</xdr:colOff>
      <xdr:row>35</xdr:row>
      <xdr:rowOff>152654</xdr:rowOff>
    </xdr:to>
    <xdr:sp macro="" textlink="">
      <xdr:nvSpPr>
        <xdr:cNvPr id="334" name="楕円 333"/>
        <xdr:cNvSpPr/>
      </xdr:nvSpPr>
      <xdr:spPr>
        <a:xfrm>
          <a:off x="12954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162831</xdr:rowOff>
    </xdr:from>
    <xdr:ext cx="762000" cy="259045"/>
    <xdr:sp macro="" textlink="">
      <xdr:nvSpPr>
        <xdr:cNvPr id="335" name="テキスト ボックス 334"/>
        <xdr:cNvSpPr txBox="1"/>
      </xdr:nvSpPr>
      <xdr:spPr>
        <a:xfrm>
          <a:off x="12623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類似団体内順位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最下位となっている。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令和元年度をピークとして公債費は減少傾向にあるものの、依然として</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憶を超える公債費となっており、高止まりが続いている。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今後も本庁舎整備事業の元金償還が始まるなど公債費が高い状況が続く見込みであるため、借入額を償還額以下に抑えるなど起債額の抑制や年度間の平準化に努めていく。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50800</xdr:rowOff>
    </xdr:from>
    <xdr:to>
      <xdr:col>24</xdr:col>
      <xdr:colOff>25400</xdr:colOff>
      <xdr:row>80</xdr:row>
      <xdr:rowOff>5080</xdr:rowOff>
    </xdr:to>
    <xdr:cxnSp macro="">
      <xdr:nvCxnSpPr>
        <xdr:cNvPr id="363" name="直線コネクタ 362"/>
        <xdr:cNvCxnSpPr/>
      </xdr:nvCxnSpPr>
      <xdr:spPr>
        <a:xfrm flipV="1">
          <a:off x="4826000" y="1239520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148607</xdr:rowOff>
    </xdr:from>
    <xdr:ext cx="762000" cy="259045"/>
    <xdr:sp macro="" textlink="">
      <xdr:nvSpPr>
        <xdr:cNvPr id="364" name="公債費最小値テキスト"/>
        <xdr:cNvSpPr txBox="1"/>
      </xdr:nvSpPr>
      <xdr:spPr>
        <a:xfrm>
          <a:off x="4914900" y="1369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5080</xdr:rowOff>
    </xdr:from>
    <xdr:to>
      <xdr:col>24</xdr:col>
      <xdr:colOff>114300</xdr:colOff>
      <xdr:row>80</xdr:row>
      <xdr:rowOff>5080</xdr:rowOff>
    </xdr:to>
    <xdr:cxnSp macro="">
      <xdr:nvCxnSpPr>
        <xdr:cNvPr id="365" name="直線コネクタ 364"/>
        <xdr:cNvCxnSpPr/>
      </xdr:nvCxnSpPr>
      <xdr:spPr>
        <a:xfrm>
          <a:off x="4737100" y="1372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137177</xdr:rowOff>
    </xdr:from>
    <xdr:ext cx="762000" cy="259045"/>
    <xdr:sp macro="" textlink="">
      <xdr:nvSpPr>
        <xdr:cNvPr id="366" name="公債費最大値テキスト"/>
        <xdr:cNvSpPr txBox="1"/>
      </xdr:nvSpPr>
      <xdr:spPr>
        <a:xfrm>
          <a:off x="491490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50800</xdr:rowOff>
    </xdr:from>
    <xdr:to>
      <xdr:col>24</xdr:col>
      <xdr:colOff>114300</xdr:colOff>
      <xdr:row>72</xdr:row>
      <xdr:rowOff>50800</xdr:rowOff>
    </xdr:to>
    <xdr:cxnSp macro="">
      <xdr:nvCxnSpPr>
        <xdr:cNvPr id="367" name="直線コネクタ 366"/>
        <xdr:cNvCxnSpPr/>
      </xdr:nvCxnSpPr>
      <xdr:spPr>
        <a:xfrm>
          <a:off x="4737100" y="1239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123189</xdr:rowOff>
    </xdr:from>
    <xdr:to>
      <xdr:col>24</xdr:col>
      <xdr:colOff>25400</xdr:colOff>
      <xdr:row>80</xdr:row>
      <xdr:rowOff>5080</xdr:rowOff>
    </xdr:to>
    <xdr:cxnSp macro="">
      <xdr:nvCxnSpPr>
        <xdr:cNvPr id="368" name="直線コネクタ 367"/>
        <xdr:cNvCxnSpPr/>
      </xdr:nvCxnSpPr>
      <xdr:spPr>
        <a:xfrm>
          <a:off x="3987800" y="136677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39387</xdr:rowOff>
    </xdr:from>
    <xdr:ext cx="762000" cy="259045"/>
    <xdr:sp macro="" textlink="">
      <xdr:nvSpPr>
        <xdr:cNvPr id="369" name="公債費平均値テキスト"/>
        <xdr:cNvSpPr txBox="1"/>
      </xdr:nvSpPr>
      <xdr:spPr>
        <a:xfrm>
          <a:off x="4914900" y="12898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22861</xdr:rowOff>
    </xdr:from>
    <xdr:to>
      <xdr:col>24</xdr:col>
      <xdr:colOff>76200</xdr:colOff>
      <xdr:row>76</xdr:row>
      <xdr:rowOff>124461</xdr:rowOff>
    </xdr:to>
    <xdr:sp macro="" textlink="">
      <xdr:nvSpPr>
        <xdr:cNvPr id="370" name="フローチャート: 判断 369"/>
        <xdr:cNvSpPr/>
      </xdr:nvSpPr>
      <xdr:spPr>
        <a:xfrm>
          <a:off x="47752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123189</xdr:rowOff>
    </xdr:from>
    <xdr:to>
      <xdr:col>19</xdr:col>
      <xdr:colOff>187325</xdr:colOff>
      <xdr:row>80</xdr:row>
      <xdr:rowOff>66039</xdr:rowOff>
    </xdr:to>
    <xdr:cxnSp macro="">
      <xdr:nvCxnSpPr>
        <xdr:cNvPr id="371" name="直線コネクタ 370"/>
        <xdr:cNvCxnSpPr/>
      </xdr:nvCxnSpPr>
      <xdr:spPr>
        <a:xfrm flipV="1">
          <a:off x="3098800" y="136677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133350</xdr:rowOff>
    </xdr:from>
    <xdr:to>
      <xdr:col>20</xdr:col>
      <xdr:colOff>38100</xdr:colOff>
      <xdr:row>76</xdr:row>
      <xdr:rowOff>63500</xdr:rowOff>
    </xdr:to>
    <xdr:sp macro="" textlink="">
      <xdr:nvSpPr>
        <xdr:cNvPr id="372" name="フローチャート: 判断 371"/>
        <xdr:cNvSpPr/>
      </xdr:nvSpPr>
      <xdr:spPr>
        <a:xfrm>
          <a:off x="3937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73" name="テキスト ボックス 372"/>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66039</xdr:rowOff>
    </xdr:from>
    <xdr:to>
      <xdr:col>15</xdr:col>
      <xdr:colOff>98425</xdr:colOff>
      <xdr:row>81</xdr:row>
      <xdr:rowOff>16511</xdr:rowOff>
    </xdr:to>
    <xdr:cxnSp macro="">
      <xdr:nvCxnSpPr>
        <xdr:cNvPr id="374" name="直線コネクタ 373"/>
        <xdr:cNvCxnSpPr/>
      </xdr:nvCxnSpPr>
      <xdr:spPr>
        <a:xfrm flipV="1">
          <a:off x="2209800" y="137820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140970</xdr:rowOff>
    </xdr:from>
    <xdr:to>
      <xdr:col>15</xdr:col>
      <xdr:colOff>149225</xdr:colOff>
      <xdr:row>76</xdr:row>
      <xdr:rowOff>71120</xdr:rowOff>
    </xdr:to>
    <xdr:sp macro="" textlink="">
      <xdr:nvSpPr>
        <xdr:cNvPr id="375" name="フローチャート: 判断 374"/>
        <xdr:cNvSpPr/>
      </xdr:nvSpPr>
      <xdr:spPr>
        <a:xfrm>
          <a:off x="30480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81297</xdr:rowOff>
    </xdr:from>
    <xdr:ext cx="762000" cy="259045"/>
    <xdr:sp macro="" textlink="">
      <xdr:nvSpPr>
        <xdr:cNvPr id="376" name="テキスト ボックス 375"/>
        <xdr:cNvSpPr txBox="1"/>
      </xdr:nvSpPr>
      <xdr:spPr>
        <a:xfrm>
          <a:off x="2717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127000</xdr:rowOff>
    </xdr:from>
    <xdr:to>
      <xdr:col>11</xdr:col>
      <xdr:colOff>9525</xdr:colOff>
      <xdr:row>81</xdr:row>
      <xdr:rowOff>16511</xdr:rowOff>
    </xdr:to>
    <xdr:cxnSp macro="">
      <xdr:nvCxnSpPr>
        <xdr:cNvPr id="377" name="直線コネクタ 376"/>
        <xdr:cNvCxnSpPr/>
      </xdr:nvCxnSpPr>
      <xdr:spPr>
        <a:xfrm>
          <a:off x="1320800" y="138430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38100</xdr:rowOff>
    </xdr:from>
    <xdr:to>
      <xdr:col>11</xdr:col>
      <xdr:colOff>60325</xdr:colOff>
      <xdr:row>76</xdr:row>
      <xdr:rowOff>139700</xdr:rowOff>
    </xdr:to>
    <xdr:sp macro="" textlink="">
      <xdr:nvSpPr>
        <xdr:cNvPr id="378" name="フローチャート: 判断 377"/>
        <xdr:cNvSpPr/>
      </xdr:nvSpPr>
      <xdr:spPr>
        <a:xfrm>
          <a:off x="2159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79" name="テキスト ボックス 378"/>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80" name="フローチャート: 判断 379"/>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81" name="テキスト ボックス 380"/>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125730</xdr:rowOff>
    </xdr:from>
    <xdr:to>
      <xdr:col>24</xdr:col>
      <xdr:colOff>76200</xdr:colOff>
      <xdr:row>80</xdr:row>
      <xdr:rowOff>55880</xdr:rowOff>
    </xdr:to>
    <xdr:sp macro="" textlink="">
      <xdr:nvSpPr>
        <xdr:cNvPr id="387" name="楕円 386"/>
        <xdr:cNvSpPr/>
      </xdr:nvSpPr>
      <xdr:spPr>
        <a:xfrm>
          <a:off x="47752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34307</xdr:rowOff>
    </xdr:from>
    <xdr:ext cx="762000" cy="259045"/>
    <xdr:sp macro="" textlink="">
      <xdr:nvSpPr>
        <xdr:cNvPr id="388" name="公債費該当値テキスト"/>
        <xdr:cNvSpPr txBox="1"/>
      </xdr:nvSpPr>
      <xdr:spPr>
        <a:xfrm>
          <a:off x="4914900" y="1357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72389</xdr:rowOff>
    </xdr:from>
    <xdr:to>
      <xdr:col>20</xdr:col>
      <xdr:colOff>38100</xdr:colOff>
      <xdr:row>80</xdr:row>
      <xdr:rowOff>2539</xdr:rowOff>
    </xdr:to>
    <xdr:sp macro="" textlink="">
      <xdr:nvSpPr>
        <xdr:cNvPr id="389" name="楕円 388"/>
        <xdr:cNvSpPr/>
      </xdr:nvSpPr>
      <xdr:spPr>
        <a:xfrm>
          <a:off x="3937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158766</xdr:rowOff>
    </xdr:from>
    <xdr:ext cx="736600" cy="259045"/>
    <xdr:sp macro="" textlink="">
      <xdr:nvSpPr>
        <xdr:cNvPr id="390" name="テキスト ボックス 389"/>
        <xdr:cNvSpPr txBox="1"/>
      </xdr:nvSpPr>
      <xdr:spPr>
        <a:xfrm>
          <a:off x="3606800" y="13703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15239</xdr:rowOff>
    </xdr:from>
    <xdr:to>
      <xdr:col>15</xdr:col>
      <xdr:colOff>149225</xdr:colOff>
      <xdr:row>80</xdr:row>
      <xdr:rowOff>116839</xdr:rowOff>
    </xdr:to>
    <xdr:sp macro="" textlink="">
      <xdr:nvSpPr>
        <xdr:cNvPr id="391" name="楕円 390"/>
        <xdr:cNvSpPr/>
      </xdr:nvSpPr>
      <xdr:spPr>
        <a:xfrm>
          <a:off x="3048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101616</xdr:rowOff>
    </xdr:from>
    <xdr:ext cx="762000" cy="259045"/>
    <xdr:sp macro="" textlink="">
      <xdr:nvSpPr>
        <xdr:cNvPr id="392" name="テキスト ボックス 391"/>
        <xdr:cNvSpPr txBox="1"/>
      </xdr:nvSpPr>
      <xdr:spPr>
        <a:xfrm>
          <a:off x="27178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137161</xdr:rowOff>
    </xdr:from>
    <xdr:to>
      <xdr:col>11</xdr:col>
      <xdr:colOff>60325</xdr:colOff>
      <xdr:row>81</xdr:row>
      <xdr:rowOff>67311</xdr:rowOff>
    </xdr:to>
    <xdr:sp macro="" textlink="">
      <xdr:nvSpPr>
        <xdr:cNvPr id="393" name="楕円 392"/>
        <xdr:cNvSpPr/>
      </xdr:nvSpPr>
      <xdr:spPr>
        <a:xfrm>
          <a:off x="2159000" y="1385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52088</xdr:rowOff>
    </xdr:from>
    <xdr:ext cx="762000" cy="259045"/>
    <xdr:sp macro="" textlink="">
      <xdr:nvSpPr>
        <xdr:cNvPr id="394" name="テキスト ボックス 393"/>
        <xdr:cNvSpPr txBox="1"/>
      </xdr:nvSpPr>
      <xdr:spPr>
        <a:xfrm>
          <a:off x="1828800" y="13939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76200</xdr:rowOff>
    </xdr:from>
    <xdr:to>
      <xdr:col>6</xdr:col>
      <xdr:colOff>171450</xdr:colOff>
      <xdr:row>81</xdr:row>
      <xdr:rowOff>6350</xdr:rowOff>
    </xdr:to>
    <xdr:sp macro="" textlink="">
      <xdr:nvSpPr>
        <xdr:cNvPr id="395" name="楕円 394"/>
        <xdr:cNvSpPr/>
      </xdr:nvSpPr>
      <xdr:spPr>
        <a:xfrm>
          <a:off x="1270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162577</xdr:rowOff>
    </xdr:from>
    <xdr:ext cx="762000" cy="259045"/>
    <xdr:sp macro="" textlink="">
      <xdr:nvSpPr>
        <xdr:cNvPr id="396" name="テキスト ボックス 395"/>
        <xdr:cNvSpPr txBox="1"/>
      </xdr:nvSpPr>
      <xdr:spPr>
        <a:xfrm>
          <a:off x="9398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ポイント増加し、類似団体内平均を</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上回っている。</a:t>
          </a:r>
          <a:endParaRPr lang="ja-JP" altLang="ja-JP">
            <a:effectLst/>
          </a:endParaRPr>
        </a:p>
        <a:p>
          <a:r>
            <a:rPr kumimoji="1" lang="ja-JP" altLang="en-US" sz="1100">
              <a:solidFill>
                <a:schemeClr val="dk1"/>
              </a:solidFill>
              <a:effectLst/>
              <a:latin typeface="+mn-lt"/>
              <a:ea typeface="+mn-ea"/>
              <a:cs typeface="+mn-cs"/>
            </a:rPr>
            <a:t>　増加の要因として、人件費が減少した一方で、補助費等、物件費、維持補修費の増加により全体として増加している。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平均と</a:t>
          </a:r>
          <a:r>
            <a:rPr kumimoji="1" lang="ja-JP" altLang="en-US" sz="1100">
              <a:solidFill>
                <a:schemeClr val="dk1"/>
              </a:solidFill>
              <a:effectLst/>
              <a:latin typeface="+mn-lt"/>
              <a:ea typeface="+mn-ea"/>
              <a:cs typeface="+mn-cs"/>
            </a:rPr>
            <a:t>同程度であるものの</a:t>
          </a:r>
          <a:r>
            <a:rPr kumimoji="1" lang="ja-JP" altLang="ja-JP" sz="1100">
              <a:solidFill>
                <a:schemeClr val="dk1"/>
              </a:solidFill>
              <a:effectLst/>
              <a:latin typeface="+mn-lt"/>
              <a:ea typeface="+mn-ea"/>
              <a:cs typeface="+mn-cs"/>
            </a:rPr>
            <a:t>、改善に向けて業務内容の見直し</a:t>
          </a:r>
          <a:r>
            <a:rPr kumimoji="1" lang="ja-JP" altLang="en-US" sz="1100">
              <a:solidFill>
                <a:schemeClr val="dk1"/>
              </a:solidFill>
              <a:effectLst/>
              <a:latin typeface="+mn-lt"/>
              <a:ea typeface="+mn-ea"/>
              <a:cs typeface="+mn-cs"/>
            </a:rPr>
            <a:t>や物価高騰を踏まえた受益者負担の適正化等、</a:t>
          </a:r>
          <a:r>
            <a:rPr kumimoji="1" lang="ja-JP" altLang="ja-JP" sz="1100">
              <a:solidFill>
                <a:schemeClr val="dk1"/>
              </a:solidFill>
              <a:effectLst/>
              <a:latin typeface="+mn-lt"/>
              <a:ea typeface="+mn-ea"/>
              <a:cs typeface="+mn-cs"/>
            </a:rPr>
            <a:t>行政改革の推進を図り、財政の健全化に努め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149860</xdr:rowOff>
    </xdr:from>
    <xdr:to>
      <xdr:col>82</xdr:col>
      <xdr:colOff>107950</xdr:colOff>
      <xdr:row>80</xdr:row>
      <xdr:rowOff>81280</xdr:rowOff>
    </xdr:to>
    <xdr:cxnSp macro="">
      <xdr:nvCxnSpPr>
        <xdr:cNvPr id="422" name="直線コネクタ 421"/>
        <xdr:cNvCxnSpPr/>
      </xdr:nvCxnSpPr>
      <xdr:spPr>
        <a:xfrm flipV="1">
          <a:off x="16510000" y="12837160"/>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3" name="公債費以外最小値テキスト"/>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4" name="直線コネクタ 423"/>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64787</xdr:rowOff>
    </xdr:from>
    <xdr:ext cx="762000" cy="259045"/>
    <xdr:sp macro="" textlink="">
      <xdr:nvSpPr>
        <xdr:cNvPr id="425" name="公債費以外最大値テキスト"/>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149860</xdr:rowOff>
    </xdr:from>
    <xdr:to>
      <xdr:col>82</xdr:col>
      <xdr:colOff>196850</xdr:colOff>
      <xdr:row>74</xdr:row>
      <xdr:rowOff>149860</xdr:rowOff>
    </xdr:to>
    <xdr:cxnSp macro="">
      <xdr:nvCxnSpPr>
        <xdr:cNvPr id="426" name="直線コネクタ 425"/>
        <xdr:cNvCxnSpPr/>
      </xdr:nvCxnSpPr>
      <xdr:spPr>
        <a:xfrm>
          <a:off x="16421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77</xdr:row>
      <xdr:rowOff>69850</xdr:rowOff>
    </xdr:to>
    <xdr:cxnSp macro="">
      <xdr:nvCxnSpPr>
        <xdr:cNvPr id="427" name="直線コネクタ 426"/>
        <xdr:cNvCxnSpPr/>
      </xdr:nvCxnSpPr>
      <xdr:spPr>
        <a:xfrm>
          <a:off x="15671800" y="13070332"/>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8"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29" name="フローチャート: 判断 428"/>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77</xdr:row>
      <xdr:rowOff>129287</xdr:rowOff>
    </xdr:to>
    <xdr:cxnSp macro="">
      <xdr:nvCxnSpPr>
        <xdr:cNvPr id="430" name="直線コネクタ 429"/>
        <xdr:cNvCxnSpPr/>
      </xdr:nvCxnSpPr>
      <xdr:spPr>
        <a:xfrm flipV="1">
          <a:off x="14782800" y="13070332"/>
          <a:ext cx="889000" cy="26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44196</xdr:rowOff>
    </xdr:from>
    <xdr:to>
      <xdr:col>78</xdr:col>
      <xdr:colOff>120650</xdr:colOff>
      <xdr:row>76</xdr:row>
      <xdr:rowOff>145796</xdr:rowOff>
    </xdr:to>
    <xdr:sp macro="" textlink="">
      <xdr:nvSpPr>
        <xdr:cNvPr id="431" name="フローチャート: 判断 430"/>
        <xdr:cNvSpPr/>
      </xdr:nvSpPr>
      <xdr:spPr>
        <a:xfrm>
          <a:off x="15621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130573</xdr:rowOff>
    </xdr:from>
    <xdr:ext cx="736600" cy="259045"/>
    <xdr:sp macro="" textlink="">
      <xdr:nvSpPr>
        <xdr:cNvPr id="432" name="テキスト ボックス 431"/>
        <xdr:cNvSpPr txBox="1"/>
      </xdr:nvSpPr>
      <xdr:spPr>
        <a:xfrm>
          <a:off x="15290800" y="1316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120142</xdr:rowOff>
    </xdr:from>
    <xdr:to>
      <xdr:col>73</xdr:col>
      <xdr:colOff>180975</xdr:colOff>
      <xdr:row>77</xdr:row>
      <xdr:rowOff>129287</xdr:rowOff>
    </xdr:to>
    <xdr:cxnSp macro="">
      <xdr:nvCxnSpPr>
        <xdr:cNvPr id="433" name="直線コネクタ 432"/>
        <xdr:cNvCxnSpPr/>
      </xdr:nvCxnSpPr>
      <xdr:spPr>
        <a:xfrm>
          <a:off x="13893800" y="133217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73913</xdr:rowOff>
    </xdr:from>
    <xdr:to>
      <xdr:col>74</xdr:col>
      <xdr:colOff>31750</xdr:colOff>
      <xdr:row>78</xdr:row>
      <xdr:rowOff>4063</xdr:rowOff>
    </xdr:to>
    <xdr:sp macro="" textlink="">
      <xdr:nvSpPr>
        <xdr:cNvPr id="434" name="フローチャート: 判断 433"/>
        <xdr:cNvSpPr/>
      </xdr:nvSpPr>
      <xdr:spPr>
        <a:xfrm>
          <a:off x="14732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14240</xdr:rowOff>
    </xdr:from>
    <xdr:ext cx="762000" cy="259045"/>
    <xdr:sp macro="" textlink="">
      <xdr:nvSpPr>
        <xdr:cNvPr id="435" name="テキスト ボックス 434"/>
        <xdr:cNvSpPr txBox="1"/>
      </xdr:nvSpPr>
      <xdr:spPr>
        <a:xfrm>
          <a:off x="14401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120142</xdr:rowOff>
    </xdr:from>
    <xdr:to>
      <xdr:col>69</xdr:col>
      <xdr:colOff>92075</xdr:colOff>
      <xdr:row>77</xdr:row>
      <xdr:rowOff>124713</xdr:rowOff>
    </xdr:to>
    <xdr:cxnSp macro="">
      <xdr:nvCxnSpPr>
        <xdr:cNvPr id="436" name="直線コネクタ 435"/>
        <xdr:cNvCxnSpPr/>
      </xdr:nvCxnSpPr>
      <xdr:spPr>
        <a:xfrm flipV="1">
          <a:off x="13004800" y="13321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37337</xdr:rowOff>
    </xdr:from>
    <xdr:to>
      <xdr:col>69</xdr:col>
      <xdr:colOff>142875</xdr:colOff>
      <xdr:row>77</xdr:row>
      <xdr:rowOff>138937</xdr:rowOff>
    </xdr:to>
    <xdr:sp macro="" textlink="">
      <xdr:nvSpPr>
        <xdr:cNvPr id="437" name="フローチャート: 判断 436"/>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149114</xdr:rowOff>
    </xdr:from>
    <xdr:ext cx="762000" cy="259045"/>
    <xdr:sp macro="" textlink="">
      <xdr:nvSpPr>
        <xdr:cNvPr id="438" name="テキスト ボックス 437"/>
        <xdr:cNvSpPr txBox="1"/>
      </xdr:nvSpPr>
      <xdr:spPr>
        <a:xfrm>
          <a:off x="13512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39" name="フローチャート: 判断 438"/>
        <xdr:cNvSpPr/>
      </xdr:nvSpPr>
      <xdr:spPr>
        <a:xfrm>
          <a:off x="12954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121683</xdr:rowOff>
    </xdr:from>
    <xdr:ext cx="762000" cy="259045"/>
    <xdr:sp macro="" textlink="">
      <xdr:nvSpPr>
        <xdr:cNvPr id="440" name="テキスト ボックス 439"/>
        <xdr:cNvSpPr txBox="1"/>
      </xdr:nvSpPr>
      <xdr:spPr>
        <a:xfrm>
          <a:off x="12623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6" name="楕円 445"/>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47" name="公債費以外該当値テキスト"/>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8" name="楕円 447"/>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9" name="テキスト ボックス 448"/>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78487</xdr:rowOff>
    </xdr:from>
    <xdr:to>
      <xdr:col>74</xdr:col>
      <xdr:colOff>31750</xdr:colOff>
      <xdr:row>78</xdr:row>
      <xdr:rowOff>8637</xdr:rowOff>
    </xdr:to>
    <xdr:sp macro="" textlink="">
      <xdr:nvSpPr>
        <xdr:cNvPr id="450" name="楕円 449"/>
        <xdr:cNvSpPr/>
      </xdr:nvSpPr>
      <xdr:spPr>
        <a:xfrm>
          <a:off x="14732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164864</xdr:rowOff>
    </xdr:from>
    <xdr:ext cx="762000" cy="259045"/>
    <xdr:sp macro="" textlink="">
      <xdr:nvSpPr>
        <xdr:cNvPr id="451" name="テキスト ボックス 450"/>
        <xdr:cNvSpPr txBox="1"/>
      </xdr:nvSpPr>
      <xdr:spPr>
        <a:xfrm>
          <a:off x="14401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69342</xdr:rowOff>
    </xdr:from>
    <xdr:to>
      <xdr:col>69</xdr:col>
      <xdr:colOff>142875</xdr:colOff>
      <xdr:row>77</xdr:row>
      <xdr:rowOff>170942</xdr:rowOff>
    </xdr:to>
    <xdr:sp macro="" textlink="">
      <xdr:nvSpPr>
        <xdr:cNvPr id="452" name="楕円 451"/>
        <xdr:cNvSpPr/>
      </xdr:nvSpPr>
      <xdr:spPr>
        <a:xfrm>
          <a:off x="13843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53" name="テキスト ボックス 452"/>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54" name="楕円 453"/>
        <xdr:cNvSpPr/>
      </xdr:nvSpPr>
      <xdr:spPr>
        <a:xfrm>
          <a:off x="12954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55" name="テキスト ボックス 454"/>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169177</xdr:rowOff>
    </xdr:from>
    <xdr:to>
      <xdr:col>29</xdr:col>
      <xdr:colOff>127000</xdr:colOff>
      <xdr:row>20</xdr:row>
      <xdr:rowOff>120028</xdr:rowOff>
    </xdr:to>
    <xdr:cxnSp macro="">
      <xdr:nvCxnSpPr>
        <xdr:cNvPr id="45" name="直線コネクタ 44"/>
        <xdr:cNvCxnSpPr/>
      </xdr:nvCxnSpPr>
      <xdr:spPr bwMode="auto">
        <a:xfrm flipV="1">
          <a:off x="5651500" y="2102752"/>
          <a:ext cx="0" cy="14939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92105</xdr:rowOff>
    </xdr:from>
    <xdr:ext cx="762000" cy="259045"/>
    <xdr:sp macro="" textlink="">
      <xdr:nvSpPr>
        <xdr:cNvPr id="46" name="人口1人当たり決算額の推移最小値テキスト130"/>
        <xdr:cNvSpPr txBox="1"/>
      </xdr:nvSpPr>
      <xdr:spPr>
        <a:xfrm>
          <a:off x="5740400" y="3568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120028</xdr:rowOff>
    </xdr:from>
    <xdr:to>
      <xdr:col>30</xdr:col>
      <xdr:colOff>25400</xdr:colOff>
      <xdr:row>20</xdr:row>
      <xdr:rowOff>120028</xdr:rowOff>
    </xdr:to>
    <xdr:cxnSp macro="">
      <xdr:nvCxnSpPr>
        <xdr:cNvPr id="47" name="直線コネクタ 46"/>
        <xdr:cNvCxnSpPr/>
      </xdr:nvCxnSpPr>
      <xdr:spPr bwMode="auto">
        <a:xfrm>
          <a:off x="5562600" y="35966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84104</xdr:rowOff>
    </xdr:from>
    <xdr:ext cx="762000" cy="259045"/>
    <xdr:sp macro="" textlink="">
      <xdr:nvSpPr>
        <xdr:cNvPr id="48" name="人口1人当たり決算額の推移最大値テキスト130"/>
        <xdr:cNvSpPr txBox="1"/>
      </xdr:nvSpPr>
      <xdr:spPr>
        <a:xfrm>
          <a:off x="5740400" y="184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169177</xdr:rowOff>
    </xdr:from>
    <xdr:to>
      <xdr:col>30</xdr:col>
      <xdr:colOff>25400</xdr:colOff>
      <xdr:row>11</xdr:row>
      <xdr:rowOff>169177</xdr:rowOff>
    </xdr:to>
    <xdr:cxnSp macro="">
      <xdr:nvCxnSpPr>
        <xdr:cNvPr id="49" name="直線コネクタ 48"/>
        <xdr:cNvCxnSpPr/>
      </xdr:nvCxnSpPr>
      <xdr:spPr bwMode="auto">
        <a:xfrm>
          <a:off x="5562600" y="2102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82975</xdr:rowOff>
    </xdr:from>
    <xdr:to>
      <xdr:col>29</xdr:col>
      <xdr:colOff>127000</xdr:colOff>
      <xdr:row>14</xdr:row>
      <xdr:rowOff>133229</xdr:rowOff>
    </xdr:to>
    <xdr:cxnSp macro="">
      <xdr:nvCxnSpPr>
        <xdr:cNvPr id="50" name="直線コネクタ 49"/>
        <xdr:cNvCxnSpPr/>
      </xdr:nvCxnSpPr>
      <xdr:spPr bwMode="auto">
        <a:xfrm>
          <a:off x="5003800" y="2530900"/>
          <a:ext cx="647700" cy="50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59402</xdr:rowOff>
    </xdr:from>
    <xdr:ext cx="762000" cy="259045"/>
    <xdr:sp macro="" textlink="">
      <xdr:nvSpPr>
        <xdr:cNvPr id="51" name="人口1人当たり決算額の推移平均値テキスト130"/>
        <xdr:cNvSpPr txBox="1"/>
      </xdr:nvSpPr>
      <xdr:spPr>
        <a:xfrm>
          <a:off x="5740400" y="3021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87325</xdr:rowOff>
    </xdr:from>
    <xdr:to>
      <xdr:col>29</xdr:col>
      <xdr:colOff>177800</xdr:colOff>
      <xdr:row>18</xdr:row>
      <xdr:rowOff>17475</xdr:rowOff>
    </xdr:to>
    <xdr:sp macro="" textlink="">
      <xdr:nvSpPr>
        <xdr:cNvPr id="52" name="フローチャート: 判断 51"/>
        <xdr:cNvSpPr/>
      </xdr:nvSpPr>
      <xdr:spPr bwMode="auto">
        <a:xfrm>
          <a:off x="5600700" y="3049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82975</xdr:rowOff>
    </xdr:from>
    <xdr:to>
      <xdr:col>26</xdr:col>
      <xdr:colOff>50800</xdr:colOff>
      <xdr:row>14</xdr:row>
      <xdr:rowOff>97358</xdr:rowOff>
    </xdr:to>
    <xdr:cxnSp macro="">
      <xdr:nvCxnSpPr>
        <xdr:cNvPr id="53" name="直線コネクタ 52"/>
        <xdr:cNvCxnSpPr/>
      </xdr:nvCxnSpPr>
      <xdr:spPr bwMode="auto">
        <a:xfrm flipV="1">
          <a:off x="4305300" y="2530900"/>
          <a:ext cx="698500" cy="14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101289</xdr:rowOff>
    </xdr:from>
    <xdr:to>
      <xdr:col>26</xdr:col>
      <xdr:colOff>101600</xdr:colOff>
      <xdr:row>18</xdr:row>
      <xdr:rowOff>31439</xdr:rowOff>
    </xdr:to>
    <xdr:sp macro="" textlink="">
      <xdr:nvSpPr>
        <xdr:cNvPr id="54" name="フローチャート: 判断 53"/>
        <xdr:cNvSpPr/>
      </xdr:nvSpPr>
      <xdr:spPr bwMode="auto">
        <a:xfrm>
          <a:off x="4953000" y="30635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16216</xdr:rowOff>
    </xdr:from>
    <xdr:ext cx="736600" cy="259045"/>
    <xdr:sp macro="" textlink="">
      <xdr:nvSpPr>
        <xdr:cNvPr id="55" name="テキスト ボックス 54"/>
        <xdr:cNvSpPr txBox="1"/>
      </xdr:nvSpPr>
      <xdr:spPr>
        <a:xfrm>
          <a:off x="4622800" y="3149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89681</xdr:rowOff>
    </xdr:from>
    <xdr:to>
      <xdr:col>22</xdr:col>
      <xdr:colOff>114300</xdr:colOff>
      <xdr:row>14</xdr:row>
      <xdr:rowOff>97358</xdr:rowOff>
    </xdr:to>
    <xdr:cxnSp macro="">
      <xdr:nvCxnSpPr>
        <xdr:cNvPr id="56" name="直線コネクタ 55"/>
        <xdr:cNvCxnSpPr/>
      </xdr:nvCxnSpPr>
      <xdr:spPr bwMode="auto">
        <a:xfrm>
          <a:off x="3606800" y="2537606"/>
          <a:ext cx="698500" cy="7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2915</xdr:rowOff>
    </xdr:from>
    <xdr:to>
      <xdr:col>22</xdr:col>
      <xdr:colOff>165100</xdr:colOff>
      <xdr:row>18</xdr:row>
      <xdr:rowOff>104515</xdr:rowOff>
    </xdr:to>
    <xdr:sp macro="" textlink="">
      <xdr:nvSpPr>
        <xdr:cNvPr id="57" name="フローチャート: 判断 56"/>
        <xdr:cNvSpPr/>
      </xdr:nvSpPr>
      <xdr:spPr bwMode="auto">
        <a:xfrm>
          <a:off x="4254500" y="3136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89292</xdr:rowOff>
    </xdr:from>
    <xdr:ext cx="762000" cy="259045"/>
    <xdr:sp macro="" textlink="">
      <xdr:nvSpPr>
        <xdr:cNvPr id="58" name="テキスト ボックス 57"/>
        <xdr:cNvSpPr txBox="1"/>
      </xdr:nvSpPr>
      <xdr:spPr>
        <a:xfrm>
          <a:off x="3924300" y="3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89681</xdr:rowOff>
    </xdr:from>
    <xdr:to>
      <xdr:col>18</xdr:col>
      <xdr:colOff>177800</xdr:colOff>
      <xdr:row>14</xdr:row>
      <xdr:rowOff>146621</xdr:rowOff>
    </xdr:to>
    <xdr:cxnSp macro="">
      <xdr:nvCxnSpPr>
        <xdr:cNvPr id="59" name="直線コネクタ 58"/>
        <xdr:cNvCxnSpPr/>
      </xdr:nvCxnSpPr>
      <xdr:spPr bwMode="auto">
        <a:xfrm flipV="1">
          <a:off x="2908300" y="2537606"/>
          <a:ext cx="698500" cy="56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15545</xdr:rowOff>
    </xdr:from>
    <xdr:to>
      <xdr:col>19</xdr:col>
      <xdr:colOff>38100</xdr:colOff>
      <xdr:row>18</xdr:row>
      <xdr:rowOff>117145</xdr:rowOff>
    </xdr:to>
    <xdr:sp macro="" textlink="">
      <xdr:nvSpPr>
        <xdr:cNvPr id="60" name="フローチャート: 判断 59"/>
        <xdr:cNvSpPr/>
      </xdr:nvSpPr>
      <xdr:spPr bwMode="auto">
        <a:xfrm>
          <a:off x="3556000" y="3149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101922</xdr:rowOff>
    </xdr:from>
    <xdr:ext cx="762000" cy="259045"/>
    <xdr:sp macro="" textlink="">
      <xdr:nvSpPr>
        <xdr:cNvPr id="61" name="テキスト ボックス 60"/>
        <xdr:cNvSpPr txBox="1"/>
      </xdr:nvSpPr>
      <xdr:spPr>
        <a:xfrm>
          <a:off x="3225800" y="32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28518</xdr:rowOff>
    </xdr:from>
    <xdr:to>
      <xdr:col>15</xdr:col>
      <xdr:colOff>101600</xdr:colOff>
      <xdr:row>18</xdr:row>
      <xdr:rowOff>130118</xdr:rowOff>
    </xdr:to>
    <xdr:sp macro="" textlink="">
      <xdr:nvSpPr>
        <xdr:cNvPr id="62" name="フローチャート: 判断 61"/>
        <xdr:cNvSpPr/>
      </xdr:nvSpPr>
      <xdr:spPr bwMode="auto">
        <a:xfrm>
          <a:off x="2857500" y="3162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114895</xdr:rowOff>
    </xdr:from>
    <xdr:ext cx="762000" cy="259045"/>
    <xdr:sp macro="" textlink="">
      <xdr:nvSpPr>
        <xdr:cNvPr id="63" name="テキスト ボックス 62"/>
        <xdr:cNvSpPr txBox="1"/>
      </xdr:nvSpPr>
      <xdr:spPr>
        <a:xfrm>
          <a:off x="2527300" y="324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82429</xdr:rowOff>
    </xdr:from>
    <xdr:to>
      <xdr:col>29</xdr:col>
      <xdr:colOff>177800</xdr:colOff>
      <xdr:row>15</xdr:row>
      <xdr:rowOff>12579</xdr:rowOff>
    </xdr:to>
    <xdr:sp macro="" textlink="">
      <xdr:nvSpPr>
        <xdr:cNvPr id="69" name="楕円 68"/>
        <xdr:cNvSpPr/>
      </xdr:nvSpPr>
      <xdr:spPr bwMode="auto">
        <a:xfrm>
          <a:off x="5600700" y="2530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98956</xdr:rowOff>
    </xdr:from>
    <xdr:ext cx="762000" cy="259045"/>
    <xdr:sp macro="" textlink="">
      <xdr:nvSpPr>
        <xdr:cNvPr id="70" name="人口1人当たり決算額の推移該当値テキスト130"/>
        <xdr:cNvSpPr txBox="1"/>
      </xdr:nvSpPr>
      <xdr:spPr>
        <a:xfrm>
          <a:off x="5740400" y="2375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32175</xdr:rowOff>
    </xdr:from>
    <xdr:to>
      <xdr:col>26</xdr:col>
      <xdr:colOff>101600</xdr:colOff>
      <xdr:row>14</xdr:row>
      <xdr:rowOff>133775</xdr:rowOff>
    </xdr:to>
    <xdr:sp macro="" textlink="">
      <xdr:nvSpPr>
        <xdr:cNvPr id="71" name="楕円 70"/>
        <xdr:cNvSpPr/>
      </xdr:nvSpPr>
      <xdr:spPr bwMode="auto">
        <a:xfrm>
          <a:off x="4953000" y="2480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143952</xdr:rowOff>
    </xdr:from>
    <xdr:ext cx="736600" cy="259045"/>
    <xdr:sp macro="" textlink="">
      <xdr:nvSpPr>
        <xdr:cNvPr id="72" name="テキスト ボックス 71"/>
        <xdr:cNvSpPr txBox="1"/>
      </xdr:nvSpPr>
      <xdr:spPr>
        <a:xfrm>
          <a:off x="4622800" y="22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46558</xdr:rowOff>
    </xdr:from>
    <xdr:to>
      <xdr:col>22</xdr:col>
      <xdr:colOff>165100</xdr:colOff>
      <xdr:row>14</xdr:row>
      <xdr:rowOff>148158</xdr:rowOff>
    </xdr:to>
    <xdr:sp macro="" textlink="">
      <xdr:nvSpPr>
        <xdr:cNvPr id="73" name="楕円 72"/>
        <xdr:cNvSpPr/>
      </xdr:nvSpPr>
      <xdr:spPr bwMode="auto">
        <a:xfrm>
          <a:off x="4254500" y="2494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158335</xdr:rowOff>
    </xdr:from>
    <xdr:ext cx="762000" cy="259045"/>
    <xdr:sp macro="" textlink="">
      <xdr:nvSpPr>
        <xdr:cNvPr id="74" name="テキスト ボックス 73"/>
        <xdr:cNvSpPr txBox="1"/>
      </xdr:nvSpPr>
      <xdr:spPr>
        <a:xfrm>
          <a:off x="3924300" y="226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38881</xdr:rowOff>
    </xdr:from>
    <xdr:to>
      <xdr:col>19</xdr:col>
      <xdr:colOff>38100</xdr:colOff>
      <xdr:row>14</xdr:row>
      <xdr:rowOff>140481</xdr:rowOff>
    </xdr:to>
    <xdr:sp macro="" textlink="">
      <xdr:nvSpPr>
        <xdr:cNvPr id="75" name="楕円 74"/>
        <xdr:cNvSpPr/>
      </xdr:nvSpPr>
      <xdr:spPr bwMode="auto">
        <a:xfrm>
          <a:off x="3556000" y="2486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150658</xdr:rowOff>
    </xdr:from>
    <xdr:ext cx="762000" cy="259045"/>
    <xdr:sp macro="" textlink="">
      <xdr:nvSpPr>
        <xdr:cNvPr id="76" name="テキスト ボックス 75"/>
        <xdr:cNvSpPr txBox="1"/>
      </xdr:nvSpPr>
      <xdr:spPr>
        <a:xfrm>
          <a:off x="3225800" y="225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95821</xdr:rowOff>
    </xdr:from>
    <xdr:to>
      <xdr:col>15</xdr:col>
      <xdr:colOff>101600</xdr:colOff>
      <xdr:row>15</xdr:row>
      <xdr:rowOff>25971</xdr:rowOff>
    </xdr:to>
    <xdr:sp macro="" textlink="">
      <xdr:nvSpPr>
        <xdr:cNvPr id="77" name="楕円 76"/>
        <xdr:cNvSpPr/>
      </xdr:nvSpPr>
      <xdr:spPr bwMode="auto">
        <a:xfrm>
          <a:off x="2857500" y="2543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36148</xdr:rowOff>
    </xdr:from>
    <xdr:ext cx="762000" cy="259045"/>
    <xdr:sp macro="" textlink="">
      <xdr:nvSpPr>
        <xdr:cNvPr id="78" name="テキスト ボックス 77"/>
        <xdr:cNvSpPr txBox="1"/>
      </xdr:nvSpPr>
      <xdr:spPr>
        <a:xfrm>
          <a:off x="2527300" y="2312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33693</xdr:rowOff>
    </xdr:from>
    <xdr:to>
      <xdr:col>29</xdr:col>
      <xdr:colOff>127000</xdr:colOff>
      <xdr:row>38</xdr:row>
      <xdr:rowOff>116522</xdr:rowOff>
    </xdr:to>
    <xdr:cxnSp macro="">
      <xdr:nvCxnSpPr>
        <xdr:cNvPr id="107" name="直線コネクタ 106"/>
        <xdr:cNvCxnSpPr/>
      </xdr:nvCxnSpPr>
      <xdr:spPr bwMode="auto">
        <a:xfrm flipV="1">
          <a:off x="5651500" y="5958243"/>
          <a:ext cx="0" cy="16258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88599</xdr:rowOff>
    </xdr:from>
    <xdr:ext cx="762000" cy="259045"/>
    <xdr:sp macro="" textlink="">
      <xdr:nvSpPr>
        <xdr:cNvPr id="108" name="人口1人当たり決算額の推移最小値テキスト445"/>
        <xdr:cNvSpPr txBox="1"/>
      </xdr:nvSpPr>
      <xdr:spPr>
        <a:xfrm>
          <a:off x="5740400" y="75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116522</xdr:rowOff>
    </xdr:from>
    <xdr:to>
      <xdr:col>30</xdr:col>
      <xdr:colOff>25400</xdr:colOff>
      <xdr:row>38</xdr:row>
      <xdr:rowOff>116522</xdr:rowOff>
    </xdr:to>
    <xdr:cxnSp macro="">
      <xdr:nvCxnSpPr>
        <xdr:cNvPr id="109" name="直線コネクタ 108"/>
        <xdr:cNvCxnSpPr/>
      </xdr:nvCxnSpPr>
      <xdr:spPr bwMode="auto">
        <a:xfrm>
          <a:off x="5562600" y="758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291520</xdr:rowOff>
    </xdr:from>
    <xdr:ext cx="762000" cy="259045"/>
    <xdr:sp macro="" textlink="">
      <xdr:nvSpPr>
        <xdr:cNvPr id="110" name="人口1人当たり決算額の推移最大値テキスト445"/>
        <xdr:cNvSpPr txBox="1"/>
      </xdr:nvSpPr>
      <xdr:spPr>
        <a:xfrm>
          <a:off x="5740400" y="570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33693</xdr:rowOff>
    </xdr:from>
    <xdr:to>
      <xdr:col>30</xdr:col>
      <xdr:colOff>25400</xdr:colOff>
      <xdr:row>33</xdr:row>
      <xdr:rowOff>33693</xdr:rowOff>
    </xdr:to>
    <xdr:cxnSp macro="">
      <xdr:nvCxnSpPr>
        <xdr:cNvPr id="111" name="直線コネクタ 110"/>
        <xdr:cNvCxnSpPr/>
      </xdr:nvCxnSpPr>
      <xdr:spPr bwMode="auto">
        <a:xfrm>
          <a:off x="5562600" y="59582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16205</xdr:rowOff>
    </xdr:from>
    <xdr:to>
      <xdr:col>29</xdr:col>
      <xdr:colOff>127000</xdr:colOff>
      <xdr:row>34</xdr:row>
      <xdr:rowOff>116675</xdr:rowOff>
    </xdr:to>
    <xdr:cxnSp macro="">
      <xdr:nvCxnSpPr>
        <xdr:cNvPr id="112" name="直線コネクタ 111"/>
        <xdr:cNvCxnSpPr/>
      </xdr:nvCxnSpPr>
      <xdr:spPr bwMode="auto">
        <a:xfrm flipV="1">
          <a:off x="5003800" y="6283655"/>
          <a:ext cx="647700" cy="100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263465</xdr:rowOff>
    </xdr:from>
    <xdr:ext cx="762000" cy="259045"/>
    <xdr:sp macro="" textlink="">
      <xdr:nvSpPr>
        <xdr:cNvPr id="113" name="人口1人当たり決算額の推移平均値テキスト445"/>
        <xdr:cNvSpPr txBox="1"/>
      </xdr:nvSpPr>
      <xdr:spPr>
        <a:xfrm>
          <a:off x="5740400" y="68738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291388</xdr:rowOff>
    </xdr:from>
    <xdr:to>
      <xdr:col>29</xdr:col>
      <xdr:colOff>177800</xdr:colOff>
      <xdr:row>36</xdr:row>
      <xdr:rowOff>50088</xdr:rowOff>
    </xdr:to>
    <xdr:sp macro="" textlink="">
      <xdr:nvSpPr>
        <xdr:cNvPr id="114" name="フローチャート: 判断 113"/>
        <xdr:cNvSpPr/>
      </xdr:nvSpPr>
      <xdr:spPr bwMode="auto">
        <a:xfrm>
          <a:off x="5600700" y="69017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108560</xdr:rowOff>
    </xdr:from>
    <xdr:to>
      <xdr:col>26</xdr:col>
      <xdr:colOff>50800</xdr:colOff>
      <xdr:row>34</xdr:row>
      <xdr:rowOff>116675</xdr:rowOff>
    </xdr:to>
    <xdr:cxnSp macro="">
      <xdr:nvCxnSpPr>
        <xdr:cNvPr id="115" name="直線コネクタ 114"/>
        <xdr:cNvCxnSpPr/>
      </xdr:nvCxnSpPr>
      <xdr:spPr bwMode="auto">
        <a:xfrm>
          <a:off x="4305300" y="6376010"/>
          <a:ext cx="698500" cy="8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28613</xdr:rowOff>
    </xdr:from>
    <xdr:to>
      <xdr:col>26</xdr:col>
      <xdr:colOff>101600</xdr:colOff>
      <xdr:row>36</xdr:row>
      <xdr:rowOff>130213</xdr:rowOff>
    </xdr:to>
    <xdr:sp macro="" textlink="">
      <xdr:nvSpPr>
        <xdr:cNvPr id="116" name="フローチャート: 判断 115"/>
        <xdr:cNvSpPr/>
      </xdr:nvSpPr>
      <xdr:spPr bwMode="auto">
        <a:xfrm>
          <a:off x="4953000" y="698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114990</xdr:rowOff>
    </xdr:from>
    <xdr:ext cx="736600" cy="259045"/>
    <xdr:sp macro="" textlink="">
      <xdr:nvSpPr>
        <xdr:cNvPr id="117" name="テキスト ボックス 116"/>
        <xdr:cNvSpPr txBox="1"/>
      </xdr:nvSpPr>
      <xdr:spPr>
        <a:xfrm>
          <a:off x="4622800" y="7068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83071</xdr:rowOff>
    </xdr:from>
    <xdr:to>
      <xdr:col>22</xdr:col>
      <xdr:colOff>114300</xdr:colOff>
      <xdr:row>34</xdr:row>
      <xdr:rowOff>108560</xdr:rowOff>
    </xdr:to>
    <xdr:cxnSp macro="">
      <xdr:nvCxnSpPr>
        <xdr:cNvPr id="118" name="直線コネクタ 117"/>
        <xdr:cNvCxnSpPr/>
      </xdr:nvCxnSpPr>
      <xdr:spPr bwMode="auto">
        <a:xfrm>
          <a:off x="3606800" y="6350521"/>
          <a:ext cx="698500" cy="25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78601</xdr:rowOff>
    </xdr:from>
    <xdr:to>
      <xdr:col>22</xdr:col>
      <xdr:colOff>165100</xdr:colOff>
      <xdr:row>37</xdr:row>
      <xdr:rowOff>8751</xdr:rowOff>
    </xdr:to>
    <xdr:sp macro="" textlink="">
      <xdr:nvSpPr>
        <xdr:cNvPr id="119" name="フローチャート: 判断 118"/>
        <xdr:cNvSpPr/>
      </xdr:nvSpPr>
      <xdr:spPr bwMode="auto">
        <a:xfrm>
          <a:off x="4254500" y="7031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164978</xdr:rowOff>
    </xdr:from>
    <xdr:ext cx="762000" cy="259045"/>
    <xdr:sp macro="" textlink="">
      <xdr:nvSpPr>
        <xdr:cNvPr id="120" name="テキスト ボックス 119"/>
        <xdr:cNvSpPr txBox="1"/>
      </xdr:nvSpPr>
      <xdr:spPr>
        <a:xfrm>
          <a:off x="3924300" y="7118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77051</xdr:rowOff>
    </xdr:from>
    <xdr:to>
      <xdr:col>18</xdr:col>
      <xdr:colOff>177800</xdr:colOff>
      <xdr:row>34</xdr:row>
      <xdr:rowOff>83071</xdr:rowOff>
    </xdr:to>
    <xdr:cxnSp macro="">
      <xdr:nvCxnSpPr>
        <xdr:cNvPr id="121" name="直線コネクタ 120"/>
        <xdr:cNvCxnSpPr/>
      </xdr:nvCxnSpPr>
      <xdr:spPr bwMode="auto">
        <a:xfrm>
          <a:off x="2908300" y="6344501"/>
          <a:ext cx="698500" cy="6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9372</xdr:rowOff>
    </xdr:from>
    <xdr:to>
      <xdr:col>19</xdr:col>
      <xdr:colOff>38100</xdr:colOff>
      <xdr:row>36</xdr:row>
      <xdr:rowOff>110972</xdr:rowOff>
    </xdr:to>
    <xdr:sp macro="" textlink="">
      <xdr:nvSpPr>
        <xdr:cNvPr id="122" name="フローチャート: 判断 121"/>
        <xdr:cNvSpPr/>
      </xdr:nvSpPr>
      <xdr:spPr bwMode="auto">
        <a:xfrm>
          <a:off x="3556000" y="6962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95749</xdr:rowOff>
    </xdr:from>
    <xdr:ext cx="762000" cy="259045"/>
    <xdr:sp macro="" textlink="">
      <xdr:nvSpPr>
        <xdr:cNvPr id="123" name="テキスト ボックス 122"/>
        <xdr:cNvSpPr txBox="1"/>
      </xdr:nvSpPr>
      <xdr:spPr>
        <a:xfrm>
          <a:off x="3225800" y="704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333070</xdr:rowOff>
    </xdr:from>
    <xdr:to>
      <xdr:col>15</xdr:col>
      <xdr:colOff>101600</xdr:colOff>
      <xdr:row>36</xdr:row>
      <xdr:rowOff>91770</xdr:rowOff>
    </xdr:to>
    <xdr:sp macro="" textlink="">
      <xdr:nvSpPr>
        <xdr:cNvPr id="124" name="フローチャート: 判断 123"/>
        <xdr:cNvSpPr/>
      </xdr:nvSpPr>
      <xdr:spPr bwMode="auto">
        <a:xfrm>
          <a:off x="2857500" y="69434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76547</xdr:rowOff>
    </xdr:from>
    <xdr:ext cx="762000" cy="259045"/>
    <xdr:sp macro="" textlink="">
      <xdr:nvSpPr>
        <xdr:cNvPr id="125" name="テキスト ボックス 124"/>
        <xdr:cNvSpPr txBox="1"/>
      </xdr:nvSpPr>
      <xdr:spPr>
        <a:xfrm>
          <a:off x="2527300" y="702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308305</xdr:rowOff>
    </xdr:from>
    <xdr:to>
      <xdr:col>29</xdr:col>
      <xdr:colOff>177800</xdr:colOff>
      <xdr:row>34</xdr:row>
      <xdr:rowOff>67005</xdr:rowOff>
    </xdr:to>
    <xdr:sp macro="" textlink="">
      <xdr:nvSpPr>
        <xdr:cNvPr id="131" name="楕円 130"/>
        <xdr:cNvSpPr/>
      </xdr:nvSpPr>
      <xdr:spPr bwMode="auto">
        <a:xfrm>
          <a:off x="5600700" y="6232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153382</xdr:rowOff>
    </xdr:from>
    <xdr:ext cx="762000" cy="259045"/>
    <xdr:sp macro="" textlink="">
      <xdr:nvSpPr>
        <xdr:cNvPr id="132" name="人口1人当たり決算額の推移該当値テキスト445"/>
        <xdr:cNvSpPr txBox="1"/>
      </xdr:nvSpPr>
      <xdr:spPr>
        <a:xfrm>
          <a:off x="5740400" y="6077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65875</xdr:rowOff>
    </xdr:from>
    <xdr:to>
      <xdr:col>26</xdr:col>
      <xdr:colOff>101600</xdr:colOff>
      <xdr:row>34</xdr:row>
      <xdr:rowOff>167475</xdr:rowOff>
    </xdr:to>
    <xdr:sp macro="" textlink="">
      <xdr:nvSpPr>
        <xdr:cNvPr id="133" name="楕円 132"/>
        <xdr:cNvSpPr/>
      </xdr:nvSpPr>
      <xdr:spPr bwMode="auto">
        <a:xfrm>
          <a:off x="4953000" y="6333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177652</xdr:rowOff>
    </xdr:from>
    <xdr:ext cx="736600" cy="259045"/>
    <xdr:sp macro="" textlink="">
      <xdr:nvSpPr>
        <xdr:cNvPr id="134" name="テキスト ボックス 133"/>
        <xdr:cNvSpPr txBox="1"/>
      </xdr:nvSpPr>
      <xdr:spPr>
        <a:xfrm>
          <a:off x="4622800" y="610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57760</xdr:rowOff>
    </xdr:from>
    <xdr:to>
      <xdr:col>22</xdr:col>
      <xdr:colOff>165100</xdr:colOff>
      <xdr:row>34</xdr:row>
      <xdr:rowOff>159360</xdr:rowOff>
    </xdr:to>
    <xdr:sp macro="" textlink="">
      <xdr:nvSpPr>
        <xdr:cNvPr id="135" name="楕円 134"/>
        <xdr:cNvSpPr/>
      </xdr:nvSpPr>
      <xdr:spPr bwMode="auto">
        <a:xfrm>
          <a:off x="4254500" y="6325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169537</xdr:rowOff>
    </xdr:from>
    <xdr:ext cx="762000" cy="259045"/>
    <xdr:sp macro="" textlink="">
      <xdr:nvSpPr>
        <xdr:cNvPr id="136" name="テキスト ボックス 135"/>
        <xdr:cNvSpPr txBox="1"/>
      </xdr:nvSpPr>
      <xdr:spPr>
        <a:xfrm>
          <a:off x="3924300" y="6094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32271</xdr:rowOff>
    </xdr:from>
    <xdr:to>
      <xdr:col>19</xdr:col>
      <xdr:colOff>38100</xdr:colOff>
      <xdr:row>34</xdr:row>
      <xdr:rowOff>133871</xdr:rowOff>
    </xdr:to>
    <xdr:sp macro="" textlink="">
      <xdr:nvSpPr>
        <xdr:cNvPr id="137" name="楕円 136"/>
        <xdr:cNvSpPr/>
      </xdr:nvSpPr>
      <xdr:spPr bwMode="auto">
        <a:xfrm>
          <a:off x="3556000" y="6299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144048</xdr:rowOff>
    </xdr:from>
    <xdr:ext cx="762000" cy="259045"/>
    <xdr:sp macro="" textlink="">
      <xdr:nvSpPr>
        <xdr:cNvPr id="138" name="テキスト ボックス 137"/>
        <xdr:cNvSpPr txBox="1"/>
      </xdr:nvSpPr>
      <xdr:spPr>
        <a:xfrm>
          <a:off x="3225800" y="6068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26251</xdr:rowOff>
    </xdr:from>
    <xdr:to>
      <xdr:col>15</xdr:col>
      <xdr:colOff>101600</xdr:colOff>
      <xdr:row>34</xdr:row>
      <xdr:rowOff>127851</xdr:rowOff>
    </xdr:to>
    <xdr:sp macro="" textlink="">
      <xdr:nvSpPr>
        <xdr:cNvPr id="139" name="楕円 138"/>
        <xdr:cNvSpPr/>
      </xdr:nvSpPr>
      <xdr:spPr bwMode="auto">
        <a:xfrm>
          <a:off x="2857500" y="6293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138028</xdr:rowOff>
    </xdr:from>
    <xdr:ext cx="762000" cy="259045"/>
    <xdr:sp macro="" textlink="">
      <xdr:nvSpPr>
        <xdr:cNvPr id="140" name="テキスト ボックス 139"/>
        <xdr:cNvSpPr txBox="1"/>
      </xdr:nvSpPr>
      <xdr:spPr>
        <a:xfrm>
          <a:off x="2527300" y="6062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112954</xdr:rowOff>
    </xdr:from>
    <xdr:to>
      <xdr:col>24</xdr:col>
      <xdr:colOff>62865</xdr:colOff>
      <xdr:row>38</xdr:row>
      <xdr:rowOff>101360</xdr:rowOff>
    </xdr:to>
    <xdr:cxnSp macro="">
      <xdr:nvCxnSpPr>
        <xdr:cNvPr id="58" name="直線コネクタ 57"/>
        <xdr:cNvCxnSpPr/>
      </xdr:nvCxnSpPr>
      <xdr:spPr>
        <a:xfrm flipV="1">
          <a:off x="4633595" y="5256454"/>
          <a:ext cx="1270" cy="1360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105187</xdr:rowOff>
    </xdr:from>
    <xdr:ext cx="534377" cy="259045"/>
    <xdr:sp macro="" textlink="">
      <xdr:nvSpPr>
        <xdr:cNvPr id="59" name="人件費最小値テキスト"/>
        <xdr:cNvSpPr txBox="1"/>
      </xdr:nvSpPr>
      <xdr:spPr>
        <a:xfrm>
          <a:off x="4686300" y="66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101360</xdr:rowOff>
    </xdr:from>
    <xdr:to>
      <xdr:col>24</xdr:col>
      <xdr:colOff>152400</xdr:colOff>
      <xdr:row>38</xdr:row>
      <xdr:rowOff>101360</xdr:rowOff>
    </xdr:to>
    <xdr:cxnSp macro="">
      <xdr:nvCxnSpPr>
        <xdr:cNvPr id="60" name="直線コネクタ 59"/>
        <xdr:cNvCxnSpPr/>
      </xdr:nvCxnSpPr>
      <xdr:spPr>
        <a:xfrm>
          <a:off x="4546600" y="66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59631</xdr:rowOff>
    </xdr:from>
    <xdr:ext cx="599010" cy="259045"/>
    <xdr:sp macro="" textlink="">
      <xdr:nvSpPr>
        <xdr:cNvPr id="61" name="人件費最大値テキスト"/>
        <xdr:cNvSpPr txBox="1"/>
      </xdr:nvSpPr>
      <xdr:spPr>
        <a:xfrm>
          <a:off x="4686300" y="50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112954</xdr:rowOff>
    </xdr:from>
    <xdr:to>
      <xdr:col>24</xdr:col>
      <xdr:colOff>152400</xdr:colOff>
      <xdr:row>30</xdr:row>
      <xdr:rowOff>112954</xdr:rowOff>
    </xdr:to>
    <xdr:cxnSp macro="">
      <xdr:nvCxnSpPr>
        <xdr:cNvPr id="62" name="直線コネクタ 61"/>
        <xdr:cNvCxnSpPr/>
      </xdr:nvCxnSpPr>
      <xdr:spPr>
        <a:xfrm>
          <a:off x="4546600" y="52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138018</xdr:rowOff>
    </xdr:from>
    <xdr:to>
      <xdr:col>24</xdr:col>
      <xdr:colOff>63500</xdr:colOff>
      <xdr:row>34</xdr:row>
      <xdr:rowOff>39867</xdr:rowOff>
    </xdr:to>
    <xdr:cxnSp macro="">
      <xdr:nvCxnSpPr>
        <xdr:cNvPr id="63" name="直線コネクタ 62"/>
        <xdr:cNvCxnSpPr/>
      </xdr:nvCxnSpPr>
      <xdr:spPr>
        <a:xfrm>
          <a:off x="3797300" y="5795868"/>
          <a:ext cx="838200" cy="7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119056</xdr:rowOff>
    </xdr:from>
    <xdr:ext cx="534377" cy="259045"/>
    <xdr:sp macro="" textlink="">
      <xdr:nvSpPr>
        <xdr:cNvPr id="64" name="人件費平均値テキスト"/>
        <xdr:cNvSpPr txBox="1"/>
      </xdr:nvSpPr>
      <xdr:spPr>
        <a:xfrm>
          <a:off x="4686300" y="6119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140629</xdr:rowOff>
    </xdr:from>
    <xdr:to>
      <xdr:col>24</xdr:col>
      <xdr:colOff>114300</xdr:colOff>
      <xdr:row>36</xdr:row>
      <xdr:rowOff>70779</xdr:rowOff>
    </xdr:to>
    <xdr:sp macro="" textlink="">
      <xdr:nvSpPr>
        <xdr:cNvPr id="65" name="フローチャート: 判断 64"/>
        <xdr:cNvSpPr/>
      </xdr:nvSpPr>
      <xdr:spPr>
        <a:xfrm>
          <a:off x="4584700" y="614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138018</xdr:rowOff>
    </xdr:from>
    <xdr:to>
      <xdr:col>19</xdr:col>
      <xdr:colOff>177800</xdr:colOff>
      <xdr:row>33</xdr:row>
      <xdr:rowOff>143259</xdr:rowOff>
    </xdr:to>
    <xdr:cxnSp macro="">
      <xdr:nvCxnSpPr>
        <xdr:cNvPr id="66" name="直線コネクタ 65"/>
        <xdr:cNvCxnSpPr/>
      </xdr:nvCxnSpPr>
      <xdr:spPr>
        <a:xfrm flipV="1">
          <a:off x="2908300" y="5795868"/>
          <a:ext cx="889000" cy="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149414</xdr:rowOff>
    </xdr:from>
    <xdr:to>
      <xdr:col>20</xdr:col>
      <xdr:colOff>38100</xdr:colOff>
      <xdr:row>36</xdr:row>
      <xdr:rowOff>79564</xdr:rowOff>
    </xdr:to>
    <xdr:sp macro="" textlink="">
      <xdr:nvSpPr>
        <xdr:cNvPr id="67" name="フローチャート: 判断 66"/>
        <xdr:cNvSpPr/>
      </xdr:nvSpPr>
      <xdr:spPr>
        <a:xfrm>
          <a:off x="37465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70691</xdr:rowOff>
    </xdr:from>
    <xdr:ext cx="534377" cy="259045"/>
    <xdr:sp macro="" textlink="">
      <xdr:nvSpPr>
        <xdr:cNvPr id="68" name="テキスト ボックス 67"/>
        <xdr:cNvSpPr txBox="1"/>
      </xdr:nvSpPr>
      <xdr:spPr>
        <a:xfrm>
          <a:off x="3530111" y="624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143259</xdr:rowOff>
    </xdr:from>
    <xdr:to>
      <xdr:col>15</xdr:col>
      <xdr:colOff>50800</xdr:colOff>
      <xdr:row>34</xdr:row>
      <xdr:rowOff>22461</xdr:rowOff>
    </xdr:to>
    <xdr:cxnSp macro="">
      <xdr:nvCxnSpPr>
        <xdr:cNvPr id="69" name="直線コネクタ 68"/>
        <xdr:cNvCxnSpPr/>
      </xdr:nvCxnSpPr>
      <xdr:spPr>
        <a:xfrm flipV="1">
          <a:off x="2019300" y="5801109"/>
          <a:ext cx="889000" cy="5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54218</xdr:rowOff>
    </xdr:from>
    <xdr:to>
      <xdr:col>15</xdr:col>
      <xdr:colOff>101600</xdr:colOff>
      <xdr:row>36</xdr:row>
      <xdr:rowOff>155818</xdr:rowOff>
    </xdr:to>
    <xdr:sp macro="" textlink="">
      <xdr:nvSpPr>
        <xdr:cNvPr id="70" name="フローチャート: 判断 69"/>
        <xdr:cNvSpPr/>
      </xdr:nvSpPr>
      <xdr:spPr>
        <a:xfrm>
          <a:off x="2857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146945</xdr:rowOff>
    </xdr:from>
    <xdr:ext cx="534377" cy="259045"/>
    <xdr:sp macro="" textlink="">
      <xdr:nvSpPr>
        <xdr:cNvPr id="71" name="テキスト ボックス 70"/>
        <xdr:cNvSpPr txBox="1"/>
      </xdr:nvSpPr>
      <xdr:spPr>
        <a:xfrm>
          <a:off x="2641111" y="631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22461</xdr:rowOff>
    </xdr:from>
    <xdr:to>
      <xdr:col>10</xdr:col>
      <xdr:colOff>114300</xdr:colOff>
      <xdr:row>34</xdr:row>
      <xdr:rowOff>52848</xdr:rowOff>
    </xdr:to>
    <xdr:cxnSp macro="">
      <xdr:nvCxnSpPr>
        <xdr:cNvPr id="72" name="直線コネクタ 71"/>
        <xdr:cNvCxnSpPr/>
      </xdr:nvCxnSpPr>
      <xdr:spPr>
        <a:xfrm flipV="1">
          <a:off x="1130300" y="5851761"/>
          <a:ext cx="889000" cy="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16026</xdr:rowOff>
    </xdr:from>
    <xdr:to>
      <xdr:col>10</xdr:col>
      <xdr:colOff>165100</xdr:colOff>
      <xdr:row>37</xdr:row>
      <xdr:rowOff>117626</xdr:rowOff>
    </xdr:to>
    <xdr:sp macro="" textlink="">
      <xdr:nvSpPr>
        <xdr:cNvPr id="73" name="フローチャート: 判断 72"/>
        <xdr:cNvSpPr/>
      </xdr:nvSpPr>
      <xdr:spPr>
        <a:xfrm>
          <a:off x="19685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108753</xdr:rowOff>
    </xdr:from>
    <xdr:ext cx="534377" cy="259045"/>
    <xdr:sp macro="" textlink="">
      <xdr:nvSpPr>
        <xdr:cNvPr id="74" name="テキスト ボックス 73"/>
        <xdr:cNvSpPr txBox="1"/>
      </xdr:nvSpPr>
      <xdr:spPr>
        <a:xfrm>
          <a:off x="1752111" y="64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14246</xdr:rowOff>
    </xdr:from>
    <xdr:to>
      <xdr:col>6</xdr:col>
      <xdr:colOff>38100</xdr:colOff>
      <xdr:row>37</xdr:row>
      <xdr:rowOff>115846</xdr:rowOff>
    </xdr:to>
    <xdr:sp macro="" textlink="">
      <xdr:nvSpPr>
        <xdr:cNvPr id="75" name="フローチャート: 判断 74"/>
        <xdr:cNvSpPr/>
      </xdr:nvSpPr>
      <xdr:spPr>
        <a:xfrm>
          <a:off x="1079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106973</xdr:rowOff>
    </xdr:from>
    <xdr:ext cx="534377" cy="259045"/>
    <xdr:sp macro="" textlink="">
      <xdr:nvSpPr>
        <xdr:cNvPr id="76" name="テキスト ボックス 75"/>
        <xdr:cNvSpPr txBox="1"/>
      </xdr:nvSpPr>
      <xdr:spPr>
        <a:xfrm>
          <a:off x="863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160517</xdr:rowOff>
    </xdr:from>
    <xdr:to>
      <xdr:col>24</xdr:col>
      <xdr:colOff>114300</xdr:colOff>
      <xdr:row>34</xdr:row>
      <xdr:rowOff>90667</xdr:rowOff>
    </xdr:to>
    <xdr:sp macro="" textlink="">
      <xdr:nvSpPr>
        <xdr:cNvPr id="82" name="楕円 81"/>
        <xdr:cNvSpPr/>
      </xdr:nvSpPr>
      <xdr:spPr>
        <a:xfrm>
          <a:off x="4584700" y="581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11944</xdr:rowOff>
    </xdr:from>
    <xdr:ext cx="534377" cy="259045"/>
    <xdr:sp macro="" textlink="">
      <xdr:nvSpPr>
        <xdr:cNvPr id="83" name="人件費該当値テキスト"/>
        <xdr:cNvSpPr txBox="1"/>
      </xdr:nvSpPr>
      <xdr:spPr>
        <a:xfrm>
          <a:off x="4686300" y="566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87218</xdr:rowOff>
    </xdr:from>
    <xdr:to>
      <xdr:col>20</xdr:col>
      <xdr:colOff>38100</xdr:colOff>
      <xdr:row>34</xdr:row>
      <xdr:rowOff>17368</xdr:rowOff>
    </xdr:to>
    <xdr:sp macro="" textlink="">
      <xdr:nvSpPr>
        <xdr:cNvPr id="84" name="楕円 83"/>
        <xdr:cNvSpPr/>
      </xdr:nvSpPr>
      <xdr:spPr>
        <a:xfrm>
          <a:off x="3746500" y="574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33895</xdr:rowOff>
    </xdr:from>
    <xdr:ext cx="599010" cy="259045"/>
    <xdr:sp macro="" textlink="">
      <xdr:nvSpPr>
        <xdr:cNvPr id="85" name="テキスト ボックス 84"/>
        <xdr:cNvSpPr txBox="1"/>
      </xdr:nvSpPr>
      <xdr:spPr>
        <a:xfrm>
          <a:off x="3497795" y="552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92459</xdr:rowOff>
    </xdr:from>
    <xdr:to>
      <xdr:col>15</xdr:col>
      <xdr:colOff>101600</xdr:colOff>
      <xdr:row>34</xdr:row>
      <xdr:rowOff>22609</xdr:rowOff>
    </xdr:to>
    <xdr:sp macro="" textlink="">
      <xdr:nvSpPr>
        <xdr:cNvPr id="86" name="楕円 85"/>
        <xdr:cNvSpPr/>
      </xdr:nvSpPr>
      <xdr:spPr>
        <a:xfrm>
          <a:off x="2857500" y="575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39136</xdr:rowOff>
    </xdr:from>
    <xdr:ext cx="599010" cy="259045"/>
    <xdr:sp macro="" textlink="">
      <xdr:nvSpPr>
        <xdr:cNvPr id="87" name="テキスト ボックス 86"/>
        <xdr:cNvSpPr txBox="1"/>
      </xdr:nvSpPr>
      <xdr:spPr>
        <a:xfrm>
          <a:off x="2608795" y="552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143111</xdr:rowOff>
    </xdr:from>
    <xdr:to>
      <xdr:col>10</xdr:col>
      <xdr:colOff>165100</xdr:colOff>
      <xdr:row>34</xdr:row>
      <xdr:rowOff>73261</xdr:rowOff>
    </xdr:to>
    <xdr:sp macro="" textlink="">
      <xdr:nvSpPr>
        <xdr:cNvPr id="88" name="楕円 87"/>
        <xdr:cNvSpPr/>
      </xdr:nvSpPr>
      <xdr:spPr>
        <a:xfrm>
          <a:off x="1968500" y="580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89788</xdr:rowOff>
    </xdr:from>
    <xdr:ext cx="534377" cy="259045"/>
    <xdr:sp macro="" textlink="">
      <xdr:nvSpPr>
        <xdr:cNvPr id="89" name="テキスト ボックス 88"/>
        <xdr:cNvSpPr txBox="1"/>
      </xdr:nvSpPr>
      <xdr:spPr>
        <a:xfrm>
          <a:off x="1752111" y="557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2048</xdr:rowOff>
    </xdr:from>
    <xdr:to>
      <xdr:col>6</xdr:col>
      <xdr:colOff>38100</xdr:colOff>
      <xdr:row>34</xdr:row>
      <xdr:rowOff>103648</xdr:rowOff>
    </xdr:to>
    <xdr:sp macro="" textlink="">
      <xdr:nvSpPr>
        <xdr:cNvPr id="90" name="楕円 89"/>
        <xdr:cNvSpPr/>
      </xdr:nvSpPr>
      <xdr:spPr>
        <a:xfrm>
          <a:off x="1079500" y="5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120175</xdr:rowOff>
    </xdr:from>
    <xdr:ext cx="534377" cy="259045"/>
    <xdr:sp macro="" textlink="">
      <xdr:nvSpPr>
        <xdr:cNvPr id="91" name="テキスト ボックス 90"/>
        <xdr:cNvSpPr txBox="1"/>
      </xdr:nvSpPr>
      <xdr:spPr>
        <a:xfrm>
          <a:off x="863111" y="56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59744</xdr:rowOff>
    </xdr:from>
    <xdr:to>
      <xdr:col>24</xdr:col>
      <xdr:colOff>62865</xdr:colOff>
      <xdr:row>58</xdr:row>
      <xdr:rowOff>27599</xdr:rowOff>
    </xdr:to>
    <xdr:cxnSp macro="">
      <xdr:nvCxnSpPr>
        <xdr:cNvPr id="118" name="直線コネクタ 117"/>
        <xdr:cNvCxnSpPr/>
      </xdr:nvCxnSpPr>
      <xdr:spPr>
        <a:xfrm flipV="1">
          <a:off x="4633595" y="8632244"/>
          <a:ext cx="1270" cy="1339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31426</xdr:rowOff>
    </xdr:from>
    <xdr:ext cx="534377" cy="259045"/>
    <xdr:sp macro="" textlink="">
      <xdr:nvSpPr>
        <xdr:cNvPr id="119" name="物件費最小値テキスト"/>
        <xdr:cNvSpPr txBox="1"/>
      </xdr:nvSpPr>
      <xdr:spPr>
        <a:xfrm>
          <a:off x="4686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27599</xdr:rowOff>
    </xdr:from>
    <xdr:to>
      <xdr:col>24</xdr:col>
      <xdr:colOff>152400</xdr:colOff>
      <xdr:row>58</xdr:row>
      <xdr:rowOff>27599</xdr:rowOff>
    </xdr:to>
    <xdr:cxnSp macro="">
      <xdr:nvCxnSpPr>
        <xdr:cNvPr id="120" name="直線コネクタ 119"/>
        <xdr:cNvCxnSpPr/>
      </xdr:nvCxnSpPr>
      <xdr:spPr>
        <a:xfrm>
          <a:off x="4546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6421</xdr:rowOff>
    </xdr:from>
    <xdr:ext cx="599010" cy="259045"/>
    <xdr:sp macro="" textlink="">
      <xdr:nvSpPr>
        <xdr:cNvPr id="121" name="物件費最大値テキスト"/>
        <xdr:cNvSpPr txBox="1"/>
      </xdr:nvSpPr>
      <xdr:spPr>
        <a:xfrm>
          <a:off x="4686300" y="840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59744</xdr:rowOff>
    </xdr:from>
    <xdr:to>
      <xdr:col>24</xdr:col>
      <xdr:colOff>152400</xdr:colOff>
      <xdr:row>50</xdr:row>
      <xdr:rowOff>59744</xdr:rowOff>
    </xdr:to>
    <xdr:cxnSp macro="">
      <xdr:nvCxnSpPr>
        <xdr:cNvPr id="122" name="直線コネクタ 121"/>
        <xdr:cNvCxnSpPr/>
      </xdr:nvCxnSpPr>
      <xdr:spPr>
        <a:xfrm>
          <a:off x="4546600" y="863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159708</xdr:rowOff>
    </xdr:from>
    <xdr:to>
      <xdr:col>24</xdr:col>
      <xdr:colOff>63500</xdr:colOff>
      <xdr:row>55</xdr:row>
      <xdr:rowOff>37560</xdr:rowOff>
    </xdr:to>
    <xdr:cxnSp macro="">
      <xdr:nvCxnSpPr>
        <xdr:cNvPr id="123" name="直線コネクタ 122"/>
        <xdr:cNvCxnSpPr/>
      </xdr:nvCxnSpPr>
      <xdr:spPr>
        <a:xfrm flipV="1">
          <a:off x="3797300" y="9418008"/>
          <a:ext cx="838200" cy="4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26810</xdr:rowOff>
    </xdr:from>
    <xdr:ext cx="534377" cy="259045"/>
    <xdr:sp macro="" textlink="">
      <xdr:nvSpPr>
        <xdr:cNvPr id="124" name="物件費平均値テキスト"/>
        <xdr:cNvSpPr txBox="1"/>
      </xdr:nvSpPr>
      <xdr:spPr>
        <a:xfrm>
          <a:off x="4686300" y="9628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48383</xdr:rowOff>
    </xdr:from>
    <xdr:to>
      <xdr:col>24</xdr:col>
      <xdr:colOff>114300</xdr:colOff>
      <xdr:row>56</xdr:row>
      <xdr:rowOff>149983</xdr:rowOff>
    </xdr:to>
    <xdr:sp macro="" textlink="">
      <xdr:nvSpPr>
        <xdr:cNvPr id="125" name="フローチャート: 判断 124"/>
        <xdr:cNvSpPr/>
      </xdr:nvSpPr>
      <xdr:spPr>
        <a:xfrm>
          <a:off x="4584700" y="9649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6045</xdr:rowOff>
    </xdr:from>
    <xdr:to>
      <xdr:col>19</xdr:col>
      <xdr:colOff>177800</xdr:colOff>
      <xdr:row>55</xdr:row>
      <xdr:rowOff>37560</xdr:rowOff>
    </xdr:to>
    <xdr:cxnSp macro="">
      <xdr:nvCxnSpPr>
        <xdr:cNvPr id="126" name="直線コネクタ 125"/>
        <xdr:cNvCxnSpPr/>
      </xdr:nvCxnSpPr>
      <xdr:spPr>
        <a:xfrm>
          <a:off x="2908300" y="9264345"/>
          <a:ext cx="889000" cy="20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115994</xdr:rowOff>
    </xdr:from>
    <xdr:to>
      <xdr:col>20</xdr:col>
      <xdr:colOff>38100</xdr:colOff>
      <xdr:row>57</xdr:row>
      <xdr:rowOff>46144</xdr:rowOff>
    </xdr:to>
    <xdr:sp macro="" textlink="">
      <xdr:nvSpPr>
        <xdr:cNvPr id="127" name="フローチャート: 判断 126"/>
        <xdr:cNvSpPr/>
      </xdr:nvSpPr>
      <xdr:spPr>
        <a:xfrm>
          <a:off x="3746500" y="971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37271</xdr:rowOff>
    </xdr:from>
    <xdr:ext cx="534377" cy="259045"/>
    <xdr:sp macro="" textlink="">
      <xdr:nvSpPr>
        <xdr:cNvPr id="128" name="テキスト ボックス 127"/>
        <xdr:cNvSpPr txBox="1"/>
      </xdr:nvSpPr>
      <xdr:spPr>
        <a:xfrm>
          <a:off x="3530111" y="980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6045</xdr:rowOff>
    </xdr:from>
    <xdr:to>
      <xdr:col>15</xdr:col>
      <xdr:colOff>50800</xdr:colOff>
      <xdr:row>56</xdr:row>
      <xdr:rowOff>34272</xdr:rowOff>
    </xdr:to>
    <xdr:cxnSp macro="">
      <xdr:nvCxnSpPr>
        <xdr:cNvPr id="129" name="直線コネクタ 128"/>
        <xdr:cNvCxnSpPr/>
      </xdr:nvCxnSpPr>
      <xdr:spPr>
        <a:xfrm flipV="1">
          <a:off x="2019300" y="9264345"/>
          <a:ext cx="889000" cy="37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165895</xdr:rowOff>
    </xdr:from>
    <xdr:to>
      <xdr:col>15</xdr:col>
      <xdr:colOff>101600</xdr:colOff>
      <xdr:row>57</xdr:row>
      <xdr:rowOff>96045</xdr:rowOff>
    </xdr:to>
    <xdr:sp macro="" textlink="">
      <xdr:nvSpPr>
        <xdr:cNvPr id="130" name="フローチャート: 判断 129"/>
        <xdr:cNvSpPr/>
      </xdr:nvSpPr>
      <xdr:spPr>
        <a:xfrm>
          <a:off x="2857500" y="976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87172</xdr:rowOff>
    </xdr:from>
    <xdr:ext cx="534377" cy="259045"/>
    <xdr:sp macro="" textlink="">
      <xdr:nvSpPr>
        <xdr:cNvPr id="131" name="テキスト ボックス 130"/>
        <xdr:cNvSpPr txBox="1"/>
      </xdr:nvSpPr>
      <xdr:spPr>
        <a:xfrm>
          <a:off x="2641111" y="985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170409</xdr:rowOff>
    </xdr:from>
    <xdr:to>
      <xdr:col>10</xdr:col>
      <xdr:colOff>114300</xdr:colOff>
      <xdr:row>56</xdr:row>
      <xdr:rowOff>34272</xdr:rowOff>
    </xdr:to>
    <xdr:cxnSp macro="">
      <xdr:nvCxnSpPr>
        <xdr:cNvPr id="132" name="直線コネクタ 131"/>
        <xdr:cNvCxnSpPr/>
      </xdr:nvCxnSpPr>
      <xdr:spPr>
        <a:xfrm>
          <a:off x="1130300" y="9600159"/>
          <a:ext cx="889000" cy="3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145146</xdr:rowOff>
    </xdr:from>
    <xdr:to>
      <xdr:col>10</xdr:col>
      <xdr:colOff>165100</xdr:colOff>
      <xdr:row>57</xdr:row>
      <xdr:rowOff>75296</xdr:rowOff>
    </xdr:to>
    <xdr:sp macro="" textlink="">
      <xdr:nvSpPr>
        <xdr:cNvPr id="133" name="フローチャート: 判断 132"/>
        <xdr:cNvSpPr/>
      </xdr:nvSpPr>
      <xdr:spPr>
        <a:xfrm>
          <a:off x="1968500" y="974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66423</xdr:rowOff>
    </xdr:from>
    <xdr:ext cx="534377" cy="259045"/>
    <xdr:sp macro="" textlink="">
      <xdr:nvSpPr>
        <xdr:cNvPr id="134" name="テキスト ボックス 133"/>
        <xdr:cNvSpPr txBox="1"/>
      </xdr:nvSpPr>
      <xdr:spPr>
        <a:xfrm>
          <a:off x="1752111" y="983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152070</xdr:rowOff>
    </xdr:from>
    <xdr:to>
      <xdr:col>6</xdr:col>
      <xdr:colOff>38100</xdr:colOff>
      <xdr:row>57</xdr:row>
      <xdr:rowOff>82220</xdr:rowOff>
    </xdr:to>
    <xdr:sp macro="" textlink="">
      <xdr:nvSpPr>
        <xdr:cNvPr id="135" name="フローチャート: 判断 134"/>
        <xdr:cNvSpPr/>
      </xdr:nvSpPr>
      <xdr:spPr>
        <a:xfrm>
          <a:off x="1079500" y="975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73347</xdr:rowOff>
    </xdr:from>
    <xdr:ext cx="534377" cy="259045"/>
    <xdr:sp macro="" textlink="">
      <xdr:nvSpPr>
        <xdr:cNvPr id="136" name="テキスト ボックス 135"/>
        <xdr:cNvSpPr txBox="1"/>
      </xdr:nvSpPr>
      <xdr:spPr>
        <a:xfrm>
          <a:off x="863111" y="984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108908</xdr:rowOff>
    </xdr:from>
    <xdr:to>
      <xdr:col>24</xdr:col>
      <xdr:colOff>114300</xdr:colOff>
      <xdr:row>55</xdr:row>
      <xdr:rowOff>39058</xdr:rowOff>
    </xdr:to>
    <xdr:sp macro="" textlink="">
      <xdr:nvSpPr>
        <xdr:cNvPr id="142" name="楕円 141"/>
        <xdr:cNvSpPr/>
      </xdr:nvSpPr>
      <xdr:spPr>
        <a:xfrm>
          <a:off x="4584700" y="936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131785</xdr:rowOff>
    </xdr:from>
    <xdr:ext cx="599010" cy="259045"/>
    <xdr:sp macro="" textlink="">
      <xdr:nvSpPr>
        <xdr:cNvPr id="143" name="物件費該当値テキスト"/>
        <xdr:cNvSpPr txBox="1"/>
      </xdr:nvSpPr>
      <xdr:spPr>
        <a:xfrm>
          <a:off x="4686300" y="921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158210</xdr:rowOff>
    </xdr:from>
    <xdr:to>
      <xdr:col>20</xdr:col>
      <xdr:colOff>38100</xdr:colOff>
      <xdr:row>55</xdr:row>
      <xdr:rowOff>88360</xdr:rowOff>
    </xdr:to>
    <xdr:sp macro="" textlink="">
      <xdr:nvSpPr>
        <xdr:cNvPr id="144" name="楕円 143"/>
        <xdr:cNvSpPr/>
      </xdr:nvSpPr>
      <xdr:spPr>
        <a:xfrm>
          <a:off x="3746500" y="94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104887</xdr:rowOff>
    </xdr:from>
    <xdr:ext cx="534377" cy="259045"/>
    <xdr:sp macro="" textlink="">
      <xdr:nvSpPr>
        <xdr:cNvPr id="145" name="テキスト ボックス 144"/>
        <xdr:cNvSpPr txBox="1"/>
      </xdr:nvSpPr>
      <xdr:spPr>
        <a:xfrm>
          <a:off x="3530111" y="919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126695</xdr:rowOff>
    </xdr:from>
    <xdr:to>
      <xdr:col>15</xdr:col>
      <xdr:colOff>101600</xdr:colOff>
      <xdr:row>54</xdr:row>
      <xdr:rowOff>56845</xdr:rowOff>
    </xdr:to>
    <xdr:sp macro="" textlink="">
      <xdr:nvSpPr>
        <xdr:cNvPr id="146" name="楕円 145"/>
        <xdr:cNvSpPr/>
      </xdr:nvSpPr>
      <xdr:spPr>
        <a:xfrm>
          <a:off x="2857500" y="921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73372</xdr:rowOff>
    </xdr:from>
    <xdr:ext cx="599010" cy="259045"/>
    <xdr:sp macro="" textlink="">
      <xdr:nvSpPr>
        <xdr:cNvPr id="147" name="テキスト ボックス 146"/>
        <xdr:cNvSpPr txBox="1"/>
      </xdr:nvSpPr>
      <xdr:spPr>
        <a:xfrm>
          <a:off x="2608795" y="898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154922</xdr:rowOff>
    </xdr:from>
    <xdr:to>
      <xdr:col>10</xdr:col>
      <xdr:colOff>165100</xdr:colOff>
      <xdr:row>56</xdr:row>
      <xdr:rowOff>85072</xdr:rowOff>
    </xdr:to>
    <xdr:sp macro="" textlink="">
      <xdr:nvSpPr>
        <xdr:cNvPr id="148" name="楕円 147"/>
        <xdr:cNvSpPr/>
      </xdr:nvSpPr>
      <xdr:spPr>
        <a:xfrm>
          <a:off x="1968500" y="958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101599</xdr:rowOff>
    </xdr:from>
    <xdr:ext cx="534377" cy="259045"/>
    <xdr:sp macro="" textlink="">
      <xdr:nvSpPr>
        <xdr:cNvPr id="149" name="テキスト ボックス 148"/>
        <xdr:cNvSpPr txBox="1"/>
      </xdr:nvSpPr>
      <xdr:spPr>
        <a:xfrm>
          <a:off x="1752111" y="935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119609</xdr:rowOff>
    </xdr:from>
    <xdr:to>
      <xdr:col>6</xdr:col>
      <xdr:colOff>38100</xdr:colOff>
      <xdr:row>56</xdr:row>
      <xdr:rowOff>49759</xdr:rowOff>
    </xdr:to>
    <xdr:sp macro="" textlink="">
      <xdr:nvSpPr>
        <xdr:cNvPr id="150" name="楕円 149"/>
        <xdr:cNvSpPr/>
      </xdr:nvSpPr>
      <xdr:spPr>
        <a:xfrm>
          <a:off x="1079500" y="954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66286</xdr:rowOff>
    </xdr:from>
    <xdr:ext cx="534377" cy="259045"/>
    <xdr:sp macro="" textlink="">
      <xdr:nvSpPr>
        <xdr:cNvPr id="151" name="テキスト ボックス 150"/>
        <xdr:cNvSpPr txBox="1"/>
      </xdr:nvSpPr>
      <xdr:spPr>
        <a:xfrm>
          <a:off x="863111" y="932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73</xdr:row>
      <xdr:rowOff>18131</xdr:rowOff>
    </xdr:from>
    <xdr:to>
      <xdr:col>24</xdr:col>
      <xdr:colOff>62865</xdr:colOff>
      <xdr:row>78</xdr:row>
      <xdr:rowOff>104313</xdr:rowOff>
    </xdr:to>
    <xdr:cxnSp macro="">
      <xdr:nvCxnSpPr>
        <xdr:cNvPr id="173" name="直線コネクタ 172"/>
        <xdr:cNvCxnSpPr/>
      </xdr:nvCxnSpPr>
      <xdr:spPr>
        <a:xfrm flipV="1">
          <a:off x="4633595" y="12533981"/>
          <a:ext cx="1270" cy="94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108140</xdr:rowOff>
    </xdr:from>
    <xdr:ext cx="378565" cy="259045"/>
    <xdr:sp macro="" textlink="">
      <xdr:nvSpPr>
        <xdr:cNvPr id="174" name="維持補修費最小値テキスト"/>
        <xdr:cNvSpPr txBox="1"/>
      </xdr:nvSpPr>
      <xdr:spPr>
        <a:xfrm>
          <a:off x="4686300" y="1348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104313</xdr:rowOff>
    </xdr:from>
    <xdr:to>
      <xdr:col>24</xdr:col>
      <xdr:colOff>152400</xdr:colOff>
      <xdr:row>78</xdr:row>
      <xdr:rowOff>104313</xdr:rowOff>
    </xdr:to>
    <xdr:cxnSp macro="">
      <xdr:nvCxnSpPr>
        <xdr:cNvPr id="175" name="直線コネクタ 174"/>
        <xdr:cNvCxnSpPr/>
      </xdr:nvCxnSpPr>
      <xdr:spPr>
        <a:xfrm>
          <a:off x="4546600" y="1347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136258</xdr:rowOff>
    </xdr:from>
    <xdr:ext cx="534377" cy="259045"/>
    <xdr:sp macro="" textlink="">
      <xdr:nvSpPr>
        <xdr:cNvPr id="176" name="維持補修費最大値テキスト"/>
        <xdr:cNvSpPr txBox="1"/>
      </xdr:nvSpPr>
      <xdr:spPr>
        <a:xfrm>
          <a:off x="4686300" y="1230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73</xdr:row>
      <xdr:rowOff>18131</xdr:rowOff>
    </xdr:from>
    <xdr:to>
      <xdr:col>24</xdr:col>
      <xdr:colOff>152400</xdr:colOff>
      <xdr:row>73</xdr:row>
      <xdr:rowOff>18131</xdr:rowOff>
    </xdr:to>
    <xdr:cxnSp macro="">
      <xdr:nvCxnSpPr>
        <xdr:cNvPr id="177" name="直線コネクタ 176"/>
        <xdr:cNvCxnSpPr/>
      </xdr:nvCxnSpPr>
      <xdr:spPr>
        <a:xfrm>
          <a:off x="4546600" y="1253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113091</xdr:rowOff>
    </xdr:from>
    <xdr:to>
      <xdr:col>24</xdr:col>
      <xdr:colOff>63500</xdr:colOff>
      <xdr:row>73</xdr:row>
      <xdr:rowOff>18131</xdr:rowOff>
    </xdr:to>
    <xdr:cxnSp macro="">
      <xdr:nvCxnSpPr>
        <xdr:cNvPr id="178" name="直線コネクタ 177"/>
        <xdr:cNvCxnSpPr/>
      </xdr:nvCxnSpPr>
      <xdr:spPr>
        <a:xfrm>
          <a:off x="3797300" y="12114591"/>
          <a:ext cx="838200" cy="41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12143</xdr:rowOff>
    </xdr:from>
    <xdr:ext cx="469744" cy="259045"/>
    <xdr:sp macro="" textlink="">
      <xdr:nvSpPr>
        <xdr:cNvPr id="179" name="維持補修費平均値テキスト"/>
        <xdr:cNvSpPr txBox="1"/>
      </xdr:nvSpPr>
      <xdr:spPr>
        <a:xfrm>
          <a:off x="4686300" y="13213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33716</xdr:rowOff>
    </xdr:from>
    <xdr:to>
      <xdr:col>24</xdr:col>
      <xdr:colOff>114300</xdr:colOff>
      <xdr:row>77</xdr:row>
      <xdr:rowOff>135316</xdr:rowOff>
    </xdr:to>
    <xdr:sp macro="" textlink="">
      <xdr:nvSpPr>
        <xdr:cNvPr id="180" name="フローチャート: 判断 179"/>
        <xdr:cNvSpPr/>
      </xdr:nvSpPr>
      <xdr:spPr>
        <a:xfrm>
          <a:off x="4584700" y="1323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113091</xdr:rowOff>
    </xdr:from>
    <xdr:to>
      <xdr:col>19</xdr:col>
      <xdr:colOff>177800</xdr:colOff>
      <xdr:row>72</xdr:row>
      <xdr:rowOff>132659</xdr:rowOff>
    </xdr:to>
    <xdr:cxnSp macro="">
      <xdr:nvCxnSpPr>
        <xdr:cNvPr id="181" name="直線コネクタ 180"/>
        <xdr:cNvCxnSpPr/>
      </xdr:nvCxnSpPr>
      <xdr:spPr>
        <a:xfrm flipV="1">
          <a:off x="2908300" y="12114591"/>
          <a:ext cx="889000" cy="36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22834</xdr:rowOff>
    </xdr:from>
    <xdr:to>
      <xdr:col>20</xdr:col>
      <xdr:colOff>38100</xdr:colOff>
      <xdr:row>77</xdr:row>
      <xdr:rowOff>124434</xdr:rowOff>
    </xdr:to>
    <xdr:sp macro="" textlink="">
      <xdr:nvSpPr>
        <xdr:cNvPr id="182" name="フローチャート: 判断 181"/>
        <xdr:cNvSpPr/>
      </xdr:nvSpPr>
      <xdr:spPr>
        <a:xfrm>
          <a:off x="3746500" y="1322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115561</xdr:rowOff>
    </xdr:from>
    <xdr:ext cx="469744" cy="259045"/>
    <xdr:sp macro="" textlink="">
      <xdr:nvSpPr>
        <xdr:cNvPr id="183" name="テキスト ボックス 182"/>
        <xdr:cNvSpPr txBox="1"/>
      </xdr:nvSpPr>
      <xdr:spPr>
        <a:xfrm>
          <a:off x="3562428" y="1331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132659</xdr:rowOff>
    </xdr:from>
    <xdr:to>
      <xdr:col>15</xdr:col>
      <xdr:colOff>50800</xdr:colOff>
      <xdr:row>75</xdr:row>
      <xdr:rowOff>103078</xdr:rowOff>
    </xdr:to>
    <xdr:cxnSp macro="">
      <xdr:nvCxnSpPr>
        <xdr:cNvPr id="184" name="直線コネクタ 183"/>
        <xdr:cNvCxnSpPr/>
      </xdr:nvCxnSpPr>
      <xdr:spPr>
        <a:xfrm flipV="1">
          <a:off x="2019300" y="12477059"/>
          <a:ext cx="889000" cy="48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57217</xdr:rowOff>
    </xdr:from>
    <xdr:to>
      <xdr:col>15</xdr:col>
      <xdr:colOff>101600</xdr:colOff>
      <xdr:row>77</xdr:row>
      <xdr:rowOff>158817</xdr:rowOff>
    </xdr:to>
    <xdr:sp macro="" textlink="">
      <xdr:nvSpPr>
        <xdr:cNvPr id="185" name="フローチャート: 判断 184"/>
        <xdr:cNvSpPr/>
      </xdr:nvSpPr>
      <xdr:spPr>
        <a:xfrm>
          <a:off x="2857500" y="132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149944</xdr:rowOff>
    </xdr:from>
    <xdr:ext cx="469744" cy="259045"/>
    <xdr:sp macro="" textlink="">
      <xdr:nvSpPr>
        <xdr:cNvPr id="186" name="テキスト ボックス 185"/>
        <xdr:cNvSpPr txBox="1"/>
      </xdr:nvSpPr>
      <xdr:spPr>
        <a:xfrm>
          <a:off x="2673428" y="1335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116200</xdr:rowOff>
    </xdr:from>
    <xdr:to>
      <xdr:col>10</xdr:col>
      <xdr:colOff>114300</xdr:colOff>
      <xdr:row>75</xdr:row>
      <xdr:rowOff>103078</xdr:rowOff>
    </xdr:to>
    <xdr:cxnSp macro="">
      <xdr:nvCxnSpPr>
        <xdr:cNvPr id="187" name="直線コネクタ 186"/>
        <xdr:cNvCxnSpPr/>
      </xdr:nvCxnSpPr>
      <xdr:spPr>
        <a:xfrm>
          <a:off x="1130300" y="12803500"/>
          <a:ext cx="889000" cy="15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68098</xdr:rowOff>
    </xdr:from>
    <xdr:to>
      <xdr:col>10</xdr:col>
      <xdr:colOff>165100</xdr:colOff>
      <xdr:row>77</xdr:row>
      <xdr:rowOff>169698</xdr:rowOff>
    </xdr:to>
    <xdr:sp macro="" textlink="">
      <xdr:nvSpPr>
        <xdr:cNvPr id="188" name="フローチャート: 判断 187"/>
        <xdr:cNvSpPr/>
      </xdr:nvSpPr>
      <xdr:spPr>
        <a:xfrm>
          <a:off x="1968500" y="1326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160825</xdr:rowOff>
    </xdr:from>
    <xdr:ext cx="469744" cy="259045"/>
    <xdr:sp macro="" textlink="">
      <xdr:nvSpPr>
        <xdr:cNvPr id="189" name="テキスト ボックス 188"/>
        <xdr:cNvSpPr txBox="1"/>
      </xdr:nvSpPr>
      <xdr:spPr>
        <a:xfrm>
          <a:off x="1784428" y="1336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50633</xdr:rowOff>
    </xdr:from>
    <xdr:to>
      <xdr:col>6</xdr:col>
      <xdr:colOff>38100</xdr:colOff>
      <xdr:row>77</xdr:row>
      <xdr:rowOff>152233</xdr:rowOff>
    </xdr:to>
    <xdr:sp macro="" textlink="">
      <xdr:nvSpPr>
        <xdr:cNvPr id="190" name="フローチャート: 判断 189"/>
        <xdr:cNvSpPr/>
      </xdr:nvSpPr>
      <xdr:spPr>
        <a:xfrm>
          <a:off x="1079500" y="13252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143360</xdr:rowOff>
    </xdr:from>
    <xdr:ext cx="469744" cy="259045"/>
    <xdr:sp macro="" textlink="">
      <xdr:nvSpPr>
        <xdr:cNvPr id="191" name="テキスト ボックス 190"/>
        <xdr:cNvSpPr txBox="1"/>
      </xdr:nvSpPr>
      <xdr:spPr>
        <a:xfrm>
          <a:off x="895428" y="1334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138781</xdr:rowOff>
    </xdr:from>
    <xdr:to>
      <xdr:col>24</xdr:col>
      <xdr:colOff>114300</xdr:colOff>
      <xdr:row>73</xdr:row>
      <xdr:rowOff>68931</xdr:rowOff>
    </xdr:to>
    <xdr:sp macro="" textlink="">
      <xdr:nvSpPr>
        <xdr:cNvPr id="197" name="楕円 196"/>
        <xdr:cNvSpPr/>
      </xdr:nvSpPr>
      <xdr:spPr>
        <a:xfrm>
          <a:off x="4584700" y="124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91808</xdr:rowOff>
    </xdr:from>
    <xdr:ext cx="534377" cy="259045"/>
    <xdr:sp macro="" textlink="">
      <xdr:nvSpPr>
        <xdr:cNvPr id="198" name="維持補修費該当値テキスト"/>
        <xdr:cNvSpPr txBox="1"/>
      </xdr:nvSpPr>
      <xdr:spPr>
        <a:xfrm>
          <a:off x="4686300" y="124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62291</xdr:rowOff>
    </xdr:from>
    <xdr:to>
      <xdr:col>20</xdr:col>
      <xdr:colOff>38100</xdr:colOff>
      <xdr:row>70</xdr:row>
      <xdr:rowOff>163891</xdr:rowOff>
    </xdr:to>
    <xdr:sp macro="" textlink="">
      <xdr:nvSpPr>
        <xdr:cNvPr id="199" name="楕円 198"/>
        <xdr:cNvSpPr/>
      </xdr:nvSpPr>
      <xdr:spPr>
        <a:xfrm>
          <a:off x="3746500" y="120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8968</xdr:rowOff>
    </xdr:from>
    <xdr:ext cx="534377" cy="259045"/>
    <xdr:sp macro="" textlink="">
      <xdr:nvSpPr>
        <xdr:cNvPr id="200" name="テキスト ボックス 199"/>
        <xdr:cNvSpPr txBox="1"/>
      </xdr:nvSpPr>
      <xdr:spPr>
        <a:xfrm>
          <a:off x="3530111" y="1183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81859</xdr:rowOff>
    </xdr:from>
    <xdr:to>
      <xdr:col>15</xdr:col>
      <xdr:colOff>101600</xdr:colOff>
      <xdr:row>73</xdr:row>
      <xdr:rowOff>12009</xdr:rowOff>
    </xdr:to>
    <xdr:sp macro="" textlink="">
      <xdr:nvSpPr>
        <xdr:cNvPr id="201" name="楕円 200"/>
        <xdr:cNvSpPr/>
      </xdr:nvSpPr>
      <xdr:spPr>
        <a:xfrm>
          <a:off x="2857500" y="1242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28536</xdr:rowOff>
    </xdr:from>
    <xdr:ext cx="534377" cy="259045"/>
    <xdr:sp macro="" textlink="">
      <xdr:nvSpPr>
        <xdr:cNvPr id="202" name="テキスト ボックス 201"/>
        <xdr:cNvSpPr txBox="1"/>
      </xdr:nvSpPr>
      <xdr:spPr>
        <a:xfrm>
          <a:off x="2641111" y="1220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52278</xdr:rowOff>
    </xdr:from>
    <xdr:to>
      <xdr:col>10</xdr:col>
      <xdr:colOff>165100</xdr:colOff>
      <xdr:row>75</xdr:row>
      <xdr:rowOff>153879</xdr:rowOff>
    </xdr:to>
    <xdr:sp macro="" textlink="">
      <xdr:nvSpPr>
        <xdr:cNvPr id="203" name="楕円 202"/>
        <xdr:cNvSpPr/>
      </xdr:nvSpPr>
      <xdr:spPr>
        <a:xfrm>
          <a:off x="1968500" y="129110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170405</xdr:rowOff>
    </xdr:from>
    <xdr:ext cx="534377" cy="259045"/>
    <xdr:sp macro="" textlink="">
      <xdr:nvSpPr>
        <xdr:cNvPr id="204" name="テキスト ボックス 203"/>
        <xdr:cNvSpPr txBox="1"/>
      </xdr:nvSpPr>
      <xdr:spPr>
        <a:xfrm>
          <a:off x="1752111" y="1268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65400</xdr:rowOff>
    </xdr:from>
    <xdr:to>
      <xdr:col>6</xdr:col>
      <xdr:colOff>38100</xdr:colOff>
      <xdr:row>74</xdr:row>
      <xdr:rowOff>167000</xdr:rowOff>
    </xdr:to>
    <xdr:sp macro="" textlink="">
      <xdr:nvSpPr>
        <xdr:cNvPr id="205" name="楕円 204"/>
        <xdr:cNvSpPr/>
      </xdr:nvSpPr>
      <xdr:spPr>
        <a:xfrm>
          <a:off x="1079500" y="127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12077</xdr:rowOff>
    </xdr:from>
    <xdr:ext cx="534377" cy="259045"/>
    <xdr:sp macro="" textlink="">
      <xdr:nvSpPr>
        <xdr:cNvPr id="206" name="テキスト ボックス 205"/>
        <xdr:cNvSpPr txBox="1"/>
      </xdr:nvSpPr>
      <xdr:spPr>
        <a:xfrm>
          <a:off x="863111" y="1252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121355</xdr:rowOff>
    </xdr:from>
    <xdr:to>
      <xdr:col>24</xdr:col>
      <xdr:colOff>62865</xdr:colOff>
      <xdr:row>98</xdr:row>
      <xdr:rowOff>5474</xdr:rowOff>
    </xdr:to>
    <xdr:cxnSp macro="">
      <xdr:nvCxnSpPr>
        <xdr:cNvPr id="231" name="直線コネクタ 230"/>
        <xdr:cNvCxnSpPr/>
      </xdr:nvCxnSpPr>
      <xdr:spPr>
        <a:xfrm flipV="1">
          <a:off x="4633595" y="15380405"/>
          <a:ext cx="1270" cy="1427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9301</xdr:rowOff>
    </xdr:from>
    <xdr:ext cx="534377" cy="259045"/>
    <xdr:sp macro="" textlink="">
      <xdr:nvSpPr>
        <xdr:cNvPr id="232" name="扶助費最小値テキスト"/>
        <xdr:cNvSpPr txBox="1"/>
      </xdr:nvSpPr>
      <xdr:spPr>
        <a:xfrm>
          <a:off x="4686300" y="1681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5474</xdr:rowOff>
    </xdr:from>
    <xdr:to>
      <xdr:col>24</xdr:col>
      <xdr:colOff>152400</xdr:colOff>
      <xdr:row>98</xdr:row>
      <xdr:rowOff>5474</xdr:rowOff>
    </xdr:to>
    <xdr:cxnSp macro="">
      <xdr:nvCxnSpPr>
        <xdr:cNvPr id="233" name="直線コネクタ 232"/>
        <xdr:cNvCxnSpPr/>
      </xdr:nvCxnSpPr>
      <xdr:spPr>
        <a:xfrm>
          <a:off x="4546600" y="1680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68032</xdr:rowOff>
    </xdr:from>
    <xdr:ext cx="599010" cy="259045"/>
    <xdr:sp macro="" textlink="">
      <xdr:nvSpPr>
        <xdr:cNvPr id="234" name="扶助費最大値テキスト"/>
        <xdr:cNvSpPr txBox="1"/>
      </xdr:nvSpPr>
      <xdr:spPr>
        <a:xfrm>
          <a:off x="4686300" y="1515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121355</xdr:rowOff>
    </xdr:from>
    <xdr:to>
      <xdr:col>24</xdr:col>
      <xdr:colOff>152400</xdr:colOff>
      <xdr:row>89</xdr:row>
      <xdr:rowOff>121355</xdr:rowOff>
    </xdr:to>
    <xdr:cxnSp macro="">
      <xdr:nvCxnSpPr>
        <xdr:cNvPr id="235" name="直線コネクタ 234"/>
        <xdr:cNvCxnSpPr/>
      </xdr:nvCxnSpPr>
      <xdr:spPr>
        <a:xfrm>
          <a:off x="4546600" y="153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11151</xdr:rowOff>
    </xdr:from>
    <xdr:to>
      <xdr:col>24</xdr:col>
      <xdr:colOff>63500</xdr:colOff>
      <xdr:row>94</xdr:row>
      <xdr:rowOff>157511</xdr:rowOff>
    </xdr:to>
    <xdr:cxnSp macro="">
      <xdr:nvCxnSpPr>
        <xdr:cNvPr id="236" name="直線コネクタ 235"/>
        <xdr:cNvCxnSpPr/>
      </xdr:nvCxnSpPr>
      <xdr:spPr>
        <a:xfrm>
          <a:off x="3797300" y="16127451"/>
          <a:ext cx="838200" cy="14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117428</xdr:rowOff>
    </xdr:from>
    <xdr:ext cx="534377" cy="259045"/>
    <xdr:sp macro="" textlink="">
      <xdr:nvSpPr>
        <xdr:cNvPr id="237" name="扶助費平均値テキスト"/>
        <xdr:cNvSpPr txBox="1"/>
      </xdr:nvSpPr>
      <xdr:spPr>
        <a:xfrm>
          <a:off x="4686300" y="16233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139001</xdr:rowOff>
    </xdr:from>
    <xdr:to>
      <xdr:col>24</xdr:col>
      <xdr:colOff>114300</xdr:colOff>
      <xdr:row>95</xdr:row>
      <xdr:rowOff>69151</xdr:rowOff>
    </xdr:to>
    <xdr:sp macro="" textlink="">
      <xdr:nvSpPr>
        <xdr:cNvPr id="238" name="フローチャート: 判断 237"/>
        <xdr:cNvSpPr/>
      </xdr:nvSpPr>
      <xdr:spPr>
        <a:xfrm>
          <a:off x="4584700" y="1625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11151</xdr:rowOff>
    </xdr:from>
    <xdr:to>
      <xdr:col>19</xdr:col>
      <xdr:colOff>177800</xdr:colOff>
      <xdr:row>96</xdr:row>
      <xdr:rowOff>54527</xdr:rowOff>
    </xdr:to>
    <xdr:cxnSp macro="">
      <xdr:nvCxnSpPr>
        <xdr:cNvPr id="239" name="直線コネクタ 238"/>
        <xdr:cNvCxnSpPr/>
      </xdr:nvCxnSpPr>
      <xdr:spPr>
        <a:xfrm flipV="1">
          <a:off x="2908300" y="16127451"/>
          <a:ext cx="889000" cy="38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69641</xdr:rowOff>
    </xdr:from>
    <xdr:to>
      <xdr:col>20</xdr:col>
      <xdr:colOff>38100</xdr:colOff>
      <xdr:row>93</xdr:row>
      <xdr:rowOff>171241</xdr:rowOff>
    </xdr:to>
    <xdr:sp macro="" textlink="">
      <xdr:nvSpPr>
        <xdr:cNvPr id="240" name="フローチャート: 判断 239"/>
        <xdr:cNvSpPr/>
      </xdr:nvSpPr>
      <xdr:spPr>
        <a:xfrm>
          <a:off x="3746500" y="1601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16318</xdr:rowOff>
    </xdr:from>
    <xdr:ext cx="534377" cy="259045"/>
    <xdr:sp macro="" textlink="">
      <xdr:nvSpPr>
        <xdr:cNvPr id="241" name="テキスト ボックス 240"/>
        <xdr:cNvSpPr txBox="1"/>
      </xdr:nvSpPr>
      <xdr:spPr>
        <a:xfrm>
          <a:off x="3530111" y="1578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54527</xdr:rowOff>
    </xdr:from>
    <xdr:to>
      <xdr:col>15</xdr:col>
      <xdr:colOff>50800</xdr:colOff>
      <xdr:row>96</xdr:row>
      <xdr:rowOff>109105</xdr:rowOff>
    </xdr:to>
    <xdr:cxnSp macro="">
      <xdr:nvCxnSpPr>
        <xdr:cNvPr id="242" name="直線コネクタ 241"/>
        <xdr:cNvCxnSpPr/>
      </xdr:nvCxnSpPr>
      <xdr:spPr>
        <a:xfrm flipV="1">
          <a:off x="2019300" y="16513727"/>
          <a:ext cx="889000" cy="5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137764</xdr:rowOff>
    </xdr:from>
    <xdr:to>
      <xdr:col>15</xdr:col>
      <xdr:colOff>101600</xdr:colOff>
      <xdr:row>96</xdr:row>
      <xdr:rowOff>67914</xdr:rowOff>
    </xdr:to>
    <xdr:sp macro="" textlink="">
      <xdr:nvSpPr>
        <xdr:cNvPr id="243" name="フローチャート: 判断 242"/>
        <xdr:cNvSpPr/>
      </xdr:nvSpPr>
      <xdr:spPr>
        <a:xfrm>
          <a:off x="2857500" y="1642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84441</xdr:rowOff>
    </xdr:from>
    <xdr:ext cx="534377" cy="259045"/>
    <xdr:sp macro="" textlink="">
      <xdr:nvSpPr>
        <xdr:cNvPr id="244" name="テキスト ボックス 243"/>
        <xdr:cNvSpPr txBox="1"/>
      </xdr:nvSpPr>
      <xdr:spPr>
        <a:xfrm>
          <a:off x="2641111" y="1620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109105</xdr:rowOff>
    </xdr:from>
    <xdr:to>
      <xdr:col>10</xdr:col>
      <xdr:colOff>114300</xdr:colOff>
      <xdr:row>96</xdr:row>
      <xdr:rowOff>142863</xdr:rowOff>
    </xdr:to>
    <xdr:cxnSp macro="">
      <xdr:nvCxnSpPr>
        <xdr:cNvPr id="245" name="直線コネクタ 244"/>
        <xdr:cNvCxnSpPr/>
      </xdr:nvCxnSpPr>
      <xdr:spPr>
        <a:xfrm flipV="1">
          <a:off x="1130300" y="16568305"/>
          <a:ext cx="8890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28550</xdr:rowOff>
    </xdr:from>
    <xdr:to>
      <xdr:col>10</xdr:col>
      <xdr:colOff>165100</xdr:colOff>
      <xdr:row>96</xdr:row>
      <xdr:rowOff>130150</xdr:rowOff>
    </xdr:to>
    <xdr:sp macro="" textlink="">
      <xdr:nvSpPr>
        <xdr:cNvPr id="246" name="フローチャート: 判断 245"/>
        <xdr:cNvSpPr/>
      </xdr:nvSpPr>
      <xdr:spPr>
        <a:xfrm>
          <a:off x="1968500" y="164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146677</xdr:rowOff>
    </xdr:from>
    <xdr:ext cx="534377" cy="259045"/>
    <xdr:sp macro="" textlink="">
      <xdr:nvSpPr>
        <xdr:cNvPr id="247" name="テキスト ボックス 246"/>
        <xdr:cNvSpPr txBox="1"/>
      </xdr:nvSpPr>
      <xdr:spPr>
        <a:xfrm>
          <a:off x="1752111" y="1626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80671</xdr:rowOff>
    </xdr:from>
    <xdr:to>
      <xdr:col>6</xdr:col>
      <xdr:colOff>38100</xdr:colOff>
      <xdr:row>97</xdr:row>
      <xdr:rowOff>10821</xdr:rowOff>
    </xdr:to>
    <xdr:sp macro="" textlink="">
      <xdr:nvSpPr>
        <xdr:cNvPr id="248" name="フローチャート: 判断 247"/>
        <xdr:cNvSpPr/>
      </xdr:nvSpPr>
      <xdr:spPr>
        <a:xfrm>
          <a:off x="1079500" y="165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27348</xdr:rowOff>
    </xdr:from>
    <xdr:ext cx="534377" cy="259045"/>
    <xdr:sp macro="" textlink="">
      <xdr:nvSpPr>
        <xdr:cNvPr id="249" name="テキスト ボックス 248"/>
        <xdr:cNvSpPr txBox="1"/>
      </xdr:nvSpPr>
      <xdr:spPr>
        <a:xfrm>
          <a:off x="863111" y="163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106711</xdr:rowOff>
    </xdr:from>
    <xdr:to>
      <xdr:col>24</xdr:col>
      <xdr:colOff>114300</xdr:colOff>
      <xdr:row>95</xdr:row>
      <xdr:rowOff>36861</xdr:rowOff>
    </xdr:to>
    <xdr:sp macro="" textlink="">
      <xdr:nvSpPr>
        <xdr:cNvPr id="255" name="楕円 254"/>
        <xdr:cNvSpPr/>
      </xdr:nvSpPr>
      <xdr:spPr>
        <a:xfrm>
          <a:off x="4584700" y="1622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129588</xdr:rowOff>
    </xdr:from>
    <xdr:ext cx="534377" cy="259045"/>
    <xdr:sp macro="" textlink="">
      <xdr:nvSpPr>
        <xdr:cNvPr id="256" name="扶助費該当値テキスト"/>
        <xdr:cNvSpPr txBox="1"/>
      </xdr:nvSpPr>
      <xdr:spPr>
        <a:xfrm>
          <a:off x="4686300" y="160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131801</xdr:rowOff>
    </xdr:from>
    <xdr:to>
      <xdr:col>20</xdr:col>
      <xdr:colOff>38100</xdr:colOff>
      <xdr:row>94</xdr:row>
      <xdr:rowOff>61951</xdr:rowOff>
    </xdr:to>
    <xdr:sp macro="" textlink="">
      <xdr:nvSpPr>
        <xdr:cNvPr id="257" name="楕円 256"/>
        <xdr:cNvSpPr/>
      </xdr:nvSpPr>
      <xdr:spPr>
        <a:xfrm>
          <a:off x="3746500" y="1607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53078</xdr:rowOff>
    </xdr:from>
    <xdr:ext cx="534377" cy="259045"/>
    <xdr:sp macro="" textlink="">
      <xdr:nvSpPr>
        <xdr:cNvPr id="258" name="テキスト ボックス 257"/>
        <xdr:cNvSpPr txBox="1"/>
      </xdr:nvSpPr>
      <xdr:spPr>
        <a:xfrm>
          <a:off x="3530111" y="1616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3727</xdr:rowOff>
    </xdr:from>
    <xdr:to>
      <xdr:col>15</xdr:col>
      <xdr:colOff>101600</xdr:colOff>
      <xdr:row>96</xdr:row>
      <xdr:rowOff>105327</xdr:rowOff>
    </xdr:to>
    <xdr:sp macro="" textlink="">
      <xdr:nvSpPr>
        <xdr:cNvPr id="259" name="楕円 258"/>
        <xdr:cNvSpPr/>
      </xdr:nvSpPr>
      <xdr:spPr>
        <a:xfrm>
          <a:off x="2857500" y="1646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96454</xdr:rowOff>
    </xdr:from>
    <xdr:ext cx="534377" cy="259045"/>
    <xdr:sp macro="" textlink="">
      <xdr:nvSpPr>
        <xdr:cNvPr id="260" name="テキスト ボックス 259"/>
        <xdr:cNvSpPr txBox="1"/>
      </xdr:nvSpPr>
      <xdr:spPr>
        <a:xfrm>
          <a:off x="2641111" y="1655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58305</xdr:rowOff>
    </xdr:from>
    <xdr:to>
      <xdr:col>10</xdr:col>
      <xdr:colOff>165100</xdr:colOff>
      <xdr:row>96</xdr:row>
      <xdr:rowOff>159905</xdr:rowOff>
    </xdr:to>
    <xdr:sp macro="" textlink="">
      <xdr:nvSpPr>
        <xdr:cNvPr id="261" name="楕円 260"/>
        <xdr:cNvSpPr/>
      </xdr:nvSpPr>
      <xdr:spPr>
        <a:xfrm>
          <a:off x="1968500" y="165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151032</xdr:rowOff>
    </xdr:from>
    <xdr:ext cx="534377" cy="259045"/>
    <xdr:sp macro="" textlink="">
      <xdr:nvSpPr>
        <xdr:cNvPr id="262" name="テキスト ボックス 261"/>
        <xdr:cNvSpPr txBox="1"/>
      </xdr:nvSpPr>
      <xdr:spPr>
        <a:xfrm>
          <a:off x="1752111" y="1661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92063</xdr:rowOff>
    </xdr:from>
    <xdr:to>
      <xdr:col>6</xdr:col>
      <xdr:colOff>38100</xdr:colOff>
      <xdr:row>97</xdr:row>
      <xdr:rowOff>22213</xdr:rowOff>
    </xdr:to>
    <xdr:sp macro="" textlink="">
      <xdr:nvSpPr>
        <xdr:cNvPr id="263" name="楕円 262"/>
        <xdr:cNvSpPr/>
      </xdr:nvSpPr>
      <xdr:spPr>
        <a:xfrm>
          <a:off x="1079500" y="165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13340</xdr:rowOff>
    </xdr:from>
    <xdr:ext cx="534377" cy="259045"/>
    <xdr:sp macro="" textlink="">
      <xdr:nvSpPr>
        <xdr:cNvPr id="264" name="テキスト ボックス 263"/>
        <xdr:cNvSpPr txBox="1"/>
      </xdr:nvSpPr>
      <xdr:spPr>
        <a:xfrm>
          <a:off x="863111" y="166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7" name="テキスト ボックス 276"/>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53710</xdr:rowOff>
    </xdr:from>
    <xdr:to>
      <xdr:col>54</xdr:col>
      <xdr:colOff>189865</xdr:colOff>
      <xdr:row>39</xdr:row>
      <xdr:rowOff>48561</xdr:rowOff>
    </xdr:to>
    <xdr:cxnSp macro="">
      <xdr:nvCxnSpPr>
        <xdr:cNvPr id="287" name="直線コネクタ 286"/>
        <xdr:cNvCxnSpPr/>
      </xdr:nvCxnSpPr>
      <xdr:spPr>
        <a:xfrm flipV="1">
          <a:off x="10475595" y="5540110"/>
          <a:ext cx="1270" cy="1195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52388</xdr:rowOff>
    </xdr:from>
    <xdr:ext cx="534377" cy="259045"/>
    <xdr:sp macro="" textlink="">
      <xdr:nvSpPr>
        <xdr:cNvPr id="288" name="補助費等最小値テキスト"/>
        <xdr:cNvSpPr txBox="1"/>
      </xdr:nvSpPr>
      <xdr:spPr>
        <a:xfrm>
          <a:off x="10528300" y="673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48561</xdr:rowOff>
    </xdr:from>
    <xdr:to>
      <xdr:col>55</xdr:col>
      <xdr:colOff>88900</xdr:colOff>
      <xdr:row>39</xdr:row>
      <xdr:rowOff>48561</xdr:rowOff>
    </xdr:to>
    <xdr:cxnSp macro="">
      <xdr:nvCxnSpPr>
        <xdr:cNvPr id="289" name="直線コネクタ 288"/>
        <xdr:cNvCxnSpPr/>
      </xdr:nvCxnSpPr>
      <xdr:spPr>
        <a:xfrm>
          <a:off x="10388600" y="6735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387</xdr:rowOff>
    </xdr:from>
    <xdr:ext cx="599010" cy="259045"/>
    <xdr:sp macro="" textlink="">
      <xdr:nvSpPr>
        <xdr:cNvPr id="290" name="補助費等最大値テキスト"/>
        <xdr:cNvSpPr txBox="1"/>
      </xdr:nvSpPr>
      <xdr:spPr>
        <a:xfrm>
          <a:off x="10528300" y="531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53710</xdr:rowOff>
    </xdr:from>
    <xdr:to>
      <xdr:col>55</xdr:col>
      <xdr:colOff>88900</xdr:colOff>
      <xdr:row>32</xdr:row>
      <xdr:rowOff>53710</xdr:rowOff>
    </xdr:to>
    <xdr:cxnSp macro="">
      <xdr:nvCxnSpPr>
        <xdr:cNvPr id="291" name="直線コネクタ 290"/>
        <xdr:cNvCxnSpPr/>
      </xdr:nvCxnSpPr>
      <xdr:spPr>
        <a:xfrm>
          <a:off x="10388600" y="5540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150645</xdr:rowOff>
    </xdr:from>
    <xdr:to>
      <xdr:col>55</xdr:col>
      <xdr:colOff>0</xdr:colOff>
      <xdr:row>35</xdr:row>
      <xdr:rowOff>51753</xdr:rowOff>
    </xdr:to>
    <xdr:cxnSp macro="">
      <xdr:nvCxnSpPr>
        <xdr:cNvPr id="292" name="直線コネクタ 291"/>
        <xdr:cNvCxnSpPr/>
      </xdr:nvCxnSpPr>
      <xdr:spPr>
        <a:xfrm flipV="1">
          <a:off x="9639300" y="5979945"/>
          <a:ext cx="838200" cy="7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50694</xdr:rowOff>
    </xdr:from>
    <xdr:ext cx="534377" cy="259045"/>
    <xdr:sp macro="" textlink="">
      <xdr:nvSpPr>
        <xdr:cNvPr id="293" name="補助費等平均値テキスト"/>
        <xdr:cNvSpPr txBox="1"/>
      </xdr:nvSpPr>
      <xdr:spPr>
        <a:xfrm>
          <a:off x="10528300" y="6394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72267</xdr:rowOff>
    </xdr:from>
    <xdr:to>
      <xdr:col>55</xdr:col>
      <xdr:colOff>50800</xdr:colOff>
      <xdr:row>38</xdr:row>
      <xdr:rowOff>2417</xdr:rowOff>
    </xdr:to>
    <xdr:sp macro="" textlink="">
      <xdr:nvSpPr>
        <xdr:cNvPr id="294" name="フローチャート: 判断 293"/>
        <xdr:cNvSpPr/>
      </xdr:nvSpPr>
      <xdr:spPr>
        <a:xfrm>
          <a:off x="10426700" y="641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34800</xdr:rowOff>
    </xdr:from>
    <xdr:to>
      <xdr:col>50</xdr:col>
      <xdr:colOff>114300</xdr:colOff>
      <xdr:row>35</xdr:row>
      <xdr:rowOff>51753</xdr:rowOff>
    </xdr:to>
    <xdr:cxnSp macro="">
      <xdr:nvCxnSpPr>
        <xdr:cNvPr id="295" name="直線コネクタ 294"/>
        <xdr:cNvCxnSpPr/>
      </xdr:nvCxnSpPr>
      <xdr:spPr>
        <a:xfrm>
          <a:off x="8750300" y="5178300"/>
          <a:ext cx="889000" cy="87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123135</xdr:rowOff>
    </xdr:from>
    <xdr:to>
      <xdr:col>50</xdr:col>
      <xdr:colOff>165100</xdr:colOff>
      <xdr:row>38</xdr:row>
      <xdr:rowOff>53285</xdr:rowOff>
    </xdr:to>
    <xdr:sp macro="" textlink="">
      <xdr:nvSpPr>
        <xdr:cNvPr id="296" name="フローチャート: 判断 295"/>
        <xdr:cNvSpPr/>
      </xdr:nvSpPr>
      <xdr:spPr>
        <a:xfrm>
          <a:off x="9588500" y="646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44412</xdr:rowOff>
    </xdr:from>
    <xdr:ext cx="534377" cy="259045"/>
    <xdr:sp macro="" textlink="">
      <xdr:nvSpPr>
        <xdr:cNvPr id="297" name="テキスト ボックス 296"/>
        <xdr:cNvSpPr txBox="1"/>
      </xdr:nvSpPr>
      <xdr:spPr>
        <a:xfrm>
          <a:off x="9372111" y="655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34800</xdr:rowOff>
    </xdr:from>
    <xdr:to>
      <xdr:col>45</xdr:col>
      <xdr:colOff>177800</xdr:colOff>
      <xdr:row>35</xdr:row>
      <xdr:rowOff>119931</xdr:rowOff>
    </xdr:to>
    <xdr:cxnSp macro="">
      <xdr:nvCxnSpPr>
        <xdr:cNvPr id="298" name="直線コネクタ 297"/>
        <xdr:cNvCxnSpPr/>
      </xdr:nvCxnSpPr>
      <xdr:spPr>
        <a:xfrm flipV="1">
          <a:off x="7861300" y="5178300"/>
          <a:ext cx="889000" cy="94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59923</xdr:rowOff>
    </xdr:from>
    <xdr:to>
      <xdr:col>46</xdr:col>
      <xdr:colOff>38100</xdr:colOff>
      <xdr:row>32</xdr:row>
      <xdr:rowOff>161523</xdr:rowOff>
    </xdr:to>
    <xdr:sp macro="" textlink="">
      <xdr:nvSpPr>
        <xdr:cNvPr id="299" name="フローチャート: 判断 298"/>
        <xdr:cNvSpPr/>
      </xdr:nvSpPr>
      <xdr:spPr>
        <a:xfrm>
          <a:off x="8699500" y="55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152650</xdr:rowOff>
    </xdr:from>
    <xdr:ext cx="599010" cy="259045"/>
    <xdr:sp macro="" textlink="">
      <xdr:nvSpPr>
        <xdr:cNvPr id="300" name="テキスト ボックス 299"/>
        <xdr:cNvSpPr txBox="1"/>
      </xdr:nvSpPr>
      <xdr:spPr>
        <a:xfrm>
          <a:off x="8450795" y="563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119931</xdr:rowOff>
    </xdr:from>
    <xdr:to>
      <xdr:col>41</xdr:col>
      <xdr:colOff>50800</xdr:colOff>
      <xdr:row>38</xdr:row>
      <xdr:rowOff>4076</xdr:rowOff>
    </xdr:to>
    <xdr:cxnSp macro="">
      <xdr:nvCxnSpPr>
        <xdr:cNvPr id="301" name="直線コネクタ 300"/>
        <xdr:cNvCxnSpPr/>
      </xdr:nvCxnSpPr>
      <xdr:spPr>
        <a:xfrm flipV="1">
          <a:off x="6972300" y="6120681"/>
          <a:ext cx="889000" cy="39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870</xdr:rowOff>
    </xdr:from>
    <xdr:to>
      <xdr:col>41</xdr:col>
      <xdr:colOff>101600</xdr:colOff>
      <xdr:row>38</xdr:row>
      <xdr:rowOff>102470</xdr:rowOff>
    </xdr:to>
    <xdr:sp macro="" textlink="">
      <xdr:nvSpPr>
        <xdr:cNvPr id="302" name="フローチャート: 判断 301"/>
        <xdr:cNvSpPr/>
      </xdr:nvSpPr>
      <xdr:spPr>
        <a:xfrm>
          <a:off x="7810500" y="651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93597</xdr:rowOff>
    </xdr:from>
    <xdr:ext cx="534377" cy="259045"/>
    <xdr:sp macro="" textlink="">
      <xdr:nvSpPr>
        <xdr:cNvPr id="303" name="テキスト ボックス 302"/>
        <xdr:cNvSpPr txBox="1"/>
      </xdr:nvSpPr>
      <xdr:spPr>
        <a:xfrm>
          <a:off x="7594111" y="660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29473</xdr:rowOff>
    </xdr:from>
    <xdr:to>
      <xdr:col>36</xdr:col>
      <xdr:colOff>165100</xdr:colOff>
      <xdr:row>38</xdr:row>
      <xdr:rowOff>131073</xdr:rowOff>
    </xdr:to>
    <xdr:sp macro="" textlink="">
      <xdr:nvSpPr>
        <xdr:cNvPr id="304" name="フローチャート: 判断 303"/>
        <xdr:cNvSpPr/>
      </xdr:nvSpPr>
      <xdr:spPr>
        <a:xfrm>
          <a:off x="6921500" y="6544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122200</xdr:rowOff>
    </xdr:from>
    <xdr:ext cx="534377" cy="259045"/>
    <xdr:sp macro="" textlink="">
      <xdr:nvSpPr>
        <xdr:cNvPr id="305" name="テキスト ボックス 304"/>
        <xdr:cNvSpPr txBox="1"/>
      </xdr:nvSpPr>
      <xdr:spPr>
        <a:xfrm>
          <a:off x="6705111" y="663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99845</xdr:rowOff>
    </xdr:from>
    <xdr:to>
      <xdr:col>55</xdr:col>
      <xdr:colOff>50800</xdr:colOff>
      <xdr:row>35</xdr:row>
      <xdr:rowOff>29995</xdr:rowOff>
    </xdr:to>
    <xdr:sp macro="" textlink="">
      <xdr:nvSpPr>
        <xdr:cNvPr id="311" name="楕円 310"/>
        <xdr:cNvSpPr/>
      </xdr:nvSpPr>
      <xdr:spPr>
        <a:xfrm>
          <a:off x="10426700" y="59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122722</xdr:rowOff>
    </xdr:from>
    <xdr:ext cx="599010" cy="259045"/>
    <xdr:sp macro="" textlink="">
      <xdr:nvSpPr>
        <xdr:cNvPr id="312" name="補助費等該当値テキスト"/>
        <xdr:cNvSpPr txBox="1"/>
      </xdr:nvSpPr>
      <xdr:spPr>
        <a:xfrm>
          <a:off x="10528300" y="5780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953</xdr:rowOff>
    </xdr:from>
    <xdr:to>
      <xdr:col>50</xdr:col>
      <xdr:colOff>165100</xdr:colOff>
      <xdr:row>35</xdr:row>
      <xdr:rowOff>102553</xdr:rowOff>
    </xdr:to>
    <xdr:sp macro="" textlink="">
      <xdr:nvSpPr>
        <xdr:cNvPr id="313" name="楕円 312"/>
        <xdr:cNvSpPr/>
      </xdr:nvSpPr>
      <xdr:spPr>
        <a:xfrm>
          <a:off x="9588500" y="600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119080</xdr:rowOff>
    </xdr:from>
    <xdr:ext cx="599010" cy="259045"/>
    <xdr:sp macro="" textlink="">
      <xdr:nvSpPr>
        <xdr:cNvPr id="314" name="テキスト ボックス 313"/>
        <xdr:cNvSpPr txBox="1"/>
      </xdr:nvSpPr>
      <xdr:spPr>
        <a:xfrm>
          <a:off x="9339795" y="577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29</xdr:row>
      <xdr:rowOff>155450</xdr:rowOff>
    </xdr:from>
    <xdr:to>
      <xdr:col>46</xdr:col>
      <xdr:colOff>38100</xdr:colOff>
      <xdr:row>30</xdr:row>
      <xdr:rowOff>85600</xdr:rowOff>
    </xdr:to>
    <xdr:sp macro="" textlink="">
      <xdr:nvSpPr>
        <xdr:cNvPr id="315" name="楕円 314"/>
        <xdr:cNvSpPr/>
      </xdr:nvSpPr>
      <xdr:spPr>
        <a:xfrm>
          <a:off x="8699500" y="51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102127</xdr:rowOff>
    </xdr:from>
    <xdr:ext cx="599010" cy="259045"/>
    <xdr:sp macro="" textlink="">
      <xdr:nvSpPr>
        <xdr:cNvPr id="316" name="テキスト ボックス 315"/>
        <xdr:cNvSpPr txBox="1"/>
      </xdr:nvSpPr>
      <xdr:spPr>
        <a:xfrm>
          <a:off x="8450795" y="490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69131</xdr:rowOff>
    </xdr:from>
    <xdr:to>
      <xdr:col>41</xdr:col>
      <xdr:colOff>101600</xdr:colOff>
      <xdr:row>35</xdr:row>
      <xdr:rowOff>170731</xdr:rowOff>
    </xdr:to>
    <xdr:sp macro="" textlink="">
      <xdr:nvSpPr>
        <xdr:cNvPr id="317" name="楕円 316"/>
        <xdr:cNvSpPr/>
      </xdr:nvSpPr>
      <xdr:spPr>
        <a:xfrm>
          <a:off x="7810500" y="606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15808</xdr:rowOff>
    </xdr:from>
    <xdr:ext cx="599010" cy="259045"/>
    <xdr:sp macro="" textlink="">
      <xdr:nvSpPr>
        <xdr:cNvPr id="318" name="テキスト ボックス 317"/>
        <xdr:cNvSpPr txBox="1"/>
      </xdr:nvSpPr>
      <xdr:spPr>
        <a:xfrm>
          <a:off x="7561795" y="584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124726</xdr:rowOff>
    </xdr:from>
    <xdr:to>
      <xdr:col>36</xdr:col>
      <xdr:colOff>165100</xdr:colOff>
      <xdr:row>38</xdr:row>
      <xdr:rowOff>54876</xdr:rowOff>
    </xdr:to>
    <xdr:sp macro="" textlink="">
      <xdr:nvSpPr>
        <xdr:cNvPr id="319" name="楕円 318"/>
        <xdr:cNvSpPr/>
      </xdr:nvSpPr>
      <xdr:spPr>
        <a:xfrm>
          <a:off x="6921500" y="646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71403</xdr:rowOff>
    </xdr:from>
    <xdr:ext cx="534377" cy="259045"/>
    <xdr:sp macro="" textlink="">
      <xdr:nvSpPr>
        <xdr:cNvPr id="320" name="テキスト ボックス 319"/>
        <xdr:cNvSpPr txBox="1"/>
      </xdr:nvSpPr>
      <xdr:spPr>
        <a:xfrm>
          <a:off x="6705111" y="624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7308</xdr:rowOff>
    </xdr:from>
    <xdr:to>
      <xdr:col>54</xdr:col>
      <xdr:colOff>189865</xdr:colOff>
      <xdr:row>58</xdr:row>
      <xdr:rowOff>81102</xdr:rowOff>
    </xdr:to>
    <xdr:cxnSp macro="">
      <xdr:nvCxnSpPr>
        <xdr:cNvPr id="346" name="直線コネクタ 345"/>
        <xdr:cNvCxnSpPr/>
      </xdr:nvCxnSpPr>
      <xdr:spPr>
        <a:xfrm flipV="1">
          <a:off x="10475595" y="8751258"/>
          <a:ext cx="1270" cy="1273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84929</xdr:rowOff>
    </xdr:from>
    <xdr:ext cx="534377" cy="259045"/>
    <xdr:sp macro="" textlink="">
      <xdr:nvSpPr>
        <xdr:cNvPr id="347" name="普通建設事業費最小値テキスト"/>
        <xdr:cNvSpPr txBox="1"/>
      </xdr:nvSpPr>
      <xdr:spPr>
        <a:xfrm>
          <a:off x="10528300" y="1002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81102</xdr:rowOff>
    </xdr:from>
    <xdr:to>
      <xdr:col>55</xdr:col>
      <xdr:colOff>88900</xdr:colOff>
      <xdr:row>58</xdr:row>
      <xdr:rowOff>81102</xdr:rowOff>
    </xdr:to>
    <xdr:cxnSp macro="">
      <xdr:nvCxnSpPr>
        <xdr:cNvPr id="348" name="直線コネクタ 347"/>
        <xdr:cNvCxnSpPr/>
      </xdr:nvCxnSpPr>
      <xdr:spPr>
        <a:xfrm>
          <a:off x="10388600" y="10025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125435</xdr:rowOff>
    </xdr:from>
    <xdr:ext cx="599010" cy="259045"/>
    <xdr:sp macro="" textlink="">
      <xdr:nvSpPr>
        <xdr:cNvPr id="349" name="普通建設事業費最大値テキスト"/>
        <xdr:cNvSpPr txBox="1"/>
      </xdr:nvSpPr>
      <xdr:spPr>
        <a:xfrm>
          <a:off x="10528300" y="8526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7308</xdr:rowOff>
    </xdr:from>
    <xdr:to>
      <xdr:col>55</xdr:col>
      <xdr:colOff>88900</xdr:colOff>
      <xdr:row>51</xdr:row>
      <xdr:rowOff>7308</xdr:rowOff>
    </xdr:to>
    <xdr:cxnSp macro="">
      <xdr:nvCxnSpPr>
        <xdr:cNvPr id="350" name="直線コネクタ 349"/>
        <xdr:cNvCxnSpPr/>
      </xdr:nvCxnSpPr>
      <xdr:spPr>
        <a:xfrm>
          <a:off x="10388600" y="8751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483</xdr:rowOff>
    </xdr:from>
    <xdr:to>
      <xdr:col>55</xdr:col>
      <xdr:colOff>0</xdr:colOff>
      <xdr:row>56</xdr:row>
      <xdr:rowOff>131231</xdr:rowOff>
    </xdr:to>
    <xdr:cxnSp macro="">
      <xdr:nvCxnSpPr>
        <xdr:cNvPr id="351" name="直線コネクタ 350"/>
        <xdr:cNvCxnSpPr/>
      </xdr:nvCxnSpPr>
      <xdr:spPr>
        <a:xfrm flipV="1">
          <a:off x="9639300" y="9430233"/>
          <a:ext cx="838200" cy="30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21280</xdr:rowOff>
    </xdr:from>
    <xdr:ext cx="534377" cy="259045"/>
    <xdr:sp macro="" textlink="">
      <xdr:nvSpPr>
        <xdr:cNvPr id="352" name="普通建設事業費平均値テキスト"/>
        <xdr:cNvSpPr txBox="1"/>
      </xdr:nvSpPr>
      <xdr:spPr>
        <a:xfrm>
          <a:off x="10528300" y="9622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42853</xdr:rowOff>
    </xdr:from>
    <xdr:to>
      <xdr:col>55</xdr:col>
      <xdr:colOff>50800</xdr:colOff>
      <xdr:row>56</xdr:row>
      <xdr:rowOff>144453</xdr:rowOff>
    </xdr:to>
    <xdr:sp macro="" textlink="">
      <xdr:nvSpPr>
        <xdr:cNvPr id="353" name="フローチャート: 判断 352"/>
        <xdr:cNvSpPr/>
      </xdr:nvSpPr>
      <xdr:spPr>
        <a:xfrm>
          <a:off x="10426700" y="964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136663</xdr:rowOff>
    </xdr:from>
    <xdr:to>
      <xdr:col>50</xdr:col>
      <xdr:colOff>114300</xdr:colOff>
      <xdr:row>56</xdr:row>
      <xdr:rowOff>131231</xdr:rowOff>
    </xdr:to>
    <xdr:cxnSp macro="">
      <xdr:nvCxnSpPr>
        <xdr:cNvPr id="354" name="直線コネクタ 353"/>
        <xdr:cNvCxnSpPr/>
      </xdr:nvCxnSpPr>
      <xdr:spPr>
        <a:xfrm>
          <a:off x="8750300" y="9566413"/>
          <a:ext cx="889000" cy="16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122308</xdr:rowOff>
    </xdr:from>
    <xdr:to>
      <xdr:col>50</xdr:col>
      <xdr:colOff>165100</xdr:colOff>
      <xdr:row>56</xdr:row>
      <xdr:rowOff>52458</xdr:rowOff>
    </xdr:to>
    <xdr:sp macro="" textlink="">
      <xdr:nvSpPr>
        <xdr:cNvPr id="355" name="フローチャート: 判断 354"/>
        <xdr:cNvSpPr/>
      </xdr:nvSpPr>
      <xdr:spPr>
        <a:xfrm>
          <a:off x="9588500" y="955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68985</xdr:rowOff>
    </xdr:from>
    <xdr:ext cx="534377" cy="259045"/>
    <xdr:sp macro="" textlink="">
      <xdr:nvSpPr>
        <xdr:cNvPr id="356" name="テキスト ボックス 355"/>
        <xdr:cNvSpPr txBox="1"/>
      </xdr:nvSpPr>
      <xdr:spPr>
        <a:xfrm>
          <a:off x="9372111" y="932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46975</xdr:rowOff>
    </xdr:from>
    <xdr:to>
      <xdr:col>45</xdr:col>
      <xdr:colOff>177800</xdr:colOff>
      <xdr:row>55</xdr:row>
      <xdr:rowOff>136663</xdr:rowOff>
    </xdr:to>
    <xdr:cxnSp macro="">
      <xdr:nvCxnSpPr>
        <xdr:cNvPr id="357" name="直線コネクタ 356"/>
        <xdr:cNvCxnSpPr/>
      </xdr:nvCxnSpPr>
      <xdr:spPr>
        <a:xfrm>
          <a:off x="7861300" y="8790925"/>
          <a:ext cx="889000" cy="7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147193</xdr:rowOff>
    </xdr:from>
    <xdr:to>
      <xdr:col>46</xdr:col>
      <xdr:colOff>38100</xdr:colOff>
      <xdr:row>56</xdr:row>
      <xdr:rowOff>77343</xdr:rowOff>
    </xdr:to>
    <xdr:sp macro="" textlink="">
      <xdr:nvSpPr>
        <xdr:cNvPr id="358" name="フローチャート: 判断 357"/>
        <xdr:cNvSpPr/>
      </xdr:nvSpPr>
      <xdr:spPr>
        <a:xfrm>
          <a:off x="8699500" y="957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68470</xdr:rowOff>
    </xdr:from>
    <xdr:ext cx="534377" cy="259045"/>
    <xdr:sp macro="" textlink="">
      <xdr:nvSpPr>
        <xdr:cNvPr id="359" name="テキスト ボックス 358"/>
        <xdr:cNvSpPr txBox="1"/>
      </xdr:nvSpPr>
      <xdr:spPr>
        <a:xfrm>
          <a:off x="8483111" y="966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46975</xdr:rowOff>
    </xdr:from>
    <xdr:to>
      <xdr:col>41</xdr:col>
      <xdr:colOff>50800</xdr:colOff>
      <xdr:row>52</xdr:row>
      <xdr:rowOff>12642</xdr:rowOff>
    </xdr:to>
    <xdr:cxnSp macro="">
      <xdr:nvCxnSpPr>
        <xdr:cNvPr id="360" name="直線コネクタ 359"/>
        <xdr:cNvCxnSpPr/>
      </xdr:nvCxnSpPr>
      <xdr:spPr>
        <a:xfrm flipV="1">
          <a:off x="6972300" y="8790925"/>
          <a:ext cx="889000" cy="13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90326</xdr:rowOff>
    </xdr:from>
    <xdr:to>
      <xdr:col>41</xdr:col>
      <xdr:colOff>101600</xdr:colOff>
      <xdr:row>56</xdr:row>
      <xdr:rowOff>20476</xdr:rowOff>
    </xdr:to>
    <xdr:sp macro="" textlink="">
      <xdr:nvSpPr>
        <xdr:cNvPr id="361" name="フローチャート: 判断 360"/>
        <xdr:cNvSpPr/>
      </xdr:nvSpPr>
      <xdr:spPr>
        <a:xfrm>
          <a:off x="7810500" y="952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11603</xdr:rowOff>
    </xdr:from>
    <xdr:ext cx="534377" cy="259045"/>
    <xdr:sp macro="" textlink="">
      <xdr:nvSpPr>
        <xdr:cNvPr id="362" name="テキスト ボックス 361"/>
        <xdr:cNvSpPr txBox="1"/>
      </xdr:nvSpPr>
      <xdr:spPr>
        <a:xfrm>
          <a:off x="7594111" y="961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147476</xdr:rowOff>
    </xdr:from>
    <xdr:to>
      <xdr:col>36</xdr:col>
      <xdr:colOff>165100</xdr:colOff>
      <xdr:row>56</xdr:row>
      <xdr:rowOff>77626</xdr:rowOff>
    </xdr:to>
    <xdr:sp macro="" textlink="">
      <xdr:nvSpPr>
        <xdr:cNvPr id="363" name="フローチャート: 判断 362"/>
        <xdr:cNvSpPr/>
      </xdr:nvSpPr>
      <xdr:spPr>
        <a:xfrm>
          <a:off x="6921500" y="957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68753</xdr:rowOff>
    </xdr:from>
    <xdr:ext cx="534377" cy="259045"/>
    <xdr:sp macro="" textlink="">
      <xdr:nvSpPr>
        <xdr:cNvPr id="364" name="テキスト ボックス 363"/>
        <xdr:cNvSpPr txBox="1"/>
      </xdr:nvSpPr>
      <xdr:spPr>
        <a:xfrm>
          <a:off x="6705111" y="966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121133</xdr:rowOff>
    </xdr:from>
    <xdr:to>
      <xdr:col>55</xdr:col>
      <xdr:colOff>50800</xdr:colOff>
      <xdr:row>55</xdr:row>
      <xdr:rowOff>51283</xdr:rowOff>
    </xdr:to>
    <xdr:sp macro="" textlink="">
      <xdr:nvSpPr>
        <xdr:cNvPr id="370" name="楕円 369"/>
        <xdr:cNvSpPr/>
      </xdr:nvSpPr>
      <xdr:spPr>
        <a:xfrm>
          <a:off x="10426700" y="937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144010</xdr:rowOff>
    </xdr:from>
    <xdr:ext cx="534377" cy="259045"/>
    <xdr:sp macro="" textlink="">
      <xdr:nvSpPr>
        <xdr:cNvPr id="371" name="普通建設事業費該当値テキスト"/>
        <xdr:cNvSpPr txBox="1"/>
      </xdr:nvSpPr>
      <xdr:spPr>
        <a:xfrm>
          <a:off x="10528300" y="923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80431</xdr:rowOff>
    </xdr:from>
    <xdr:to>
      <xdr:col>50</xdr:col>
      <xdr:colOff>165100</xdr:colOff>
      <xdr:row>57</xdr:row>
      <xdr:rowOff>10581</xdr:rowOff>
    </xdr:to>
    <xdr:sp macro="" textlink="">
      <xdr:nvSpPr>
        <xdr:cNvPr id="372" name="楕円 371"/>
        <xdr:cNvSpPr/>
      </xdr:nvSpPr>
      <xdr:spPr>
        <a:xfrm>
          <a:off x="9588500" y="968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1708</xdr:rowOff>
    </xdr:from>
    <xdr:ext cx="534377" cy="259045"/>
    <xdr:sp macro="" textlink="">
      <xdr:nvSpPr>
        <xdr:cNvPr id="373" name="テキスト ボックス 372"/>
        <xdr:cNvSpPr txBox="1"/>
      </xdr:nvSpPr>
      <xdr:spPr>
        <a:xfrm>
          <a:off x="9372111" y="977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85863</xdr:rowOff>
    </xdr:from>
    <xdr:to>
      <xdr:col>46</xdr:col>
      <xdr:colOff>38100</xdr:colOff>
      <xdr:row>56</xdr:row>
      <xdr:rowOff>16013</xdr:rowOff>
    </xdr:to>
    <xdr:sp macro="" textlink="">
      <xdr:nvSpPr>
        <xdr:cNvPr id="374" name="楕円 373"/>
        <xdr:cNvSpPr/>
      </xdr:nvSpPr>
      <xdr:spPr>
        <a:xfrm>
          <a:off x="8699500" y="951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32540</xdr:rowOff>
    </xdr:from>
    <xdr:ext cx="534377" cy="259045"/>
    <xdr:sp macro="" textlink="">
      <xdr:nvSpPr>
        <xdr:cNvPr id="375" name="テキスト ボックス 374"/>
        <xdr:cNvSpPr txBox="1"/>
      </xdr:nvSpPr>
      <xdr:spPr>
        <a:xfrm>
          <a:off x="8483111" y="929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167625</xdr:rowOff>
    </xdr:from>
    <xdr:to>
      <xdr:col>41</xdr:col>
      <xdr:colOff>101600</xdr:colOff>
      <xdr:row>51</xdr:row>
      <xdr:rowOff>97775</xdr:rowOff>
    </xdr:to>
    <xdr:sp macro="" textlink="">
      <xdr:nvSpPr>
        <xdr:cNvPr id="376" name="楕円 375"/>
        <xdr:cNvSpPr/>
      </xdr:nvSpPr>
      <xdr:spPr>
        <a:xfrm>
          <a:off x="7810500" y="87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114302</xdr:rowOff>
    </xdr:from>
    <xdr:ext cx="599010" cy="259045"/>
    <xdr:sp macro="" textlink="">
      <xdr:nvSpPr>
        <xdr:cNvPr id="377" name="テキスト ボックス 376"/>
        <xdr:cNvSpPr txBox="1"/>
      </xdr:nvSpPr>
      <xdr:spPr>
        <a:xfrm>
          <a:off x="7561795" y="851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133292</xdr:rowOff>
    </xdr:from>
    <xdr:to>
      <xdr:col>36</xdr:col>
      <xdr:colOff>165100</xdr:colOff>
      <xdr:row>52</xdr:row>
      <xdr:rowOff>63442</xdr:rowOff>
    </xdr:to>
    <xdr:sp macro="" textlink="">
      <xdr:nvSpPr>
        <xdr:cNvPr id="378" name="楕円 377"/>
        <xdr:cNvSpPr/>
      </xdr:nvSpPr>
      <xdr:spPr>
        <a:xfrm>
          <a:off x="6921500" y="887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79969</xdr:rowOff>
    </xdr:from>
    <xdr:ext cx="599010" cy="259045"/>
    <xdr:sp macro="" textlink="">
      <xdr:nvSpPr>
        <xdr:cNvPr id="379" name="テキスト ボックス 378"/>
        <xdr:cNvSpPr txBox="1"/>
      </xdr:nvSpPr>
      <xdr:spPr>
        <a:xfrm>
          <a:off x="6672795" y="8652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0" name="直線コネクタ 389"/>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1" name="テキスト ボックス 390"/>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2" name="直線コネクタ 391"/>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3" name="テキスト ボックス 392"/>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4" name="直線コネクタ 393"/>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5" name="テキスト ボックス 394"/>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6" name="直線コネクタ 395"/>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7" name="テキスト ボックス 396"/>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8" name="直線コネクタ 397"/>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9" name="テキスト ボックス 398"/>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0" name="直線コネクタ 399"/>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1" name="テキスト ボックス 400"/>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16925</xdr:rowOff>
    </xdr:from>
    <xdr:to>
      <xdr:col>54</xdr:col>
      <xdr:colOff>189865</xdr:colOff>
      <xdr:row>79</xdr:row>
      <xdr:rowOff>98862</xdr:rowOff>
    </xdr:to>
    <xdr:cxnSp macro="">
      <xdr:nvCxnSpPr>
        <xdr:cNvPr id="405" name="直線コネクタ 404"/>
        <xdr:cNvCxnSpPr/>
      </xdr:nvCxnSpPr>
      <xdr:spPr>
        <a:xfrm flipV="1">
          <a:off x="10475595" y="12018425"/>
          <a:ext cx="1270" cy="1624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102689</xdr:rowOff>
    </xdr:from>
    <xdr:ext cx="249299" cy="259045"/>
    <xdr:sp macro="" textlink="">
      <xdr:nvSpPr>
        <xdr:cNvPr id="406" name="普通建設事業費 （ うち新規整備　）最小値テキスト"/>
        <xdr:cNvSpPr txBox="1"/>
      </xdr:nvSpPr>
      <xdr:spPr>
        <a:xfrm>
          <a:off x="10528300" y="136472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98862</xdr:rowOff>
    </xdr:from>
    <xdr:to>
      <xdr:col>55</xdr:col>
      <xdr:colOff>88900</xdr:colOff>
      <xdr:row>79</xdr:row>
      <xdr:rowOff>98862</xdr:rowOff>
    </xdr:to>
    <xdr:cxnSp macro="">
      <xdr:nvCxnSpPr>
        <xdr:cNvPr id="407" name="直線コネクタ 406"/>
        <xdr:cNvCxnSpPr/>
      </xdr:nvCxnSpPr>
      <xdr:spPr>
        <a:xfrm>
          <a:off x="10388600" y="1364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135052</xdr:rowOff>
    </xdr:from>
    <xdr:ext cx="534377" cy="259045"/>
    <xdr:sp macro="" textlink="">
      <xdr:nvSpPr>
        <xdr:cNvPr id="408" name="普通建設事業費 （ うち新規整備　）最大値テキスト"/>
        <xdr:cNvSpPr txBox="1"/>
      </xdr:nvSpPr>
      <xdr:spPr>
        <a:xfrm>
          <a:off x="10528300" y="1179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16925</xdr:rowOff>
    </xdr:from>
    <xdr:to>
      <xdr:col>55</xdr:col>
      <xdr:colOff>88900</xdr:colOff>
      <xdr:row>70</xdr:row>
      <xdr:rowOff>16925</xdr:rowOff>
    </xdr:to>
    <xdr:cxnSp macro="">
      <xdr:nvCxnSpPr>
        <xdr:cNvPr id="409" name="直線コネクタ 408"/>
        <xdr:cNvCxnSpPr/>
      </xdr:nvCxnSpPr>
      <xdr:spPr>
        <a:xfrm>
          <a:off x="10388600" y="1201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88526</xdr:rowOff>
    </xdr:from>
    <xdr:to>
      <xdr:col>55</xdr:col>
      <xdr:colOff>0</xdr:colOff>
      <xdr:row>79</xdr:row>
      <xdr:rowOff>95238</xdr:rowOff>
    </xdr:to>
    <xdr:cxnSp macro="">
      <xdr:nvCxnSpPr>
        <xdr:cNvPr id="410" name="直線コネクタ 409"/>
        <xdr:cNvCxnSpPr/>
      </xdr:nvCxnSpPr>
      <xdr:spPr>
        <a:xfrm flipV="1">
          <a:off x="9639300" y="13633076"/>
          <a:ext cx="838200" cy="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61175</xdr:rowOff>
    </xdr:from>
    <xdr:ext cx="534377" cy="259045"/>
    <xdr:sp macro="" textlink="">
      <xdr:nvSpPr>
        <xdr:cNvPr id="411" name="普通建設事業費 （ うち新規整備　）平均値テキスト"/>
        <xdr:cNvSpPr txBox="1"/>
      </xdr:nvSpPr>
      <xdr:spPr>
        <a:xfrm>
          <a:off x="10528300" y="13262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38298</xdr:rowOff>
    </xdr:from>
    <xdr:to>
      <xdr:col>55</xdr:col>
      <xdr:colOff>50800</xdr:colOff>
      <xdr:row>78</xdr:row>
      <xdr:rowOff>139898</xdr:rowOff>
    </xdr:to>
    <xdr:sp macro="" textlink="">
      <xdr:nvSpPr>
        <xdr:cNvPr id="412" name="フローチャート: 判断 411"/>
        <xdr:cNvSpPr/>
      </xdr:nvSpPr>
      <xdr:spPr>
        <a:xfrm>
          <a:off x="10426700" y="134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84770</xdr:rowOff>
    </xdr:from>
    <xdr:to>
      <xdr:col>50</xdr:col>
      <xdr:colOff>114300</xdr:colOff>
      <xdr:row>79</xdr:row>
      <xdr:rowOff>95238</xdr:rowOff>
    </xdr:to>
    <xdr:cxnSp macro="">
      <xdr:nvCxnSpPr>
        <xdr:cNvPr id="413" name="直線コネクタ 412"/>
        <xdr:cNvCxnSpPr/>
      </xdr:nvCxnSpPr>
      <xdr:spPr>
        <a:xfrm>
          <a:off x="8750300" y="13629320"/>
          <a:ext cx="889000" cy="1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162869</xdr:rowOff>
    </xdr:from>
    <xdr:to>
      <xdr:col>50</xdr:col>
      <xdr:colOff>165100</xdr:colOff>
      <xdr:row>78</xdr:row>
      <xdr:rowOff>93019</xdr:rowOff>
    </xdr:to>
    <xdr:sp macro="" textlink="">
      <xdr:nvSpPr>
        <xdr:cNvPr id="414" name="フローチャート: 判断 413"/>
        <xdr:cNvSpPr/>
      </xdr:nvSpPr>
      <xdr:spPr>
        <a:xfrm>
          <a:off x="9588500" y="1336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109546</xdr:rowOff>
    </xdr:from>
    <xdr:ext cx="534377" cy="259045"/>
    <xdr:sp macro="" textlink="">
      <xdr:nvSpPr>
        <xdr:cNvPr id="415" name="テキスト ボックス 414"/>
        <xdr:cNvSpPr txBox="1"/>
      </xdr:nvSpPr>
      <xdr:spPr>
        <a:xfrm>
          <a:off x="9372111" y="1313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81228</xdr:rowOff>
    </xdr:from>
    <xdr:to>
      <xdr:col>45</xdr:col>
      <xdr:colOff>177800</xdr:colOff>
      <xdr:row>79</xdr:row>
      <xdr:rowOff>84770</xdr:rowOff>
    </xdr:to>
    <xdr:cxnSp macro="">
      <xdr:nvCxnSpPr>
        <xdr:cNvPr id="416" name="直線コネクタ 415"/>
        <xdr:cNvCxnSpPr/>
      </xdr:nvCxnSpPr>
      <xdr:spPr>
        <a:xfrm>
          <a:off x="7861300" y="13625778"/>
          <a:ext cx="889000" cy="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5559</xdr:rowOff>
    </xdr:from>
    <xdr:to>
      <xdr:col>46</xdr:col>
      <xdr:colOff>38100</xdr:colOff>
      <xdr:row>78</xdr:row>
      <xdr:rowOff>107159</xdr:rowOff>
    </xdr:to>
    <xdr:sp macro="" textlink="">
      <xdr:nvSpPr>
        <xdr:cNvPr id="417" name="フローチャート: 判断 416"/>
        <xdr:cNvSpPr/>
      </xdr:nvSpPr>
      <xdr:spPr>
        <a:xfrm>
          <a:off x="8699500" y="13378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123686</xdr:rowOff>
    </xdr:from>
    <xdr:ext cx="534377" cy="259045"/>
    <xdr:sp macro="" textlink="">
      <xdr:nvSpPr>
        <xdr:cNvPr id="418" name="テキスト ボックス 417"/>
        <xdr:cNvSpPr txBox="1"/>
      </xdr:nvSpPr>
      <xdr:spPr>
        <a:xfrm>
          <a:off x="8483111" y="1315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72197</xdr:rowOff>
    </xdr:from>
    <xdr:to>
      <xdr:col>41</xdr:col>
      <xdr:colOff>50800</xdr:colOff>
      <xdr:row>79</xdr:row>
      <xdr:rowOff>81228</xdr:rowOff>
    </xdr:to>
    <xdr:cxnSp macro="">
      <xdr:nvCxnSpPr>
        <xdr:cNvPr id="419" name="直線コネクタ 418"/>
        <xdr:cNvCxnSpPr/>
      </xdr:nvCxnSpPr>
      <xdr:spPr>
        <a:xfrm>
          <a:off x="6972300" y="13445297"/>
          <a:ext cx="889000" cy="18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130211</xdr:rowOff>
    </xdr:from>
    <xdr:to>
      <xdr:col>41</xdr:col>
      <xdr:colOff>101600</xdr:colOff>
      <xdr:row>78</xdr:row>
      <xdr:rowOff>60361</xdr:rowOff>
    </xdr:to>
    <xdr:sp macro="" textlink="">
      <xdr:nvSpPr>
        <xdr:cNvPr id="420" name="フローチャート: 判断 419"/>
        <xdr:cNvSpPr/>
      </xdr:nvSpPr>
      <xdr:spPr>
        <a:xfrm>
          <a:off x="7810500" y="1333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76888</xdr:rowOff>
    </xdr:from>
    <xdr:ext cx="534377" cy="259045"/>
    <xdr:sp macro="" textlink="">
      <xdr:nvSpPr>
        <xdr:cNvPr id="421" name="テキスト ボックス 420"/>
        <xdr:cNvSpPr txBox="1"/>
      </xdr:nvSpPr>
      <xdr:spPr>
        <a:xfrm>
          <a:off x="7594111" y="1310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151749</xdr:rowOff>
    </xdr:from>
    <xdr:to>
      <xdr:col>36</xdr:col>
      <xdr:colOff>165100</xdr:colOff>
      <xdr:row>78</xdr:row>
      <xdr:rowOff>81899</xdr:rowOff>
    </xdr:to>
    <xdr:sp macro="" textlink="">
      <xdr:nvSpPr>
        <xdr:cNvPr id="422" name="フローチャート: 判断 421"/>
        <xdr:cNvSpPr/>
      </xdr:nvSpPr>
      <xdr:spPr>
        <a:xfrm>
          <a:off x="6921500" y="1335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98426</xdr:rowOff>
    </xdr:from>
    <xdr:ext cx="534377" cy="259045"/>
    <xdr:sp macro="" textlink="">
      <xdr:nvSpPr>
        <xdr:cNvPr id="423" name="テキスト ボックス 422"/>
        <xdr:cNvSpPr txBox="1"/>
      </xdr:nvSpPr>
      <xdr:spPr>
        <a:xfrm>
          <a:off x="6705111" y="1312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37726</xdr:rowOff>
    </xdr:from>
    <xdr:to>
      <xdr:col>55</xdr:col>
      <xdr:colOff>50800</xdr:colOff>
      <xdr:row>79</xdr:row>
      <xdr:rowOff>139326</xdr:rowOff>
    </xdr:to>
    <xdr:sp macro="" textlink="">
      <xdr:nvSpPr>
        <xdr:cNvPr id="429" name="楕円 428"/>
        <xdr:cNvSpPr/>
      </xdr:nvSpPr>
      <xdr:spPr>
        <a:xfrm>
          <a:off x="10426700" y="1358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124103</xdr:rowOff>
    </xdr:from>
    <xdr:ext cx="378565" cy="259045"/>
    <xdr:sp macro="" textlink="">
      <xdr:nvSpPr>
        <xdr:cNvPr id="430" name="普通建設事業費 （ うち新規整備　）該当値テキスト"/>
        <xdr:cNvSpPr txBox="1"/>
      </xdr:nvSpPr>
      <xdr:spPr>
        <a:xfrm>
          <a:off x="10528300" y="1349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44438</xdr:rowOff>
    </xdr:from>
    <xdr:to>
      <xdr:col>50</xdr:col>
      <xdr:colOff>165100</xdr:colOff>
      <xdr:row>79</xdr:row>
      <xdr:rowOff>146038</xdr:rowOff>
    </xdr:to>
    <xdr:sp macro="" textlink="">
      <xdr:nvSpPr>
        <xdr:cNvPr id="431" name="楕円 430"/>
        <xdr:cNvSpPr/>
      </xdr:nvSpPr>
      <xdr:spPr>
        <a:xfrm>
          <a:off x="9588500" y="1358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137165</xdr:rowOff>
    </xdr:from>
    <xdr:ext cx="378565" cy="259045"/>
    <xdr:sp macro="" textlink="">
      <xdr:nvSpPr>
        <xdr:cNvPr id="432" name="テキスト ボックス 431"/>
        <xdr:cNvSpPr txBox="1"/>
      </xdr:nvSpPr>
      <xdr:spPr>
        <a:xfrm>
          <a:off x="9450017" y="13681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33970</xdr:rowOff>
    </xdr:from>
    <xdr:to>
      <xdr:col>46</xdr:col>
      <xdr:colOff>38100</xdr:colOff>
      <xdr:row>79</xdr:row>
      <xdr:rowOff>135570</xdr:rowOff>
    </xdr:to>
    <xdr:sp macro="" textlink="">
      <xdr:nvSpPr>
        <xdr:cNvPr id="433" name="楕円 432"/>
        <xdr:cNvSpPr/>
      </xdr:nvSpPr>
      <xdr:spPr>
        <a:xfrm>
          <a:off x="8699500" y="1357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126697</xdr:rowOff>
    </xdr:from>
    <xdr:ext cx="378565" cy="259045"/>
    <xdr:sp macro="" textlink="">
      <xdr:nvSpPr>
        <xdr:cNvPr id="434" name="テキスト ボックス 433"/>
        <xdr:cNvSpPr txBox="1"/>
      </xdr:nvSpPr>
      <xdr:spPr>
        <a:xfrm>
          <a:off x="8561017" y="13671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30428</xdr:rowOff>
    </xdr:from>
    <xdr:to>
      <xdr:col>41</xdr:col>
      <xdr:colOff>101600</xdr:colOff>
      <xdr:row>79</xdr:row>
      <xdr:rowOff>132028</xdr:rowOff>
    </xdr:to>
    <xdr:sp macro="" textlink="">
      <xdr:nvSpPr>
        <xdr:cNvPr id="435" name="楕円 434"/>
        <xdr:cNvSpPr/>
      </xdr:nvSpPr>
      <xdr:spPr>
        <a:xfrm>
          <a:off x="7810500" y="1357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123155</xdr:rowOff>
    </xdr:from>
    <xdr:ext cx="469744" cy="259045"/>
    <xdr:sp macro="" textlink="">
      <xdr:nvSpPr>
        <xdr:cNvPr id="436" name="テキスト ボックス 435"/>
        <xdr:cNvSpPr txBox="1"/>
      </xdr:nvSpPr>
      <xdr:spPr>
        <a:xfrm>
          <a:off x="7626428" y="1366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21397</xdr:rowOff>
    </xdr:from>
    <xdr:to>
      <xdr:col>36</xdr:col>
      <xdr:colOff>165100</xdr:colOff>
      <xdr:row>78</xdr:row>
      <xdr:rowOff>122997</xdr:rowOff>
    </xdr:to>
    <xdr:sp macro="" textlink="">
      <xdr:nvSpPr>
        <xdr:cNvPr id="437" name="楕円 436"/>
        <xdr:cNvSpPr/>
      </xdr:nvSpPr>
      <xdr:spPr>
        <a:xfrm>
          <a:off x="6921500" y="1339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114124</xdr:rowOff>
    </xdr:from>
    <xdr:ext cx="534377" cy="259045"/>
    <xdr:sp macro="" textlink="">
      <xdr:nvSpPr>
        <xdr:cNvPr id="438" name="テキスト ボックス 437"/>
        <xdr:cNvSpPr txBox="1"/>
      </xdr:nvSpPr>
      <xdr:spPr>
        <a:xfrm>
          <a:off x="6705111" y="1348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161874</xdr:rowOff>
    </xdr:from>
    <xdr:to>
      <xdr:col>54</xdr:col>
      <xdr:colOff>189865</xdr:colOff>
      <xdr:row>98</xdr:row>
      <xdr:rowOff>151963</xdr:rowOff>
    </xdr:to>
    <xdr:cxnSp macro="">
      <xdr:nvCxnSpPr>
        <xdr:cNvPr id="464" name="直線コネクタ 463"/>
        <xdr:cNvCxnSpPr/>
      </xdr:nvCxnSpPr>
      <xdr:spPr>
        <a:xfrm flipV="1">
          <a:off x="10475595" y="15592374"/>
          <a:ext cx="1270" cy="1361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155790</xdr:rowOff>
    </xdr:from>
    <xdr:ext cx="469744" cy="259045"/>
    <xdr:sp macro="" textlink="">
      <xdr:nvSpPr>
        <xdr:cNvPr id="465" name="普通建設事業費 （ うち更新整備　）最小値テキスト"/>
        <xdr:cNvSpPr txBox="1"/>
      </xdr:nvSpPr>
      <xdr:spPr>
        <a:xfrm>
          <a:off x="10528300" y="1695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151963</xdr:rowOff>
    </xdr:from>
    <xdr:to>
      <xdr:col>55</xdr:col>
      <xdr:colOff>88900</xdr:colOff>
      <xdr:row>98</xdr:row>
      <xdr:rowOff>151963</xdr:rowOff>
    </xdr:to>
    <xdr:cxnSp macro="">
      <xdr:nvCxnSpPr>
        <xdr:cNvPr id="466" name="直線コネクタ 465"/>
        <xdr:cNvCxnSpPr/>
      </xdr:nvCxnSpPr>
      <xdr:spPr>
        <a:xfrm>
          <a:off x="10388600" y="16954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108551</xdr:rowOff>
    </xdr:from>
    <xdr:ext cx="534377" cy="259045"/>
    <xdr:sp macro="" textlink="">
      <xdr:nvSpPr>
        <xdr:cNvPr id="467" name="普通建設事業費 （ うち更新整備　）最大値テキスト"/>
        <xdr:cNvSpPr txBox="1"/>
      </xdr:nvSpPr>
      <xdr:spPr>
        <a:xfrm>
          <a:off x="10528300" y="1536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161874</xdr:rowOff>
    </xdr:from>
    <xdr:to>
      <xdr:col>55</xdr:col>
      <xdr:colOff>88900</xdr:colOff>
      <xdr:row>90</xdr:row>
      <xdr:rowOff>161874</xdr:rowOff>
    </xdr:to>
    <xdr:cxnSp macro="">
      <xdr:nvCxnSpPr>
        <xdr:cNvPr id="468" name="直線コネクタ 467"/>
        <xdr:cNvCxnSpPr/>
      </xdr:nvCxnSpPr>
      <xdr:spPr>
        <a:xfrm>
          <a:off x="10388600" y="1559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162299</xdr:rowOff>
    </xdr:from>
    <xdr:to>
      <xdr:col>55</xdr:col>
      <xdr:colOff>0</xdr:colOff>
      <xdr:row>96</xdr:row>
      <xdr:rowOff>57404</xdr:rowOff>
    </xdr:to>
    <xdr:cxnSp macro="">
      <xdr:nvCxnSpPr>
        <xdr:cNvPr id="469" name="直線コネクタ 468"/>
        <xdr:cNvCxnSpPr/>
      </xdr:nvCxnSpPr>
      <xdr:spPr>
        <a:xfrm flipV="1">
          <a:off x="9639300" y="16107149"/>
          <a:ext cx="838200" cy="40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81353</xdr:rowOff>
    </xdr:from>
    <xdr:ext cx="534377" cy="259045"/>
    <xdr:sp macro="" textlink="">
      <xdr:nvSpPr>
        <xdr:cNvPr id="470" name="普通建設事業費 （ うち更新整備　）平均値テキスト"/>
        <xdr:cNvSpPr txBox="1"/>
      </xdr:nvSpPr>
      <xdr:spPr>
        <a:xfrm>
          <a:off x="10528300" y="16540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102926</xdr:rowOff>
    </xdr:from>
    <xdr:to>
      <xdr:col>55</xdr:col>
      <xdr:colOff>50800</xdr:colOff>
      <xdr:row>97</xdr:row>
      <xdr:rowOff>33076</xdr:rowOff>
    </xdr:to>
    <xdr:sp macro="" textlink="">
      <xdr:nvSpPr>
        <xdr:cNvPr id="471" name="フローチャート: 判断 470"/>
        <xdr:cNvSpPr/>
      </xdr:nvSpPr>
      <xdr:spPr>
        <a:xfrm>
          <a:off x="10426700" y="16562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56685</xdr:rowOff>
    </xdr:from>
    <xdr:to>
      <xdr:col>50</xdr:col>
      <xdr:colOff>114300</xdr:colOff>
      <xdr:row>96</xdr:row>
      <xdr:rowOff>57404</xdr:rowOff>
    </xdr:to>
    <xdr:cxnSp macro="">
      <xdr:nvCxnSpPr>
        <xdr:cNvPr id="472" name="直線コネクタ 471"/>
        <xdr:cNvCxnSpPr/>
      </xdr:nvCxnSpPr>
      <xdr:spPr>
        <a:xfrm>
          <a:off x="8750300" y="16344435"/>
          <a:ext cx="889000" cy="17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25806</xdr:rowOff>
    </xdr:from>
    <xdr:to>
      <xdr:col>50</xdr:col>
      <xdr:colOff>165100</xdr:colOff>
      <xdr:row>96</xdr:row>
      <xdr:rowOff>127406</xdr:rowOff>
    </xdr:to>
    <xdr:sp macro="" textlink="">
      <xdr:nvSpPr>
        <xdr:cNvPr id="473" name="フローチャート: 判断 472"/>
        <xdr:cNvSpPr/>
      </xdr:nvSpPr>
      <xdr:spPr>
        <a:xfrm>
          <a:off x="9588500" y="16485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118533</xdr:rowOff>
    </xdr:from>
    <xdr:ext cx="534377" cy="259045"/>
    <xdr:sp macro="" textlink="">
      <xdr:nvSpPr>
        <xdr:cNvPr id="474" name="テキスト ボックス 473"/>
        <xdr:cNvSpPr txBox="1"/>
      </xdr:nvSpPr>
      <xdr:spPr>
        <a:xfrm>
          <a:off x="9372111" y="1657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16599</xdr:rowOff>
    </xdr:from>
    <xdr:to>
      <xdr:col>45</xdr:col>
      <xdr:colOff>177800</xdr:colOff>
      <xdr:row>95</xdr:row>
      <xdr:rowOff>56685</xdr:rowOff>
    </xdr:to>
    <xdr:cxnSp macro="">
      <xdr:nvCxnSpPr>
        <xdr:cNvPr id="475" name="直線コネクタ 474"/>
        <xdr:cNvCxnSpPr/>
      </xdr:nvCxnSpPr>
      <xdr:spPr>
        <a:xfrm>
          <a:off x="7861300" y="15447099"/>
          <a:ext cx="889000" cy="89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72033</xdr:rowOff>
    </xdr:from>
    <xdr:to>
      <xdr:col>46</xdr:col>
      <xdr:colOff>38100</xdr:colOff>
      <xdr:row>97</xdr:row>
      <xdr:rowOff>2183</xdr:rowOff>
    </xdr:to>
    <xdr:sp macro="" textlink="">
      <xdr:nvSpPr>
        <xdr:cNvPr id="476" name="フローチャート: 判断 475"/>
        <xdr:cNvSpPr/>
      </xdr:nvSpPr>
      <xdr:spPr>
        <a:xfrm>
          <a:off x="8699500" y="1653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164760</xdr:rowOff>
    </xdr:from>
    <xdr:ext cx="534377" cy="259045"/>
    <xdr:sp macro="" textlink="">
      <xdr:nvSpPr>
        <xdr:cNvPr id="477" name="テキスト ボックス 476"/>
        <xdr:cNvSpPr txBox="1"/>
      </xdr:nvSpPr>
      <xdr:spPr>
        <a:xfrm>
          <a:off x="8483111" y="1662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16599</xdr:rowOff>
    </xdr:from>
    <xdr:to>
      <xdr:col>41</xdr:col>
      <xdr:colOff>50800</xdr:colOff>
      <xdr:row>90</xdr:row>
      <xdr:rowOff>102814</xdr:rowOff>
    </xdr:to>
    <xdr:cxnSp macro="">
      <xdr:nvCxnSpPr>
        <xdr:cNvPr id="478" name="直線コネクタ 477"/>
        <xdr:cNvCxnSpPr/>
      </xdr:nvCxnSpPr>
      <xdr:spPr>
        <a:xfrm flipV="1">
          <a:off x="6972300" y="15447099"/>
          <a:ext cx="889000" cy="8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31635</xdr:rowOff>
    </xdr:from>
    <xdr:to>
      <xdr:col>41</xdr:col>
      <xdr:colOff>101600</xdr:colOff>
      <xdr:row>96</xdr:row>
      <xdr:rowOff>133235</xdr:rowOff>
    </xdr:to>
    <xdr:sp macro="" textlink="">
      <xdr:nvSpPr>
        <xdr:cNvPr id="479" name="フローチャート: 判断 478"/>
        <xdr:cNvSpPr/>
      </xdr:nvSpPr>
      <xdr:spPr>
        <a:xfrm>
          <a:off x="781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124362</xdr:rowOff>
    </xdr:from>
    <xdr:ext cx="534377" cy="259045"/>
    <xdr:sp macro="" textlink="">
      <xdr:nvSpPr>
        <xdr:cNvPr id="480" name="テキスト ボックス 479"/>
        <xdr:cNvSpPr txBox="1"/>
      </xdr:nvSpPr>
      <xdr:spPr>
        <a:xfrm>
          <a:off x="759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72603</xdr:rowOff>
    </xdr:from>
    <xdr:to>
      <xdr:col>36</xdr:col>
      <xdr:colOff>165100</xdr:colOff>
      <xdr:row>97</xdr:row>
      <xdr:rowOff>2753</xdr:rowOff>
    </xdr:to>
    <xdr:sp macro="" textlink="">
      <xdr:nvSpPr>
        <xdr:cNvPr id="481" name="フローチャート: 判断 480"/>
        <xdr:cNvSpPr/>
      </xdr:nvSpPr>
      <xdr:spPr>
        <a:xfrm>
          <a:off x="6921500" y="1653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165330</xdr:rowOff>
    </xdr:from>
    <xdr:ext cx="534377" cy="259045"/>
    <xdr:sp macro="" textlink="">
      <xdr:nvSpPr>
        <xdr:cNvPr id="482" name="テキスト ボックス 481"/>
        <xdr:cNvSpPr txBox="1"/>
      </xdr:nvSpPr>
      <xdr:spPr>
        <a:xfrm>
          <a:off x="6705111" y="1662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111499</xdr:rowOff>
    </xdr:from>
    <xdr:to>
      <xdr:col>55</xdr:col>
      <xdr:colOff>50800</xdr:colOff>
      <xdr:row>94</xdr:row>
      <xdr:rowOff>41649</xdr:rowOff>
    </xdr:to>
    <xdr:sp macro="" textlink="">
      <xdr:nvSpPr>
        <xdr:cNvPr id="488" name="楕円 487"/>
        <xdr:cNvSpPr/>
      </xdr:nvSpPr>
      <xdr:spPr>
        <a:xfrm>
          <a:off x="10426700" y="160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134376</xdr:rowOff>
    </xdr:from>
    <xdr:ext cx="534377" cy="259045"/>
    <xdr:sp macro="" textlink="">
      <xdr:nvSpPr>
        <xdr:cNvPr id="489" name="普通建設事業費 （ うち更新整備　）該当値テキスト"/>
        <xdr:cNvSpPr txBox="1"/>
      </xdr:nvSpPr>
      <xdr:spPr>
        <a:xfrm>
          <a:off x="10528300" y="1590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6604</xdr:rowOff>
    </xdr:from>
    <xdr:to>
      <xdr:col>50</xdr:col>
      <xdr:colOff>165100</xdr:colOff>
      <xdr:row>96</xdr:row>
      <xdr:rowOff>108204</xdr:rowOff>
    </xdr:to>
    <xdr:sp macro="" textlink="">
      <xdr:nvSpPr>
        <xdr:cNvPr id="490" name="楕円 489"/>
        <xdr:cNvSpPr/>
      </xdr:nvSpPr>
      <xdr:spPr>
        <a:xfrm>
          <a:off x="9588500" y="1646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124731</xdr:rowOff>
    </xdr:from>
    <xdr:ext cx="534377" cy="259045"/>
    <xdr:sp macro="" textlink="">
      <xdr:nvSpPr>
        <xdr:cNvPr id="491" name="テキスト ボックス 490"/>
        <xdr:cNvSpPr txBox="1"/>
      </xdr:nvSpPr>
      <xdr:spPr>
        <a:xfrm>
          <a:off x="9372111" y="1624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5885</xdr:rowOff>
    </xdr:from>
    <xdr:to>
      <xdr:col>46</xdr:col>
      <xdr:colOff>38100</xdr:colOff>
      <xdr:row>95</xdr:row>
      <xdr:rowOff>107485</xdr:rowOff>
    </xdr:to>
    <xdr:sp macro="" textlink="">
      <xdr:nvSpPr>
        <xdr:cNvPr id="492" name="楕円 491"/>
        <xdr:cNvSpPr/>
      </xdr:nvSpPr>
      <xdr:spPr>
        <a:xfrm>
          <a:off x="8699500" y="1629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124012</xdr:rowOff>
    </xdr:from>
    <xdr:ext cx="534377" cy="259045"/>
    <xdr:sp macro="" textlink="">
      <xdr:nvSpPr>
        <xdr:cNvPr id="493" name="テキスト ボックス 492"/>
        <xdr:cNvSpPr txBox="1"/>
      </xdr:nvSpPr>
      <xdr:spPr>
        <a:xfrm>
          <a:off x="8483111" y="1606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137249</xdr:rowOff>
    </xdr:from>
    <xdr:to>
      <xdr:col>41</xdr:col>
      <xdr:colOff>101600</xdr:colOff>
      <xdr:row>90</xdr:row>
      <xdr:rowOff>67399</xdr:rowOff>
    </xdr:to>
    <xdr:sp macro="" textlink="">
      <xdr:nvSpPr>
        <xdr:cNvPr id="494" name="楕円 493"/>
        <xdr:cNvSpPr/>
      </xdr:nvSpPr>
      <xdr:spPr>
        <a:xfrm>
          <a:off x="7810500" y="1539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88</xdr:row>
      <xdr:rowOff>83926</xdr:rowOff>
    </xdr:from>
    <xdr:ext cx="534377" cy="259045"/>
    <xdr:sp macro="" textlink="">
      <xdr:nvSpPr>
        <xdr:cNvPr id="495" name="テキスト ボックス 494"/>
        <xdr:cNvSpPr txBox="1"/>
      </xdr:nvSpPr>
      <xdr:spPr>
        <a:xfrm>
          <a:off x="7594111" y="1517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52014</xdr:rowOff>
    </xdr:from>
    <xdr:to>
      <xdr:col>36</xdr:col>
      <xdr:colOff>165100</xdr:colOff>
      <xdr:row>90</xdr:row>
      <xdr:rowOff>153614</xdr:rowOff>
    </xdr:to>
    <xdr:sp macro="" textlink="">
      <xdr:nvSpPr>
        <xdr:cNvPr id="496" name="楕円 495"/>
        <xdr:cNvSpPr/>
      </xdr:nvSpPr>
      <xdr:spPr>
        <a:xfrm>
          <a:off x="6921500" y="1548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170141</xdr:rowOff>
    </xdr:from>
    <xdr:ext cx="534377" cy="259045"/>
    <xdr:sp macro="" textlink="">
      <xdr:nvSpPr>
        <xdr:cNvPr id="497" name="テキスト ボックス 496"/>
        <xdr:cNvSpPr txBox="1"/>
      </xdr:nvSpPr>
      <xdr:spPr>
        <a:xfrm>
          <a:off x="6705111" y="1525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99385</xdr:rowOff>
    </xdr:from>
    <xdr:to>
      <xdr:col>85</xdr:col>
      <xdr:colOff>126364</xdr:colOff>
      <xdr:row>39</xdr:row>
      <xdr:rowOff>98878</xdr:rowOff>
    </xdr:to>
    <xdr:cxnSp macro="">
      <xdr:nvCxnSpPr>
        <xdr:cNvPr id="523" name="直線コネクタ 522"/>
        <xdr:cNvCxnSpPr/>
      </xdr:nvCxnSpPr>
      <xdr:spPr>
        <a:xfrm flipV="1">
          <a:off x="16317595" y="5242885"/>
          <a:ext cx="1269" cy="1542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109940</xdr:rowOff>
    </xdr:from>
    <xdr:ext cx="249299" cy="259045"/>
    <xdr:sp macro="" textlink="">
      <xdr:nvSpPr>
        <xdr:cNvPr id="524" name="災害復旧事業費最小値テキスト"/>
        <xdr:cNvSpPr txBox="1"/>
      </xdr:nvSpPr>
      <xdr:spPr>
        <a:xfrm>
          <a:off x="16370300" y="67964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46062</xdr:rowOff>
    </xdr:from>
    <xdr:ext cx="534377" cy="259045"/>
    <xdr:sp macro="" textlink="">
      <xdr:nvSpPr>
        <xdr:cNvPr id="526" name="災害復旧事業費最大値テキスト"/>
        <xdr:cNvSpPr txBox="1"/>
      </xdr:nvSpPr>
      <xdr:spPr>
        <a:xfrm>
          <a:off x="16370300" y="501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99385</xdr:rowOff>
    </xdr:from>
    <xdr:to>
      <xdr:col>86</xdr:col>
      <xdr:colOff>25400</xdr:colOff>
      <xdr:row>30</xdr:row>
      <xdr:rowOff>99385</xdr:rowOff>
    </xdr:to>
    <xdr:cxnSp macro="">
      <xdr:nvCxnSpPr>
        <xdr:cNvPr id="527" name="直線コネクタ 526"/>
        <xdr:cNvCxnSpPr/>
      </xdr:nvCxnSpPr>
      <xdr:spPr>
        <a:xfrm>
          <a:off x="16230600" y="5242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90584</xdr:rowOff>
    </xdr:from>
    <xdr:to>
      <xdr:col>85</xdr:col>
      <xdr:colOff>127000</xdr:colOff>
      <xdr:row>39</xdr:row>
      <xdr:rowOff>94159</xdr:rowOff>
    </xdr:to>
    <xdr:cxnSp macro="">
      <xdr:nvCxnSpPr>
        <xdr:cNvPr id="528" name="直線コネクタ 527"/>
        <xdr:cNvCxnSpPr/>
      </xdr:nvCxnSpPr>
      <xdr:spPr>
        <a:xfrm>
          <a:off x="15481300" y="6777134"/>
          <a:ext cx="838200" cy="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27391</xdr:rowOff>
    </xdr:from>
    <xdr:ext cx="469744" cy="259045"/>
    <xdr:sp macro="" textlink="">
      <xdr:nvSpPr>
        <xdr:cNvPr id="529" name="災害復旧事業費平均値テキスト"/>
        <xdr:cNvSpPr txBox="1"/>
      </xdr:nvSpPr>
      <xdr:spPr>
        <a:xfrm>
          <a:off x="16370300" y="6542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4514</xdr:rowOff>
    </xdr:from>
    <xdr:to>
      <xdr:col>85</xdr:col>
      <xdr:colOff>177800</xdr:colOff>
      <xdr:row>39</xdr:row>
      <xdr:rowOff>106114</xdr:rowOff>
    </xdr:to>
    <xdr:sp macro="" textlink="">
      <xdr:nvSpPr>
        <xdr:cNvPr id="530" name="フローチャート: 判断 529"/>
        <xdr:cNvSpPr/>
      </xdr:nvSpPr>
      <xdr:spPr>
        <a:xfrm>
          <a:off x="16268700" y="66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88036</xdr:rowOff>
    </xdr:from>
    <xdr:to>
      <xdr:col>81</xdr:col>
      <xdr:colOff>50800</xdr:colOff>
      <xdr:row>39</xdr:row>
      <xdr:rowOff>90584</xdr:rowOff>
    </xdr:to>
    <xdr:cxnSp macro="">
      <xdr:nvCxnSpPr>
        <xdr:cNvPr id="531" name="直線コネクタ 530"/>
        <xdr:cNvCxnSpPr/>
      </xdr:nvCxnSpPr>
      <xdr:spPr>
        <a:xfrm>
          <a:off x="14592300" y="6774586"/>
          <a:ext cx="889000" cy="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162623</xdr:rowOff>
    </xdr:from>
    <xdr:to>
      <xdr:col>81</xdr:col>
      <xdr:colOff>101600</xdr:colOff>
      <xdr:row>39</xdr:row>
      <xdr:rowOff>92773</xdr:rowOff>
    </xdr:to>
    <xdr:sp macro="" textlink="">
      <xdr:nvSpPr>
        <xdr:cNvPr id="532" name="フローチャート: 判断 531"/>
        <xdr:cNvSpPr/>
      </xdr:nvSpPr>
      <xdr:spPr>
        <a:xfrm>
          <a:off x="15430500" y="66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109300</xdr:rowOff>
    </xdr:from>
    <xdr:ext cx="469744" cy="259045"/>
    <xdr:sp macro="" textlink="">
      <xdr:nvSpPr>
        <xdr:cNvPr id="533" name="テキスト ボックス 532"/>
        <xdr:cNvSpPr txBox="1"/>
      </xdr:nvSpPr>
      <xdr:spPr>
        <a:xfrm>
          <a:off x="15246428" y="645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169418</xdr:rowOff>
    </xdr:from>
    <xdr:to>
      <xdr:col>76</xdr:col>
      <xdr:colOff>114300</xdr:colOff>
      <xdr:row>39</xdr:row>
      <xdr:rowOff>88036</xdr:rowOff>
    </xdr:to>
    <xdr:cxnSp macro="">
      <xdr:nvCxnSpPr>
        <xdr:cNvPr id="534" name="直線コネクタ 533"/>
        <xdr:cNvCxnSpPr/>
      </xdr:nvCxnSpPr>
      <xdr:spPr>
        <a:xfrm>
          <a:off x="13703300" y="6684518"/>
          <a:ext cx="889000" cy="9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157137</xdr:rowOff>
    </xdr:from>
    <xdr:to>
      <xdr:col>76</xdr:col>
      <xdr:colOff>165100</xdr:colOff>
      <xdr:row>39</xdr:row>
      <xdr:rowOff>87287</xdr:rowOff>
    </xdr:to>
    <xdr:sp macro="" textlink="">
      <xdr:nvSpPr>
        <xdr:cNvPr id="535" name="フローチャート: 判断 534"/>
        <xdr:cNvSpPr/>
      </xdr:nvSpPr>
      <xdr:spPr>
        <a:xfrm>
          <a:off x="14541500" y="667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103814</xdr:rowOff>
    </xdr:from>
    <xdr:ext cx="469744" cy="259045"/>
    <xdr:sp macro="" textlink="">
      <xdr:nvSpPr>
        <xdr:cNvPr id="536" name="テキスト ボックス 535"/>
        <xdr:cNvSpPr txBox="1"/>
      </xdr:nvSpPr>
      <xdr:spPr>
        <a:xfrm>
          <a:off x="14357428" y="644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169418</xdr:rowOff>
    </xdr:from>
    <xdr:to>
      <xdr:col>71</xdr:col>
      <xdr:colOff>177800</xdr:colOff>
      <xdr:row>39</xdr:row>
      <xdr:rowOff>43868</xdr:rowOff>
    </xdr:to>
    <xdr:cxnSp macro="">
      <xdr:nvCxnSpPr>
        <xdr:cNvPr id="537" name="直線コネクタ 536"/>
        <xdr:cNvCxnSpPr/>
      </xdr:nvCxnSpPr>
      <xdr:spPr>
        <a:xfrm flipV="1">
          <a:off x="12814300" y="6684518"/>
          <a:ext cx="889000" cy="4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160517</xdr:rowOff>
    </xdr:from>
    <xdr:to>
      <xdr:col>72</xdr:col>
      <xdr:colOff>38100</xdr:colOff>
      <xdr:row>39</xdr:row>
      <xdr:rowOff>90667</xdr:rowOff>
    </xdr:to>
    <xdr:sp macro="" textlink="">
      <xdr:nvSpPr>
        <xdr:cNvPr id="538" name="フローチャート: 判断 537"/>
        <xdr:cNvSpPr/>
      </xdr:nvSpPr>
      <xdr:spPr>
        <a:xfrm>
          <a:off x="13652500" y="667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81794</xdr:rowOff>
    </xdr:from>
    <xdr:ext cx="469744" cy="259045"/>
    <xdr:sp macro="" textlink="">
      <xdr:nvSpPr>
        <xdr:cNvPr id="539" name="テキスト ボックス 538"/>
        <xdr:cNvSpPr txBox="1"/>
      </xdr:nvSpPr>
      <xdr:spPr>
        <a:xfrm>
          <a:off x="13468428" y="676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10065</xdr:rowOff>
    </xdr:from>
    <xdr:to>
      <xdr:col>67</xdr:col>
      <xdr:colOff>101600</xdr:colOff>
      <xdr:row>39</xdr:row>
      <xdr:rowOff>111665</xdr:rowOff>
    </xdr:to>
    <xdr:sp macro="" textlink="">
      <xdr:nvSpPr>
        <xdr:cNvPr id="540" name="フローチャート: 判断 539"/>
        <xdr:cNvSpPr/>
      </xdr:nvSpPr>
      <xdr:spPr>
        <a:xfrm>
          <a:off x="12763500" y="669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102792</xdr:rowOff>
    </xdr:from>
    <xdr:ext cx="469744" cy="259045"/>
    <xdr:sp macro="" textlink="">
      <xdr:nvSpPr>
        <xdr:cNvPr id="541" name="テキスト ボックス 540"/>
        <xdr:cNvSpPr txBox="1"/>
      </xdr:nvSpPr>
      <xdr:spPr>
        <a:xfrm>
          <a:off x="12579428" y="678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43359</xdr:rowOff>
    </xdr:from>
    <xdr:to>
      <xdr:col>85</xdr:col>
      <xdr:colOff>177800</xdr:colOff>
      <xdr:row>39</xdr:row>
      <xdr:rowOff>144959</xdr:rowOff>
    </xdr:to>
    <xdr:sp macro="" textlink="">
      <xdr:nvSpPr>
        <xdr:cNvPr id="547" name="楕円 546"/>
        <xdr:cNvSpPr/>
      </xdr:nvSpPr>
      <xdr:spPr>
        <a:xfrm>
          <a:off x="16268700" y="672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154390</xdr:rowOff>
    </xdr:from>
    <xdr:ext cx="378565" cy="259045"/>
    <xdr:sp macro="" textlink="">
      <xdr:nvSpPr>
        <xdr:cNvPr id="548" name="災害復旧事業費該当値テキスト"/>
        <xdr:cNvSpPr txBox="1"/>
      </xdr:nvSpPr>
      <xdr:spPr>
        <a:xfrm>
          <a:off x="16370300" y="6669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39784</xdr:rowOff>
    </xdr:from>
    <xdr:to>
      <xdr:col>81</xdr:col>
      <xdr:colOff>101600</xdr:colOff>
      <xdr:row>39</xdr:row>
      <xdr:rowOff>141384</xdr:rowOff>
    </xdr:to>
    <xdr:sp macro="" textlink="">
      <xdr:nvSpPr>
        <xdr:cNvPr id="549" name="楕円 548"/>
        <xdr:cNvSpPr/>
      </xdr:nvSpPr>
      <xdr:spPr>
        <a:xfrm>
          <a:off x="15430500" y="672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132511</xdr:rowOff>
    </xdr:from>
    <xdr:ext cx="378565" cy="259045"/>
    <xdr:sp macro="" textlink="">
      <xdr:nvSpPr>
        <xdr:cNvPr id="550" name="テキスト ボックス 549"/>
        <xdr:cNvSpPr txBox="1"/>
      </xdr:nvSpPr>
      <xdr:spPr>
        <a:xfrm>
          <a:off x="15292017" y="6819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37236</xdr:rowOff>
    </xdr:from>
    <xdr:to>
      <xdr:col>76</xdr:col>
      <xdr:colOff>165100</xdr:colOff>
      <xdr:row>39</xdr:row>
      <xdr:rowOff>138836</xdr:rowOff>
    </xdr:to>
    <xdr:sp macro="" textlink="">
      <xdr:nvSpPr>
        <xdr:cNvPr id="551" name="楕円 550"/>
        <xdr:cNvSpPr/>
      </xdr:nvSpPr>
      <xdr:spPr>
        <a:xfrm>
          <a:off x="14541500" y="67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129963</xdr:rowOff>
    </xdr:from>
    <xdr:ext cx="378565" cy="259045"/>
    <xdr:sp macro="" textlink="">
      <xdr:nvSpPr>
        <xdr:cNvPr id="552" name="テキスト ボックス 551"/>
        <xdr:cNvSpPr txBox="1"/>
      </xdr:nvSpPr>
      <xdr:spPr>
        <a:xfrm>
          <a:off x="14403017" y="6816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118618</xdr:rowOff>
    </xdr:from>
    <xdr:to>
      <xdr:col>72</xdr:col>
      <xdr:colOff>38100</xdr:colOff>
      <xdr:row>39</xdr:row>
      <xdr:rowOff>48768</xdr:rowOff>
    </xdr:to>
    <xdr:sp macro="" textlink="">
      <xdr:nvSpPr>
        <xdr:cNvPr id="553" name="楕円 552"/>
        <xdr:cNvSpPr/>
      </xdr:nvSpPr>
      <xdr:spPr>
        <a:xfrm>
          <a:off x="13652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65295</xdr:rowOff>
    </xdr:from>
    <xdr:ext cx="469744" cy="259045"/>
    <xdr:sp macro="" textlink="">
      <xdr:nvSpPr>
        <xdr:cNvPr id="554" name="テキスト ボックス 553"/>
        <xdr:cNvSpPr txBox="1"/>
      </xdr:nvSpPr>
      <xdr:spPr>
        <a:xfrm>
          <a:off x="13468428" y="6408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164518</xdr:rowOff>
    </xdr:from>
    <xdr:to>
      <xdr:col>67</xdr:col>
      <xdr:colOff>101600</xdr:colOff>
      <xdr:row>39</xdr:row>
      <xdr:rowOff>94668</xdr:rowOff>
    </xdr:to>
    <xdr:sp macro="" textlink="">
      <xdr:nvSpPr>
        <xdr:cNvPr id="555" name="楕円 554"/>
        <xdr:cNvSpPr/>
      </xdr:nvSpPr>
      <xdr:spPr>
        <a:xfrm>
          <a:off x="12763500" y="667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111194</xdr:rowOff>
    </xdr:from>
    <xdr:ext cx="469744" cy="259045"/>
    <xdr:sp macro="" textlink="">
      <xdr:nvSpPr>
        <xdr:cNvPr id="556" name="テキスト ボックス 555"/>
        <xdr:cNvSpPr txBox="1"/>
      </xdr:nvSpPr>
      <xdr:spPr>
        <a:xfrm>
          <a:off x="12579428" y="645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5" name="テキスト ボックス 624"/>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83255</xdr:rowOff>
    </xdr:from>
    <xdr:to>
      <xdr:col>85</xdr:col>
      <xdr:colOff>126364</xdr:colOff>
      <xdr:row>78</xdr:row>
      <xdr:rowOff>22219</xdr:rowOff>
    </xdr:to>
    <xdr:cxnSp macro="">
      <xdr:nvCxnSpPr>
        <xdr:cNvPr id="629" name="直線コネクタ 628"/>
        <xdr:cNvCxnSpPr/>
      </xdr:nvCxnSpPr>
      <xdr:spPr>
        <a:xfrm flipV="1">
          <a:off x="16317595" y="12084755"/>
          <a:ext cx="1269" cy="131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26046</xdr:rowOff>
    </xdr:from>
    <xdr:ext cx="534377" cy="259045"/>
    <xdr:sp macro="" textlink="">
      <xdr:nvSpPr>
        <xdr:cNvPr id="630" name="公債費最小値テキスト"/>
        <xdr:cNvSpPr txBox="1"/>
      </xdr:nvSpPr>
      <xdr:spPr>
        <a:xfrm>
          <a:off x="16370300" y="1339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22219</xdr:rowOff>
    </xdr:from>
    <xdr:to>
      <xdr:col>86</xdr:col>
      <xdr:colOff>25400</xdr:colOff>
      <xdr:row>78</xdr:row>
      <xdr:rowOff>22219</xdr:rowOff>
    </xdr:to>
    <xdr:cxnSp macro="">
      <xdr:nvCxnSpPr>
        <xdr:cNvPr id="631" name="直線コネクタ 630"/>
        <xdr:cNvCxnSpPr/>
      </xdr:nvCxnSpPr>
      <xdr:spPr>
        <a:xfrm>
          <a:off x="16230600" y="13395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29932</xdr:rowOff>
    </xdr:from>
    <xdr:ext cx="534377" cy="259045"/>
    <xdr:sp macro="" textlink="">
      <xdr:nvSpPr>
        <xdr:cNvPr id="632" name="公債費最大値テキスト"/>
        <xdr:cNvSpPr txBox="1"/>
      </xdr:nvSpPr>
      <xdr:spPr>
        <a:xfrm>
          <a:off x="16370300" y="1185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83255</xdr:rowOff>
    </xdr:from>
    <xdr:to>
      <xdr:col>86</xdr:col>
      <xdr:colOff>25400</xdr:colOff>
      <xdr:row>70</xdr:row>
      <xdr:rowOff>83255</xdr:rowOff>
    </xdr:to>
    <xdr:cxnSp macro="">
      <xdr:nvCxnSpPr>
        <xdr:cNvPr id="633" name="直線コネクタ 632"/>
        <xdr:cNvCxnSpPr/>
      </xdr:nvCxnSpPr>
      <xdr:spPr>
        <a:xfrm>
          <a:off x="16230600" y="12084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83255</xdr:rowOff>
    </xdr:from>
    <xdr:to>
      <xdr:col>85</xdr:col>
      <xdr:colOff>127000</xdr:colOff>
      <xdr:row>70</xdr:row>
      <xdr:rowOff>101905</xdr:rowOff>
    </xdr:to>
    <xdr:cxnSp macro="">
      <xdr:nvCxnSpPr>
        <xdr:cNvPr id="634" name="直線コネクタ 633"/>
        <xdr:cNvCxnSpPr/>
      </xdr:nvCxnSpPr>
      <xdr:spPr>
        <a:xfrm flipV="1">
          <a:off x="15481300" y="12084755"/>
          <a:ext cx="838200" cy="1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151033</xdr:rowOff>
    </xdr:from>
    <xdr:ext cx="534377" cy="259045"/>
    <xdr:sp macro="" textlink="">
      <xdr:nvSpPr>
        <xdr:cNvPr id="635" name="公債費平均値テキスト"/>
        <xdr:cNvSpPr txBox="1"/>
      </xdr:nvSpPr>
      <xdr:spPr>
        <a:xfrm>
          <a:off x="16370300" y="128383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1156</xdr:rowOff>
    </xdr:from>
    <xdr:to>
      <xdr:col>85</xdr:col>
      <xdr:colOff>177800</xdr:colOff>
      <xdr:row>75</xdr:row>
      <xdr:rowOff>102756</xdr:rowOff>
    </xdr:to>
    <xdr:sp macro="" textlink="">
      <xdr:nvSpPr>
        <xdr:cNvPr id="636" name="フローチャート: 判断 635"/>
        <xdr:cNvSpPr/>
      </xdr:nvSpPr>
      <xdr:spPr>
        <a:xfrm>
          <a:off x="162687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94342</xdr:rowOff>
    </xdr:from>
    <xdr:to>
      <xdr:col>81</xdr:col>
      <xdr:colOff>50800</xdr:colOff>
      <xdr:row>70</xdr:row>
      <xdr:rowOff>101905</xdr:rowOff>
    </xdr:to>
    <xdr:cxnSp macro="">
      <xdr:nvCxnSpPr>
        <xdr:cNvPr id="637" name="直線コネクタ 636"/>
        <xdr:cNvCxnSpPr/>
      </xdr:nvCxnSpPr>
      <xdr:spPr>
        <a:xfrm>
          <a:off x="14592300" y="12095842"/>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30969</xdr:rowOff>
    </xdr:from>
    <xdr:to>
      <xdr:col>81</xdr:col>
      <xdr:colOff>101600</xdr:colOff>
      <xdr:row>75</xdr:row>
      <xdr:rowOff>132569</xdr:rowOff>
    </xdr:to>
    <xdr:sp macro="" textlink="">
      <xdr:nvSpPr>
        <xdr:cNvPr id="638" name="フローチャート: 判断 637"/>
        <xdr:cNvSpPr/>
      </xdr:nvSpPr>
      <xdr:spPr>
        <a:xfrm>
          <a:off x="15430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123696</xdr:rowOff>
    </xdr:from>
    <xdr:ext cx="534377" cy="259045"/>
    <xdr:sp macro="" textlink="">
      <xdr:nvSpPr>
        <xdr:cNvPr id="639" name="テキスト ボックス 638"/>
        <xdr:cNvSpPr txBox="1"/>
      </xdr:nvSpPr>
      <xdr:spPr>
        <a:xfrm>
          <a:off x="15214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43288</xdr:rowOff>
    </xdr:from>
    <xdr:to>
      <xdr:col>76</xdr:col>
      <xdr:colOff>114300</xdr:colOff>
      <xdr:row>70</xdr:row>
      <xdr:rowOff>94342</xdr:rowOff>
    </xdr:to>
    <xdr:cxnSp macro="">
      <xdr:nvCxnSpPr>
        <xdr:cNvPr id="640" name="直線コネクタ 639"/>
        <xdr:cNvCxnSpPr/>
      </xdr:nvCxnSpPr>
      <xdr:spPr>
        <a:xfrm>
          <a:off x="13703300" y="12044788"/>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84709</xdr:rowOff>
    </xdr:from>
    <xdr:to>
      <xdr:col>76</xdr:col>
      <xdr:colOff>165100</xdr:colOff>
      <xdr:row>76</xdr:row>
      <xdr:rowOff>14858</xdr:rowOff>
    </xdr:to>
    <xdr:sp macro="" textlink="">
      <xdr:nvSpPr>
        <xdr:cNvPr id="641" name="フローチャート: 判断 640"/>
        <xdr:cNvSpPr/>
      </xdr:nvSpPr>
      <xdr:spPr>
        <a:xfrm>
          <a:off x="14541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5987</xdr:rowOff>
    </xdr:from>
    <xdr:ext cx="534377" cy="259045"/>
    <xdr:sp macro="" textlink="">
      <xdr:nvSpPr>
        <xdr:cNvPr id="642" name="テキスト ボックス 641"/>
        <xdr:cNvSpPr txBox="1"/>
      </xdr:nvSpPr>
      <xdr:spPr>
        <a:xfrm>
          <a:off x="14325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43288</xdr:rowOff>
    </xdr:from>
    <xdr:to>
      <xdr:col>71</xdr:col>
      <xdr:colOff>177800</xdr:colOff>
      <xdr:row>70</xdr:row>
      <xdr:rowOff>114840</xdr:rowOff>
    </xdr:to>
    <xdr:cxnSp macro="">
      <xdr:nvCxnSpPr>
        <xdr:cNvPr id="643" name="直線コネクタ 642"/>
        <xdr:cNvCxnSpPr/>
      </xdr:nvCxnSpPr>
      <xdr:spPr>
        <a:xfrm flipV="1">
          <a:off x="12814300" y="12044788"/>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13348</xdr:rowOff>
    </xdr:from>
    <xdr:to>
      <xdr:col>72</xdr:col>
      <xdr:colOff>38100</xdr:colOff>
      <xdr:row>75</xdr:row>
      <xdr:rowOff>114948</xdr:rowOff>
    </xdr:to>
    <xdr:sp macro="" textlink="">
      <xdr:nvSpPr>
        <xdr:cNvPr id="644" name="フローチャート: 判断 643"/>
        <xdr:cNvSpPr/>
      </xdr:nvSpPr>
      <xdr:spPr>
        <a:xfrm>
          <a:off x="136525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106075</xdr:rowOff>
    </xdr:from>
    <xdr:ext cx="534377" cy="259045"/>
    <xdr:sp macro="" textlink="">
      <xdr:nvSpPr>
        <xdr:cNvPr id="645" name="テキスト ボックス 644"/>
        <xdr:cNvSpPr txBox="1"/>
      </xdr:nvSpPr>
      <xdr:spPr>
        <a:xfrm>
          <a:off x="13436111" y="12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7385</xdr:rowOff>
    </xdr:from>
    <xdr:to>
      <xdr:col>67</xdr:col>
      <xdr:colOff>101600</xdr:colOff>
      <xdr:row>75</xdr:row>
      <xdr:rowOff>108985</xdr:rowOff>
    </xdr:to>
    <xdr:sp macro="" textlink="">
      <xdr:nvSpPr>
        <xdr:cNvPr id="646" name="フローチャート: 判断 645"/>
        <xdr:cNvSpPr/>
      </xdr:nvSpPr>
      <xdr:spPr>
        <a:xfrm>
          <a:off x="12763500" y="128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100112</xdr:rowOff>
    </xdr:from>
    <xdr:ext cx="534377" cy="259045"/>
    <xdr:sp macro="" textlink="">
      <xdr:nvSpPr>
        <xdr:cNvPr id="647" name="テキスト ボックス 646"/>
        <xdr:cNvSpPr txBox="1"/>
      </xdr:nvSpPr>
      <xdr:spPr>
        <a:xfrm>
          <a:off x="12547111" y="129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32455</xdr:rowOff>
    </xdr:from>
    <xdr:to>
      <xdr:col>85</xdr:col>
      <xdr:colOff>177800</xdr:colOff>
      <xdr:row>70</xdr:row>
      <xdr:rowOff>134055</xdr:rowOff>
    </xdr:to>
    <xdr:sp macro="" textlink="">
      <xdr:nvSpPr>
        <xdr:cNvPr id="653" name="楕円 652"/>
        <xdr:cNvSpPr/>
      </xdr:nvSpPr>
      <xdr:spPr>
        <a:xfrm>
          <a:off x="16268700" y="1203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156932</xdr:rowOff>
    </xdr:from>
    <xdr:ext cx="534377" cy="259045"/>
    <xdr:sp macro="" textlink="">
      <xdr:nvSpPr>
        <xdr:cNvPr id="654" name="公債費該当値テキスト"/>
        <xdr:cNvSpPr txBox="1"/>
      </xdr:nvSpPr>
      <xdr:spPr>
        <a:xfrm>
          <a:off x="16370300" y="119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51105</xdr:rowOff>
    </xdr:from>
    <xdr:to>
      <xdr:col>81</xdr:col>
      <xdr:colOff>101600</xdr:colOff>
      <xdr:row>70</xdr:row>
      <xdr:rowOff>152705</xdr:rowOff>
    </xdr:to>
    <xdr:sp macro="" textlink="">
      <xdr:nvSpPr>
        <xdr:cNvPr id="655" name="楕円 654"/>
        <xdr:cNvSpPr/>
      </xdr:nvSpPr>
      <xdr:spPr>
        <a:xfrm>
          <a:off x="15430500" y="120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169232</xdr:rowOff>
    </xdr:from>
    <xdr:ext cx="534377" cy="259045"/>
    <xdr:sp macro="" textlink="">
      <xdr:nvSpPr>
        <xdr:cNvPr id="656" name="テキスト ボックス 655"/>
        <xdr:cNvSpPr txBox="1"/>
      </xdr:nvSpPr>
      <xdr:spPr>
        <a:xfrm>
          <a:off x="15214111" y="1182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43542</xdr:rowOff>
    </xdr:from>
    <xdr:to>
      <xdr:col>76</xdr:col>
      <xdr:colOff>165100</xdr:colOff>
      <xdr:row>70</xdr:row>
      <xdr:rowOff>145142</xdr:rowOff>
    </xdr:to>
    <xdr:sp macro="" textlink="">
      <xdr:nvSpPr>
        <xdr:cNvPr id="657" name="楕円 656"/>
        <xdr:cNvSpPr/>
      </xdr:nvSpPr>
      <xdr:spPr>
        <a:xfrm>
          <a:off x="14541500" y="120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161669</xdr:rowOff>
    </xdr:from>
    <xdr:ext cx="534377" cy="259045"/>
    <xdr:sp macro="" textlink="">
      <xdr:nvSpPr>
        <xdr:cNvPr id="658" name="テキスト ボックス 657"/>
        <xdr:cNvSpPr txBox="1"/>
      </xdr:nvSpPr>
      <xdr:spPr>
        <a:xfrm>
          <a:off x="14325111" y="1182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163938</xdr:rowOff>
    </xdr:from>
    <xdr:to>
      <xdr:col>72</xdr:col>
      <xdr:colOff>38100</xdr:colOff>
      <xdr:row>70</xdr:row>
      <xdr:rowOff>94088</xdr:rowOff>
    </xdr:to>
    <xdr:sp macro="" textlink="">
      <xdr:nvSpPr>
        <xdr:cNvPr id="659" name="楕円 658"/>
        <xdr:cNvSpPr/>
      </xdr:nvSpPr>
      <xdr:spPr>
        <a:xfrm>
          <a:off x="13652500" y="119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68</xdr:row>
      <xdr:rowOff>110615</xdr:rowOff>
    </xdr:from>
    <xdr:ext cx="534377" cy="259045"/>
    <xdr:sp macro="" textlink="">
      <xdr:nvSpPr>
        <xdr:cNvPr id="660" name="テキスト ボックス 659"/>
        <xdr:cNvSpPr txBox="1"/>
      </xdr:nvSpPr>
      <xdr:spPr>
        <a:xfrm>
          <a:off x="13436111" y="1176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64040</xdr:rowOff>
    </xdr:from>
    <xdr:to>
      <xdr:col>67</xdr:col>
      <xdr:colOff>101600</xdr:colOff>
      <xdr:row>70</xdr:row>
      <xdr:rowOff>165640</xdr:rowOff>
    </xdr:to>
    <xdr:sp macro="" textlink="">
      <xdr:nvSpPr>
        <xdr:cNvPr id="661" name="楕円 660"/>
        <xdr:cNvSpPr/>
      </xdr:nvSpPr>
      <xdr:spPr>
        <a:xfrm>
          <a:off x="12763500" y="1206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10717</xdr:rowOff>
    </xdr:from>
    <xdr:ext cx="534377" cy="259045"/>
    <xdr:sp macro="" textlink="">
      <xdr:nvSpPr>
        <xdr:cNvPr id="662" name="テキスト ボックス 661"/>
        <xdr:cNvSpPr txBox="1"/>
      </xdr:nvSpPr>
      <xdr:spPr>
        <a:xfrm>
          <a:off x="12547111" y="1184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156969</xdr:rowOff>
    </xdr:from>
    <xdr:to>
      <xdr:col>85</xdr:col>
      <xdr:colOff>126364</xdr:colOff>
      <xdr:row>98</xdr:row>
      <xdr:rowOff>139294</xdr:rowOff>
    </xdr:to>
    <xdr:cxnSp macro="">
      <xdr:nvCxnSpPr>
        <xdr:cNvPr id="684" name="直線コネクタ 683"/>
        <xdr:cNvCxnSpPr/>
      </xdr:nvCxnSpPr>
      <xdr:spPr>
        <a:xfrm flipV="1">
          <a:off x="16317595" y="15758919"/>
          <a:ext cx="1269" cy="118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143121</xdr:rowOff>
    </xdr:from>
    <xdr:ext cx="313932" cy="259045"/>
    <xdr:sp macro="" textlink="">
      <xdr:nvSpPr>
        <xdr:cNvPr id="685" name="積立金最小値テキスト"/>
        <xdr:cNvSpPr txBox="1"/>
      </xdr:nvSpPr>
      <xdr:spPr>
        <a:xfrm>
          <a:off x="16370300" y="169452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139294</xdr:rowOff>
    </xdr:from>
    <xdr:to>
      <xdr:col>86</xdr:col>
      <xdr:colOff>25400</xdr:colOff>
      <xdr:row>98</xdr:row>
      <xdr:rowOff>139294</xdr:rowOff>
    </xdr:to>
    <xdr:cxnSp macro="">
      <xdr:nvCxnSpPr>
        <xdr:cNvPr id="686" name="直線コネクタ 685"/>
        <xdr:cNvCxnSpPr/>
      </xdr:nvCxnSpPr>
      <xdr:spPr>
        <a:xfrm>
          <a:off x="16230600" y="16941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103646</xdr:rowOff>
    </xdr:from>
    <xdr:ext cx="599010" cy="259045"/>
    <xdr:sp macro="" textlink="">
      <xdr:nvSpPr>
        <xdr:cNvPr id="687" name="積立金最大値テキスト"/>
        <xdr:cNvSpPr txBox="1"/>
      </xdr:nvSpPr>
      <xdr:spPr>
        <a:xfrm>
          <a:off x="16370300" y="1553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156969</xdr:rowOff>
    </xdr:from>
    <xdr:to>
      <xdr:col>86</xdr:col>
      <xdr:colOff>25400</xdr:colOff>
      <xdr:row>91</xdr:row>
      <xdr:rowOff>156969</xdr:rowOff>
    </xdr:to>
    <xdr:cxnSp macro="">
      <xdr:nvCxnSpPr>
        <xdr:cNvPr id="688" name="直線コネクタ 687"/>
        <xdr:cNvCxnSpPr/>
      </xdr:nvCxnSpPr>
      <xdr:spPr>
        <a:xfrm>
          <a:off x="16230600" y="15758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6299</xdr:rowOff>
    </xdr:from>
    <xdr:to>
      <xdr:col>85</xdr:col>
      <xdr:colOff>127000</xdr:colOff>
      <xdr:row>98</xdr:row>
      <xdr:rowOff>73127</xdr:rowOff>
    </xdr:to>
    <xdr:cxnSp macro="">
      <xdr:nvCxnSpPr>
        <xdr:cNvPr id="689" name="直線コネクタ 688"/>
        <xdr:cNvCxnSpPr/>
      </xdr:nvCxnSpPr>
      <xdr:spPr>
        <a:xfrm>
          <a:off x="15481300" y="16808399"/>
          <a:ext cx="838200" cy="6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148942</xdr:rowOff>
    </xdr:from>
    <xdr:ext cx="534377" cy="259045"/>
    <xdr:sp macro="" textlink="">
      <xdr:nvSpPr>
        <xdr:cNvPr id="690" name="積立金平均値テキスト"/>
        <xdr:cNvSpPr txBox="1"/>
      </xdr:nvSpPr>
      <xdr:spPr>
        <a:xfrm>
          <a:off x="16370300" y="16608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126065</xdr:rowOff>
    </xdr:from>
    <xdr:to>
      <xdr:col>85</xdr:col>
      <xdr:colOff>177800</xdr:colOff>
      <xdr:row>98</xdr:row>
      <xdr:rowOff>56215</xdr:rowOff>
    </xdr:to>
    <xdr:sp macro="" textlink="">
      <xdr:nvSpPr>
        <xdr:cNvPr id="691" name="フローチャート: 判断 690"/>
        <xdr:cNvSpPr/>
      </xdr:nvSpPr>
      <xdr:spPr>
        <a:xfrm>
          <a:off x="162687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6299</xdr:rowOff>
    </xdr:from>
    <xdr:to>
      <xdr:col>81</xdr:col>
      <xdr:colOff>50800</xdr:colOff>
      <xdr:row>98</xdr:row>
      <xdr:rowOff>48174</xdr:rowOff>
    </xdr:to>
    <xdr:cxnSp macro="">
      <xdr:nvCxnSpPr>
        <xdr:cNvPr id="692" name="直線コネクタ 691"/>
        <xdr:cNvCxnSpPr/>
      </xdr:nvCxnSpPr>
      <xdr:spPr>
        <a:xfrm flipV="1">
          <a:off x="14592300" y="16808399"/>
          <a:ext cx="889000" cy="4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125513</xdr:rowOff>
    </xdr:from>
    <xdr:to>
      <xdr:col>81</xdr:col>
      <xdr:colOff>101600</xdr:colOff>
      <xdr:row>98</xdr:row>
      <xdr:rowOff>55663</xdr:rowOff>
    </xdr:to>
    <xdr:sp macro="" textlink="">
      <xdr:nvSpPr>
        <xdr:cNvPr id="693" name="フローチャート: 判断 692"/>
        <xdr:cNvSpPr/>
      </xdr:nvSpPr>
      <xdr:spPr>
        <a:xfrm>
          <a:off x="15430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72190</xdr:rowOff>
    </xdr:from>
    <xdr:ext cx="534377" cy="259045"/>
    <xdr:sp macro="" textlink="">
      <xdr:nvSpPr>
        <xdr:cNvPr id="694" name="テキスト ボックス 693"/>
        <xdr:cNvSpPr txBox="1"/>
      </xdr:nvSpPr>
      <xdr:spPr>
        <a:xfrm>
          <a:off x="15214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48174</xdr:rowOff>
    </xdr:from>
    <xdr:to>
      <xdr:col>76</xdr:col>
      <xdr:colOff>114300</xdr:colOff>
      <xdr:row>98</xdr:row>
      <xdr:rowOff>104651</xdr:rowOff>
    </xdr:to>
    <xdr:cxnSp macro="">
      <xdr:nvCxnSpPr>
        <xdr:cNvPr id="695" name="直線コネクタ 694"/>
        <xdr:cNvCxnSpPr/>
      </xdr:nvCxnSpPr>
      <xdr:spPr>
        <a:xfrm flipV="1">
          <a:off x="13703300" y="16850274"/>
          <a:ext cx="889000" cy="5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12159</xdr:rowOff>
    </xdr:from>
    <xdr:to>
      <xdr:col>76</xdr:col>
      <xdr:colOff>165100</xdr:colOff>
      <xdr:row>98</xdr:row>
      <xdr:rowOff>113759</xdr:rowOff>
    </xdr:to>
    <xdr:sp macro="" textlink="">
      <xdr:nvSpPr>
        <xdr:cNvPr id="696" name="フローチャート: 判断 695"/>
        <xdr:cNvSpPr/>
      </xdr:nvSpPr>
      <xdr:spPr>
        <a:xfrm>
          <a:off x="14541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104886</xdr:rowOff>
    </xdr:from>
    <xdr:ext cx="534377" cy="259045"/>
    <xdr:sp macro="" textlink="">
      <xdr:nvSpPr>
        <xdr:cNvPr id="697" name="テキスト ボックス 696"/>
        <xdr:cNvSpPr txBox="1"/>
      </xdr:nvSpPr>
      <xdr:spPr>
        <a:xfrm>
          <a:off x="14325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104651</xdr:rowOff>
    </xdr:from>
    <xdr:to>
      <xdr:col>71</xdr:col>
      <xdr:colOff>177800</xdr:colOff>
      <xdr:row>98</xdr:row>
      <xdr:rowOff>116159</xdr:rowOff>
    </xdr:to>
    <xdr:cxnSp macro="">
      <xdr:nvCxnSpPr>
        <xdr:cNvPr id="698" name="直線コネクタ 697"/>
        <xdr:cNvCxnSpPr/>
      </xdr:nvCxnSpPr>
      <xdr:spPr>
        <a:xfrm flipV="1">
          <a:off x="12814300" y="16906751"/>
          <a:ext cx="889000" cy="1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22862</xdr:rowOff>
    </xdr:from>
    <xdr:to>
      <xdr:col>72</xdr:col>
      <xdr:colOff>38100</xdr:colOff>
      <xdr:row>98</xdr:row>
      <xdr:rowOff>124462</xdr:rowOff>
    </xdr:to>
    <xdr:sp macro="" textlink="">
      <xdr:nvSpPr>
        <xdr:cNvPr id="699" name="フローチャート: 判断 698"/>
        <xdr:cNvSpPr/>
      </xdr:nvSpPr>
      <xdr:spPr>
        <a:xfrm>
          <a:off x="13652500" y="16824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140989</xdr:rowOff>
    </xdr:from>
    <xdr:ext cx="534377" cy="259045"/>
    <xdr:sp macro="" textlink="">
      <xdr:nvSpPr>
        <xdr:cNvPr id="700" name="テキスト ボックス 699"/>
        <xdr:cNvSpPr txBox="1"/>
      </xdr:nvSpPr>
      <xdr:spPr>
        <a:xfrm>
          <a:off x="13436111" y="1660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6677</xdr:rowOff>
    </xdr:from>
    <xdr:to>
      <xdr:col>67</xdr:col>
      <xdr:colOff>101600</xdr:colOff>
      <xdr:row>98</xdr:row>
      <xdr:rowOff>108277</xdr:rowOff>
    </xdr:to>
    <xdr:sp macro="" textlink="">
      <xdr:nvSpPr>
        <xdr:cNvPr id="701" name="フローチャート: 判断 700"/>
        <xdr:cNvSpPr/>
      </xdr:nvSpPr>
      <xdr:spPr>
        <a:xfrm>
          <a:off x="12763500" y="1680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124804</xdr:rowOff>
    </xdr:from>
    <xdr:ext cx="534377" cy="259045"/>
    <xdr:sp macro="" textlink="">
      <xdr:nvSpPr>
        <xdr:cNvPr id="702" name="テキスト ボックス 701"/>
        <xdr:cNvSpPr txBox="1"/>
      </xdr:nvSpPr>
      <xdr:spPr>
        <a:xfrm>
          <a:off x="12547111" y="1658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22327</xdr:rowOff>
    </xdr:from>
    <xdr:to>
      <xdr:col>85</xdr:col>
      <xdr:colOff>177800</xdr:colOff>
      <xdr:row>98</xdr:row>
      <xdr:rowOff>123927</xdr:rowOff>
    </xdr:to>
    <xdr:sp macro="" textlink="">
      <xdr:nvSpPr>
        <xdr:cNvPr id="708" name="楕円 707"/>
        <xdr:cNvSpPr/>
      </xdr:nvSpPr>
      <xdr:spPr>
        <a:xfrm>
          <a:off x="16268700" y="1682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108704</xdr:rowOff>
    </xdr:from>
    <xdr:ext cx="534377" cy="259045"/>
    <xdr:sp macro="" textlink="">
      <xdr:nvSpPr>
        <xdr:cNvPr id="709" name="積立金該当値テキスト"/>
        <xdr:cNvSpPr txBox="1"/>
      </xdr:nvSpPr>
      <xdr:spPr>
        <a:xfrm>
          <a:off x="16370300" y="167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126949</xdr:rowOff>
    </xdr:from>
    <xdr:to>
      <xdr:col>81</xdr:col>
      <xdr:colOff>101600</xdr:colOff>
      <xdr:row>98</xdr:row>
      <xdr:rowOff>57099</xdr:rowOff>
    </xdr:to>
    <xdr:sp macro="" textlink="">
      <xdr:nvSpPr>
        <xdr:cNvPr id="710" name="楕円 709"/>
        <xdr:cNvSpPr/>
      </xdr:nvSpPr>
      <xdr:spPr>
        <a:xfrm>
          <a:off x="15430500" y="1675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48226</xdr:rowOff>
    </xdr:from>
    <xdr:ext cx="534377" cy="259045"/>
    <xdr:sp macro="" textlink="">
      <xdr:nvSpPr>
        <xdr:cNvPr id="711" name="テキスト ボックス 710"/>
        <xdr:cNvSpPr txBox="1"/>
      </xdr:nvSpPr>
      <xdr:spPr>
        <a:xfrm>
          <a:off x="15214111" y="1685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168824</xdr:rowOff>
    </xdr:from>
    <xdr:to>
      <xdr:col>76</xdr:col>
      <xdr:colOff>165100</xdr:colOff>
      <xdr:row>98</xdr:row>
      <xdr:rowOff>98974</xdr:rowOff>
    </xdr:to>
    <xdr:sp macro="" textlink="">
      <xdr:nvSpPr>
        <xdr:cNvPr id="712" name="楕円 711"/>
        <xdr:cNvSpPr/>
      </xdr:nvSpPr>
      <xdr:spPr>
        <a:xfrm>
          <a:off x="14541500" y="1679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115501</xdr:rowOff>
    </xdr:from>
    <xdr:ext cx="534377" cy="259045"/>
    <xdr:sp macro="" textlink="">
      <xdr:nvSpPr>
        <xdr:cNvPr id="713" name="テキスト ボックス 712"/>
        <xdr:cNvSpPr txBox="1"/>
      </xdr:nvSpPr>
      <xdr:spPr>
        <a:xfrm>
          <a:off x="14325111" y="1657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53851</xdr:rowOff>
    </xdr:from>
    <xdr:to>
      <xdr:col>72</xdr:col>
      <xdr:colOff>38100</xdr:colOff>
      <xdr:row>98</xdr:row>
      <xdr:rowOff>155451</xdr:rowOff>
    </xdr:to>
    <xdr:sp macro="" textlink="">
      <xdr:nvSpPr>
        <xdr:cNvPr id="714" name="楕円 713"/>
        <xdr:cNvSpPr/>
      </xdr:nvSpPr>
      <xdr:spPr>
        <a:xfrm>
          <a:off x="13652500" y="168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146578</xdr:rowOff>
    </xdr:from>
    <xdr:ext cx="469744" cy="259045"/>
    <xdr:sp macro="" textlink="">
      <xdr:nvSpPr>
        <xdr:cNvPr id="715" name="テキスト ボックス 714"/>
        <xdr:cNvSpPr txBox="1"/>
      </xdr:nvSpPr>
      <xdr:spPr>
        <a:xfrm>
          <a:off x="13468428" y="1694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65359</xdr:rowOff>
    </xdr:from>
    <xdr:to>
      <xdr:col>67</xdr:col>
      <xdr:colOff>101600</xdr:colOff>
      <xdr:row>98</xdr:row>
      <xdr:rowOff>166959</xdr:rowOff>
    </xdr:to>
    <xdr:sp macro="" textlink="">
      <xdr:nvSpPr>
        <xdr:cNvPr id="716" name="楕円 715"/>
        <xdr:cNvSpPr/>
      </xdr:nvSpPr>
      <xdr:spPr>
        <a:xfrm>
          <a:off x="12763500" y="1686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158086</xdr:rowOff>
    </xdr:from>
    <xdr:ext cx="469744" cy="259045"/>
    <xdr:sp macro="" textlink="">
      <xdr:nvSpPr>
        <xdr:cNvPr id="717" name="テキスト ボックス 716"/>
        <xdr:cNvSpPr txBox="1"/>
      </xdr:nvSpPr>
      <xdr:spPr>
        <a:xfrm>
          <a:off x="12579428" y="16960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7" name="テキスト ボックス 736"/>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132271</xdr:rowOff>
    </xdr:from>
    <xdr:to>
      <xdr:col>116</xdr:col>
      <xdr:colOff>62864</xdr:colOff>
      <xdr:row>39</xdr:row>
      <xdr:rowOff>44450</xdr:rowOff>
    </xdr:to>
    <xdr:cxnSp macro="">
      <xdr:nvCxnSpPr>
        <xdr:cNvPr id="741" name="直線コネクタ 740"/>
        <xdr:cNvCxnSpPr/>
      </xdr:nvCxnSpPr>
      <xdr:spPr>
        <a:xfrm flipV="1">
          <a:off x="22159595" y="5275771"/>
          <a:ext cx="1269" cy="145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78948</xdr:rowOff>
    </xdr:from>
    <xdr:ext cx="469744" cy="259045"/>
    <xdr:sp macro="" textlink="">
      <xdr:nvSpPr>
        <xdr:cNvPr id="744" name="投資及び出資金最大値テキスト"/>
        <xdr:cNvSpPr txBox="1"/>
      </xdr:nvSpPr>
      <xdr:spPr>
        <a:xfrm>
          <a:off x="22212300" y="50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132271</xdr:rowOff>
    </xdr:from>
    <xdr:to>
      <xdr:col>116</xdr:col>
      <xdr:colOff>152400</xdr:colOff>
      <xdr:row>30</xdr:row>
      <xdr:rowOff>132271</xdr:rowOff>
    </xdr:to>
    <xdr:cxnSp macro="">
      <xdr:nvCxnSpPr>
        <xdr:cNvPr id="745" name="直線コネクタ 744"/>
        <xdr:cNvCxnSpPr/>
      </xdr:nvCxnSpPr>
      <xdr:spPr>
        <a:xfrm>
          <a:off x="22072600" y="527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167322</xdr:rowOff>
    </xdr:from>
    <xdr:to>
      <xdr:col>116</xdr:col>
      <xdr:colOff>63500</xdr:colOff>
      <xdr:row>39</xdr:row>
      <xdr:rowOff>4255</xdr:rowOff>
    </xdr:to>
    <xdr:cxnSp macro="">
      <xdr:nvCxnSpPr>
        <xdr:cNvPr id="746" name="直線コネクタ 745"/>
        <xdr:cNvCxnSpPr/>
      </xdr:nvCxnSpPr>
      <xdr:spPr>
        <a:xfrm flipV="1">
          <a:off x="21323300" y="6682422"/>
          <a:ext cx="8382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19194</xdr:rowOff>
    </xdr:from>
    <xdr:ext cx="469744" cy="259045"/>
    <xdr:sp macro="" textlink="">
      <xdr:nvSpPr>
        <xdr:cNvPr id="747" name="投資及び出資金平均値テキスト"/>
        <xdr:cNvSpPr txBox="1"/>
      </xdr:nvSpPr>
      <xdr:spPr>
        <a:xfrm>
          <a:off x="22212300" y="6191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167767</xdr:rowOff>
    </xdr:from>
    <xdr:to>
      <xdr:col>116</xdr:col>
      <xdr:colOff>114300</xdr:colOff>
      <xdr:row>37</xdr:row>
      <xdr:rowOff>97917</xdr:rowOff>
    </xdr:to>
    <xdr:sp macro="" textlink="">
      <xdr:nvSpPr>
        <xdr:cNvPr id="748" name="フローチャート: 判断 747"/>
        <xdr:cNvSpPr/>
      </xdr:nvSpPr>
      <xdr:spPr>
        <a:xfrm>
          <a:off x="221107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4255</xdr:rowOff>
    </xdr:from>
    <xdr:to>
      <xdr:col>111</xdr:col>
      <xdr:colOff>177800</xdr:colOff>
      <xdr:row>39</xdr:row>
      <xdr:rowOff>5969</xdr:rowOff>
    </xdr:to>
    <xdr:cxnSp macro="">
      <xdr:nvCxnSpPr>
        <xdr:cNvPr id="749" name="直線コネクタ 748"/>
        <xdr:cNvCxnSpPr/>
      </xdr:nvCxnSpPr>
      <xdr:spPr>
        <a:xfrm flipV="1">
          <a:off x="20434300" y="6690805"/>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147003</xdr:rowOff>
    </xdr:from>
    <xdr:to>
      <xdr:col>112</xdr:col>
      <xdr:colOff>38100</xdr:colOff>
      <xdr:row>37</xdr:row>
      <xdr:rowOff>77153</xdr:rowOff>
    </xdr:to>
    <xdr:sp macro="" textlink="">
      <xdr:nvSpPr>
        <xdr:cNvPr id="750" name="フローチャート: 判断 749"/>
        <xdr:cNvSpPr/>
      </xdr:nvSpPr>
      <xdr:spPr>
        <a:xfrm>
          <a:off x="21272500" y="631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93680</xdr:rowOff>
    </xdr:from>
    <xdr:ext cx="469744" cy="259045"/>
    <xdr:sp macro="" textlink="">
      <xdr:nvSpPr>
        <xdr:cNvPr id="751" name="テキスト ボックス 750"/>
        <xdr:cNvSpPr txBox="1"/>
      </xdr:nvSpPr>
      <xdr:spPr>
        <a:xfrm>
          <a:off x="21088428" y="609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5969</xdr:rowOff>
    </xdr:from>
    <xdr:to>
      <xdr:col>107</xdr:col>
      <xdr:colOff>50800</xdr:colOff>
      <xdr:row>39</xdr:row>
      <xdr:rowOff>32639</xdr:rowOff>
    </xdr:to>
    <xdr:cxnSp macro="">
      <xdr:nvCxnSpPr>
        <xdr:cNvPr id="752" name="直線コネクタ 751"/>
        <xdr:cNvCxnSpPr/>
      </xdr:nvCxnSpPr>
      <xdr:spPr>
        <a:xfrm flipV="1">
          <a:off x="19545300" y="6692519"/>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73470</xdr:rowOff>
    </xdr:from>
    <xdr:to>
      <xdr:col>107</xdr:col>
      <xdr:colOff>101600</xdr:colOff>
      <xdr:row>37</xdr:row>
      <xdr:rowOff>3620</xdr:rowOff>
    </xdr:to>
    <xdr:sp macro="" textlink="">
      <xdr:nvSpPr>
        <xdr:cNvPr id="753" name="フローチャート: 判断 752"/>
        <xdr:cNvSpPr/>
      </xdr:nvSpPr>
      <xdr:spPr>
        <a:xfrm>
          <a:off x="20383500" y="624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20147</xdr:rowOff>
    </xdr:from>
    <xdr:ext cx="469744" cy="259045"/>
    <xdr:sp macro="" textlink="">
      <xdr:nvSpPr>
        <xdr:cNvPr id="754" name="テキスト ボックス 753"/>
        <xdr:cNvSpPr txBox="1"/>
      </xdr:nvSpPr>
      <xdr:spPr>
        <a:xfrm>
          <a:off x="20199428" y="602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32639</xdr:rowOff>
    </xdr:from>
    <xdr:to>
      <xdr:col>102</xdr:col>
      <xdr:colOff>114300</xdr:colOff>
      <xdr:row>39</xdr:row>
      <xdr:rowOff>35306</xdr:rowOff>
    </xdr:to>
    <xdr:cxnSp macro="">
      <xdr:nvCxnSpPr>
        <xdr:cNvPr id="755" name="直線コネクタ 754"/>
        <xdr:cNvCxnSpPr/>
      </xdr:nvCxnSpPr>
      <xdr:spPr>
        <a:xfrm flipV="1">
          <a:off x="18656300" y="6719189"/>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88138</xdr:rowOff>
    </xdr:from>
    <xdr:to>
      <xdr:col>102</xdr:col>
      <xdr:colOff>165100</xdr:colOff>
      <xdr:row>38</xdr:row>
      <xdr:rowOff>18288</xdr:rowOff>
    </xdr:to>
    <xdr:sp macro="" textlink="">
      <xdr:nvSpPr>
        <xdr:cNvPr id="756" name="フローチャート: 判断 755"/>
        <xdr:cNvSpPr/>
      </xdr:nvSpPr>
      <xdr:spPr>
        <a:xfrm>
          <a:off x="19494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34815</xdr:rowOff>
    </xdr:from>
    <xdr:ext cx="469744" cy="259045"/>
    <xdr:sp macro="" textlink="">
      <xdr:nvSpPr>
        <xdr:cNvPr id="757" name="テキスト ボックス 756"/>
        <xdr:cNvSpPr txBox="1"/>
      </xdr:nvSpPr>
      <xdr:spPr>
        <a:xfrm>
          <a:off x="19310428" y="620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136144</xdr:rowOff>
    </xdr:from>
    <xdr:to>
      <xdr:col>98</xdr:col>
      <xdr:colOff>38100</xdr:colOff>
      <xdr:row>38</xdr:row>
      <xdr:rowOff>66294</xdr:rowOff>
    </xdr:to>
    <xdr:sp macro="" textlink="">
      <xdr:nvSpPr>
        <xdr:cNvPr id="758" name="フローチャート: 判断 757"/>
        <xdr:cNvSpPr/>
      </xdr:nvSpPr>
      <xdr:spPr>
        <a:xfrm>
          <a:off x="18605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82821</xdr:rowOff>
    </xdr:from>
    <xdr:ext cx="469744" cy="259045"/>
    <xdr:sp macro="" textlink="">
      <xdr:nvSpPr>
        <xdr:cNvPr id="759" name="テキスト ボックス 758"/>
        <xdr:cNvSpPr txBox="1"/>
      </xdr:nvSpPr>
      <xdr:spPr>
        <a:xfrm>
          <a:off x="18421428" y="625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116522</xdr:rowOff>
    </xdr:from>
    <xdr:to>
      <xdr:col>116</xdr:col>
      <xdr:colOff>114300</xdr:colOff>
      <xdr:row>39</xdr:row>
      <xdr:rowOff>46672</xdr:rowOff>
    </xdr:to>
    <xdr:sp macro="" textlink="">
      <xdr:nvSpPr>
        <xdr:cNvPr id="765" name="楕円 764"/>
        <xdr:cNvSpPr/>
      </xdr:nvSpPr>
      <xdr:spPr>
        <a:xfrm>
          <a:off x="22110700" y="663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31449</xdr:rowOff>
    </xdr:from>
    <xdr:ext cx="378565" cy="259045"/>
    <xdr:sp macro="" textlink="">
      <xdr:nvSpPr>
        <xdr:cNvPr id="766" name="投資及び出資金該当値テキスト"/>
        <xdr:cNvSpPr txBox="1"/>
      </xdr:nvSpPr>
      <xdr:spPr>
        <a:xfrm>
          <a:off x="22212300" y="65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124905</xdr:rowOff>
    </xdr:from>
    <xdr:to>
      <xdr:col>112</xdr:col>
      <xdr:colOff>38100</xdr:colOff>
      <xdr:row>39</xdr:row>
      <xdr:rowOff>55055</xdr:rowOff>
    </xdr:to>
    <xdr:sp macro="" textlink="">
      <xdr:nvSpPr>
        <xdr:cNvPr id="767" name="楕円 766"/>
        <xdr:cNvSpPr/>
      </xdr:nvSpPr>
      <xdr:spPr>
        <a:xfrm>
          <a:off x="21272500" y="664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46182</xdr:rowOff>
    </xdr:from>
    <xdr:ext cx="378565" cy="259045"/>
    <xdr:sp macro="" textlink="">
      <xdr:nvSpPr>
        <xdr:cNvPr id="768" name="テキスト ボックス 767"/>
        <xdr:cNvSpPr txBox="1"/>
      </xdr:nvSpPr>
      <xdr:spPr>
        <a:xfrm>
          <a:off x="21134017" y="6732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126619</xdr:rowOff>
    </xdr:from>
    <xdr:to>
      <xdr:col>107</xdr:col>
      <xdr:colOff>101600</xdr:colOff>
      <xdr:row>39</xdr:row>
      <xdr:rowOff>56769</xdr:rowOff>
    </xdr:to>
    <xdr:sp macro="" textlink="">
      <xdr:nvSpPr>
        <xdr:cNvPr id="769" name="楕円 768"/>
        <xdr:cNvSpPr/>
      </xdr:nvSpPr>
      <xdr:spPr>
        <a:xfrm>
          <a:off x="20383500" y="66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47896</xdr:rowOff>
    </xdr:from>
    <xdr:ext cx="378565" cy="259045"/>
    <xdr:sp macro="" textlink="">
      <xdr:nvSpPr>
        <xdr:cNvPr id="770" name="テキスト ボックス 769"/>
        <xdr:cNvSpPr txBox="1"/>
      </xdr:nvSpPr>
      <xdr:spPr>
        <a:xfrm>
          <a:off x="20245017" y="6734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153289</xdr:rowOff>
    </xdr:from>
    <xdr:to>
      <xdr:col>102</xdr:col>
      <xdr:colOff>165100</xdr:colOff>
      <xdr:row>39</xdr:row>
      <xdr:rowOff>83439</xdr:rowOff>
    </xdr:to>
    <xdr:sp macro="" textlink="">
      <xdr:nvSpPr>
        <xdr:cNvPr id="771" name="楕円 770"/>
        <xdr:cNvSpPr/>
      </xdr:nvSpPr>
      <xdr:spPr>
        <a:xfrm>
          <a:off x="19494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74566</xdr:rowOff>
    </xdr:from>
    <xdr:ext cx="313932" cy="259045"/>
    <xdr:sp macro="" textlink="">
      <xdr:nvSpPr>
        <xdr:cNvPr id="772" name="テキスト ボックス 771"/>
        <xdr:cNvSpPr txBox="1"/>
      </xdr:nvSpPr>
      <xdr:spPr>
        <a:xfrm>
          <a:off x="19388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155956</xdr:rowOff>
    </xdr:from>
    <xdr:to>
      <xdr:col>98</xdr:col>
      <xdr:colOff>38100</xdr:colOff>
      <xdr:row>39</xdr:row>
      <xdr:rowOff>86106</xdr:rowOff>
    </xdr:to>
    <xdr:sp macro="" textlink="">
      <xdr:nvSpPr>
        <xdr:cNvPr id="773" name="楕円 772"/>
        <xdr:cNvSpPr/>
      </xdr:nvSpPr>
      <xdr:spPr>
        <a:xfrm>
          <a:off x="186055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77233</xdr:rowOff>
    </xdr:from>
    <xdr:ext cx="313932" cy="259045"/>
    <xdr:sp macro="" textlink="">
      <xdr:nvSpPr>
        <xdr:cNvPr id="774" name="テキスト ボックス 773"/>
        <xdr:cNvSpPr txBox="1"/>
      </xdr:nvSpPr>
      <xdr:spPr>
        <a:xfrm>
          <a:off x="18499333" y="6763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8" name="テキスト ボックス 78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0" name="テキスト ボックス 78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2" name="テキスト ボックス 79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18415</xdr:rowOff>
    </xdr:from>
    <xdr:to>
      <xdr:col>116</xdr:col>
      <xdr:colOff>62864</xdr:colOff>
      <xdr:row>59</xdr:row>
      <xdr:rowOff>44450</xdr:rowOff>
    </xdr:to>
    <xdr:cxnSp macro="">
      <xdr:nvCxnSpPr>
        <xdr:cNvPr id="798" name="直線コネクタ 797"/>
        <xdr:cNvCxnSpPr/>
      </xdr:nvCxnSpPr>
      <xdr:spPr>
        <a:xfrm flipV="1">
          <a:off x="22159595" y="8590915"/>
          <a:ext cx="1269" cy="1569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136542</xdr:rowOff>
    </xdr:from>
    <xdr:ext cx="534377" cy="259045"/>
    <xdr:sp macro="" textlink="">
      <xdr:nvSpPr>
        <xdr:cNvPr id="801" name="貸付金最大値テキスト"/>
        <xdr:cNvSpPr txBox="1"/>
      </xdr:nvSpPr>
      <xdr:spPr>
        <a:xfrm>
          <a:off x="22212300" y="836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18415</xdr:rowOff>
    </xdr:from>
    <xdr:to>
      <xdr:col>116</xdr:col>
      <xdr:colOff>152400</xdr:colOff>
      <xdr:row>50</xdr:row>
      <xdr:rowOff>18415</xdr:rowOff>
    </xdr:to>
    <xdr:cxnSp macro="">
      <xdr:nvCxnSpPr>
        <xdr:cNvPr id="802" name="直線コネクタ 801"/>
        <xdr:cNvCxnSpPr/>
      </xdr:nvCxnSpPr>
      <xdr:spPr>
        <a:xfrm>
          <a:off x="22072600" y="8590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84582</xdr:rowOff>
    </xdr:from>
    <xdr:to>
      <xdr:col>116</xdr:col>
      <xdr:colOff>63500</xdr:colOff>
      <xdr:row>57</xdr:row>
      <xdr:rowOff>104394</xdr:rowOff>
    </xdr:to>
    <xdr:cxnSp macro="">
      <xdr:nvCxnSpPr>
        <xdr:cNvPr id="803" name="直線コネクタ 802"/>
        <xdr:cNvCxnSpPr/>
      </xdr:nvCxnSpPr>
      <xdr:spPr>
        <a:xfrm>
          <a:off x="21323300" y="9857232"/>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33799</xdr:rowOff>
    </xdr:from>
    <xdr:ext cx="469744" cy="259045"/>
    <xdr:sp macro="" textlink="">
      <xdr:nvSpPr>
        <xdr:cNvPr id="804" name="貸付金平均値テキスト"/>
        <xdr:cNvSpPr txBox="1"/>
      </xdr:nvSpPr>
      <xdr:spPr>
        <a:xfrm>
          <a:off x="22212300" y="963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10922</xdr:rowOff>
    </xdr:from>
    <xdr:to>
      <xdr:col>116</xdr:col>
      <xdr:colOff>114300</xdr:colOff>
      <xdr:row>57</xdr:row>
      <xdr:rowOff>112522</xdr:rowOff>
    </xdr:to>
    <xdr:sp macro="" textlink="">
      <xdr:nvSpPr>
        <xdr:cNvPr id="805" name="フローチャート: 判断 804"/>
        <xdr:cNvSpPr/>
      </xdr:nvSpPr>
      <xdr:spPr>
        <a:xfrm>
          <a:off x="22110700" y="978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105156</xdr:rowOff>
    </xdr:from>
    <xdr:to>
      <xdr:col>111</xdr:col>
      <xdr:colOff>177800</xdr:colOff>
      <xdr:row>57</xdr:row>
      <xdr:rowOff>84582</xdr:rowOff>
    </xdr:to>
    <xdr:cxnSp macro="">
      <xdr:nvCxnSpPr>
        <xdr:cNvPr id="806" name="直線コネクタ 805"/>
        <xdr:cNvCxnSpPr/>
      </xdr:nvCxnSpPr>
      <xdr:spPr>
        <a:xfrm>
          <a:off x="20434300" y="970635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168910</xdr:rowOff>
    </xdr:from>
    <xdr:to>
      <xdr:col>112</xdr:col>
      <xdr:colOff>38100</xdr:colOff>
      <xdr:row>57</xdr:row>
      <xdr:rowOff>99060</xdr:rowOff>
    </xdr:to>
    <xdr:sp macro="" textlink="">
      <xdr:nvSpPr>
        <xdr:cNvPr id="807" name="フローチャート: 判断 806"/>
        <xdr:cNvSpPr/>
      </xdr:nvSpPr>
      <xdr:spPr>
        <a:xfrm>
          <a:off x="212725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115587</xdr:rowOff>
    </xdr:from>
    <xdr:ext cx="469744" cy="259045"/>
    <xdr:sp macro="" textlink="">
      <xdr:nvSpPr>
        <xdr:cNvPr id="808" name="テキスト ボックス 807"/>
        <xdr:cNvSpPr txBox="1"/>
      </xdr:nvSpPr>
      <xdr:spPr>
        <a:xfrm>
          <a:off x="21088428"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63119</xdr:rowOff>
    </xdr:from>
    <xdr:to>
      <xdr:col>107</xdr:col>
      <xdr:colOff>50800</xdr:colOff>
      <xdr:row>56</xdr:row>
      <xdr:rowOff>105156</xdr:rowOff>
    </xdr:to>
    <xdr:cxnSp macro="">
      <xdr:nvCxnSpPr>
        <xdr:cNvPr id="809" name="直線コネクタ 808"/>
        <xdr:cNvCxnSpPr/>
      </xdr:nvCxnSpPr>
      <xdr:spPr>
        <a:xfrm>
          <a:off x="19545300" y="9664319"/>
          <a:ext cx="889000" cy="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168529</xdr:rowOff>
    </xdr:from>
    <xdr:to>
      <xdr:col>107</xdr:col>
      <xdr:colOff>101600</xdr:colOff>
      <xdr:row>57</xdr:row>
      <xdr:rowOff>98679</xdr:rowOff>
    </xdr:to>
    <xdr:sp macro="" textlink="">
      <xdr:nvSpPr>
        <xdr:cNvPr id="810" name="フローチャート: 判断 809"/>
        <xdr:cNvSpPr/>
      </xdr:nvSpPr>
      <xdr:spPr>
        <a:xfrm>
          <a:off x="20383500" y="976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89806</xdr:rowOff>
    </xdr:from>
    <xdr:ext cx="469744" cy="259045"/>
    <xdr:sp macro="" textlink="">
      <xdr:nvSpPr>
        <xdr:cNvPr id="811" name="テキスト ボックス 810"/>
        <xdr:cNvSpPr txBox="1"/>
      </xdr:nvSpPr>
      <xdr:spPr>
        <a:xfrm>
          <a:off x="20199428" y="986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27051</xdr:rowOff>
    </xdr:from>
    <xdr:to>
      <xdr:col>102</xdr:col>
      <xdr:colOff>114300</xdr:colOff>
      <xdr:row>56</xdr:row>
      <xdr:rowOff>63119</xdr:rowOff>
    </xdr:to>
    <xdr:cxnSp macro="">
      <xdr:nvCxnSpPr>
        <xdr:cNvPr id="812" name="直線コネクタ 811"/>
        <xdr:cNvCxnSpPr/>
      </xdr:nvCxnSpPr>
      <xdr:spPr>
        <a:xfrm>
          <a:off x="18656300" y="9628251"/>
          <a:ext cx="8890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64897</xdr:rowOff>
    </xdr:from>
    <xdr:to>
      <xdr:col>102</xdr:col>
      <xdr:colOff>165100</xdr:colOff>
      <xdr:row>57</xdr:row>
      <xdr:rowOff>166497</xdr:rowOff>
    </xdr:to>
    <xdr:sp macro="" textlink="">
      <xdr:nvSpPr>
        <xdr:cNvPr id="813" name="フローチャート: 判断 812"/>
        <xdr:cNvSpPr/>
      </xdr:nvSpPr>
      <xdr:spPr>
        <a:xfrm>
          <a:off x="19494500" y="9837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157624</xdr:rowOff>
    </xdr:from>
    <xdr:ext cx="469744" cy="259045"/>
    <xdr:sp macro="" textlink="">
      <xdr:nvSpPr>
        <xdr:cNvPr id="814" name="テキスト ボックス 813"/>
        <xdr:cNvSpPr txBox="1"/>
      </xdr:nvSpPr>
      <xdr:spPr>
        <a:xfrm>
          <a:off x="19310428" y="99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28067</xdr:rowOff>
    </xdr:from>
    <xdr:to>
      <xdr:col>98</xdr:col>
      <xdr:colOff>38100</xdr:colOff>
      <xdr:row>57</xdr:row>
      <xdr:rowOff>129667</xdr:rowOff>
    </xdr:to>
    <xdr:sp macro="" textlink="">
      <xdr:nvSpPr>
        <xdr:cNvPr id="815" name="フローチャート: 判断 814"/>
        <xdr:cNvSpPr/>
      </xdr:nvSpPr>
      <xdr:spPr>
        <a:xfrm>
          <a:off x="18605500" y="9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120794</xdr:rowOff>
    </xdr:from>
    <xdr:ext cx="469744" cy="259045"/>
    <xdr:sp macro="" textlink="">
      <xdr:nvSpPr>
        <xdr:cNvPr id="816" name="テキスト ボックス 815"/>
        <xdr:cNvSpPr txBox="1"/>
      </xdr:nvSpPr>
      <xdr:spPr>
        <a:xfrm>
          <a:off x="18421428"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53594</xdr:rowOff>
    </xdr:from>
    <xdr:to>
      <xdr:col>116</xdr:col>
      <xdr:colOff>114300</xdr:colOff>
      <xdr:row>57</xdr:row>
      <xdr:rowOff>155194</xdr:rowOff>
    </xdr:to>
    <xdr:sp macro="" textlink="">
      <xdr:nvSpPr>
        <xdr:cNvPr id="822" name="楕円 821"/>
        <xdr:cNvSpPr/>
      </xdr:nvSpPr>
      <xdr:spPr>
        <a:xfrm>
          <a:off x="22110700" y="982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32021</xdr:rowOff>
    </xdr:from>
    <xdr:ext cx="469744" cy="259045"/>
    <xdr:sp macro="" textlink="">
      <xdr:nvSpPr>
        <xdr:cNvPr id="823" name="貸付金該当値テキスト"/>
        <xdr:cNvSpPr txBox="1"/>
      </xdr:nvSpPr>
      <xdr:spPr>
        <a:xfrm>
          <a:off x="22212300" y="980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33782</xdr:rowOff>
    </xdr:from>
    <xdr:to>
      <xdr:col>112</xdr:col>
      <xdr:colOff>38100</xdr:colOff>
      <xdr:row>57</xdr:row>
      <xdr:rowOff>135382</xdr:rowOff>
    </xdr:to>
    <xdr:sp macro="" textlink="">
      <xdr:nvSpPr>
        <xdr:cNvPr id="824" name="楕円 823"/>
        <xdr:cNvSpPr/>
      </xdr:nvSpPr>
      <xdr:spPr>
        <a:xfrm>
          <a:off x="21272500" y="98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126509</xdr:rowOff>
    </xdr:from>
    <xdr:ext cx="469744" cy="259045"/>
    <xdr:sp macro="" textlink="">
      <xdr:nvSpPr>
        <xdr:cNvPr id="825" name="テキスト ボックス 824"/>
        <xdr:cNvSpPr txBox="1"/>
      </xdr:nvSpPr>
      <xdr:spPr>
        <a:xfrm>
          <a:off x="21088428" y="989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54356</xdr:rowOff>
    </xdr:from>
    <xdr:to>
      <xdr:col>107</xdr:col>
      <xdr:colOff>101600</xdr:colOff>
      <xdr:row>56</xdr:row>
      <xdr:rowOff>155956</xdr:rowOff>
    </xdr:to>
    <xdr:sp macro="" textlink="">
      <xdr:nvSpPr>
        <xdr:cNvPr id="826" name="楕円 825"/>
        <xdr:cNvSpPr/>
      </xdr:nvSpPr>
      <xdr:spPr>
        <a:xfrm>
          <a:off x="20383500" y="965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1033</xdr:rowOff>
    </xdr:from>
    <xdr:ext cx="469744" cy="259045"/>
    <xdr:sp macro="" textlink="">
      <xdr:nvSpPr>
        <xdr:cNvPr id="827" name="テキスト ボックス 826"/>
        <xdr:cNvSpPr txBox="1"/>
      </xdr:nvSpPr>
      <xdr:spPr>
        <a:xfrm>
          <a:off x="20199428" y="943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12319</xdr:rowOff>
    </xdr:from>
    <xdr:to>
      <xdr:col>102</xdr:col>
      <xdr:colOff>165100</xdr:colOff>
      <xdr:row>56</xdr:row>
      <xdr:rowOff>113919</xdr:rowOff>
    </xdr:to>
    <xdr:sp macro="" textlink="">
      <xdr:nvSpPr>
        <xdr:cNvPr id="828" name="楕円 827"/>
        <xdr:cNvSpPr/>
      </xdr:nvSpPr>
      <xdr:spPr>
        <a:xfrm>
          <a:off x="19494500" y="96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130446</xdr:rowOff>
    </xdr:from>
    <xdr:ext cx="469744" cy="259045"/>
    <xdr:sp macro="" textlink="">
      <xdr:nvSpPr>
        <xdr:cNvPr id="829" name="テキスト ボックス 828"/>
        <xdr:cNvSpPr txBox="1"/>
      </xdr:nvSpPr>
      <xdr:spPr>
        <a:xfrm>
          <a:off x="19310428" y="938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147701</xdr:rowOff>
    </xdr:from>
    <xdr:to>
      <xdr:col>98</xdr:col>
      <xdr:colOff>38100</xdr:colOff>
      <xdr:row>56</xdr:row>
      <xdr:rowOff>77851</xdr:rowOff>
    </xdr:to>
    <xdr:sp macro="" textlink="">
      <xdr:nvSpPr>
        <xdr:cNvPr id="830" name="楕円 829"/>
        <xdr:cNvSpPr/>
      </xdr:nvSpPr>
      <xdr:spPr>
        <a:xfrm>
          <a:off x="18605500" y="957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94378</xdr:rowOff>
    </xdr:from>
    <xdr:ext cx="469744" cy="259045"/>
    <xdr:sp macro="" textlink="">
      <xdr:nvSpPr>
        <xdr:cNvPr id="831" name="テキスト ボックス 830"/>
        <xdr:cNvSpPr txBox="1"/>
      </xdr:nvSpPr>
      <xdr:spPr>
        <a:xfrm>
          <a:off x="18421428" y="93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83853</xdr:rowOff>
    </xdr:from>
    <xdr:to>
      <xdr:col>116</xdr:col>
      <xdr:colOff>62864</xdr:colOff>
      <xdr:row>78</xdr:row>
      <xdr:rowOff>154970</xdr:rowOff>
    </xdr:to>
    <xdr:cxnSp macro="">
      <xdr:nvCxnSpPr>
        <xdr:cNvPr id="854" name="直線コネクタ 853"/>
        <xdr:cNvCxnSpPr/>
      </xdr:nvCxnSpPr>
      <xdr:spPr>
        <a:xfrm flipV="1">
          <a:off x="22159595" y="12256803"/>
          <a:ext cx="1269" cy="1271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158797</xdr:rowOff>
    </xdr:from>
    <xdr:ext cx="534377" cy="259045"/>
    <xdr:sp macro="" textlink="">
      <xdr:nvSpPr>
        <xdr:cNvPr id="855" name="繰出金最小値テキスト"/>
        <xdr:cNvSpPr txBox="1"/>
      </xdr:nvSpPr>
      <xdr:spPr>
        <a:xfrm>
          <a:off x="22212300" y="1353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154970</xdr:rowOff>
    </xdr:from>
    <xdr:to>
      <xdr:col>116</xdr:col>
      <xdr:colOff>152400</xdr:colOff>
      <xdr:row>78</xdr:row>
      <xdr:rowOff>154970</xdr:rowOff>
    </xdr:to>
    <xdr:cxnSp macro="">
      <xdr:nvCxnSpPr>
        <xdr:cNvPr id="856" name="直線コネクタ 855"/>
        <xdr:cNvCxnSpPr/>
      </xdr:nvCxnSpPr>
      <xdr:spPr>
        <a:xfrm>
          <a:off x="22072600" y="13528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30530</xdr:rowOff>
    </xdr:from>
    <xdr:ext cx="534377" cy="259045"/>
    <xdr:sp macro="" textlink="">
      <xdr:nvSpPr>
        <xdr:cNvPr id="857" name="繰出金最大値テキスト"/>
        <xdr:cNvSpPr txBox="1"/>
      </xdr:nvSpPr>
      <xdr:spPr>
        <a:xfrm>
          <a:off x="22212300" y="1203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83853</xdr:rowOff>
    </xdr:from>
    <xdr:to>
      <xdr:col>116</xdr:col>
      <xdr:colOff>152400</xdr:colOff>
      <xdr:row>71</xdr:row>
      <xdr:rowOff>83853</xdr:rowOff>
    </xdr:to>
    <xdr:cxnSp macro="">
      <xdr:nvCxnSpPr>
        <xdr:cNvPr id="858" name="直線コネクタ 857"/>
        <xdr:cNvCxnSpPr/>
      </xdr:nvCxnSpPr>
      <xdr:spPr>
        <a:xfrm>
          <a:off x="22072600" y="12256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128522</xdr:rowOff>
    </xdr:from>
    <xdr:to>
      <xdr:col>116</xdr:col>
      <xdr:colOff>63500</xdr:colOff>
      <xdr:row>74</xdr:row>
      <xdr:rowOff>169898</xdr:rowOff>
    </xdr:to>
    <xdr:cxnSp macro="">
      <xdr:nvCxnSpPr>
        <xdr:cNvPr id="859" name="直線コネクタ 858"/>
        <xdr:cNvCxnSpPr/>
      </xdr:nvCxnSpPr>
      <xdr:spPr>
        <a:xfrm flipV="1">
          <a:off x="21323300" y="12815822"/>
          <a:ext cx="8382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111538</xdr:rowOff>
    </xdr:from>
    <xdr:ext cx="534377" cy="259045"/>
    <xdr:sp macro="" textlink="">
      <xdr:nvSpPr>
        <xdr:cNvPr id="860" name="繰出金平均値テキスト"/>
        <xdr:cNvSpPr txBox="1"/>
      </xdr:nvSpPr>
      <xdr:spPr>
        <a:xfrm>
          <a:off x="22212300" y="1297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133111</xdr:rowOff>
    </xdr:from>
    <xdr:to>
      <xdr:col>116</xdr:col>
      <xdr:colOff>114300</xdr:colOff>
      <xdr:row>76</xdr:row>
      <xdr:rowOff>63261</xdr:rowOff>
    </xdr:to>
    <xdr:sp macro="" textlink="">
      <xdr:nvSpPr>
        <xdr:cNvPr id="861" name="フローチャート: 判断 860"/>
        <xdr:cNvSpPr/>
      </xdr:nvSpPr>
      <xdr:spPr>
        <a:xfrm>
          <a:off x="221107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148661</xdr:rowOff>
    </xdr:from>
    <xdr:to>
      <xdr:col>111</xdr:col>
      <xdr:colOff>177800</xdr:colOff>
      <xdr:row>74</xdr:row>
      <xdr:rowOff>169898</xdr:rowOff>
    </xdr:to>
    <xdr:cxnSp macro="">
      <xdr:nvCxnSpPr>
        <xdr:cNvPr id="862" name="直線コネクタ 861"/>
        <xdr:cNvCxnSpPr/>
      </xdr:nvCxnSpPr>
      <xdr:spPr>
        <a:xfrm>
          <a:off x="20434300" y="12835961"/>
          <a:ext cx="889000" cy="2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166030</xdr:rowOff>
    </xdr:from>
    <xdr:to>
      <xdr:col>112</xdr:col>
      <xdr:colOff>38100</xdr:colOff>
      <xdr:row>76</xdr:row>
      <xdr:rowOff>96180</xdr:rowOff>
    </xdr:to>
    <xdr:sp macro="" textlink="">
      <xdr:nvSpPr>
        <xdr:cNvPr id="863" name="フローチャート: 判断 862"/>
        <xdr:cNvSpPr/>
      </xdr:nvSpPr>
      <xdr:spPr>
        <a:xfrm>
          <a:off x="21272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87307</xdr:rowOff>
    </xdr:from>
    <xdr:ext cx="534377" cy="259045"/>
    <xdr:sp macro="" textlink="">
      <xdr:nvSpPr>
        <xdr:cNvPr id="864" name="テキスト ボックス 863"/>
        <xdr:cNvSpPr txBox="1"/>
      </xdr:nvSpPr>
      <xdr:spPr>
        <a:xfrm>
          <a:off x="21056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148661</xdr:rowOff>
    </xdr:from>
    <xdr:to>
      <xdr:col>107</xdr:col>
      <xdr:colOff>50800</xdr:colOff>
      <xdr:row>75</xdr:row>
      <xdr:rowOff>26932</xdr:rowOff>
    </xdr:to>
    <xdr:cxnSp macro="">
      <xdr:nvCxnSpPr>
        <xdr:cNvPr id="865" name="直線コネクタ 864"/>
        <xdr:cNvCxnSpPr/>
      </xdr:nvCxnSpPr>
      <xdr:spPr>
        <a:xfrm flipV="1">
          <a:off x="19545300" y="12835961"/>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6787</xdr:rowOff>
    </xdr:from>
    <xdr:to>
      <xdr:col>107</xdr:col>
      <xdr:colOff>101600</xdr:colOff>
      <xdr:row>76</xdr:row>
      <xdr:rowOff>108387</xdr:rowOff>
    </xdr:to>
    <xdr:sp macro="" textlink="">
      <xdr:nvSpPr>
        <xdr:cNvPr id="866" name="フローチャート: 判断 865"/>
        <xdr:cNvSpPr/>
      </xdr:nvSpPr>
      <xdr:spPr>
        <a:xfrm>
          <a:off x="20383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99514</xdr:rowOff>
    </xdr:from>
    <xdr:ext cx="534377" cy="259045"/>
    <xdr:sp macro="" textlink="">
      <xdr:nvSpPr>
        <xdr:cNvPr id="867" name="テキスト ボックス 866"/>
        <xdr:cNvSpPr txBox="1"/>
      </xdr:nvSpPr>
      <xdr:spPr>
        <a:xfrm>
          <a:off x="20167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99786</xdr:rowOff>
    </xdr:from>
    <xdr:to>
      <xdr:col>102</xdr:col>
      <xdr:colOff>114300</xdr:colOff>
      <xdr:row>75</xdr:row>
      <xdr:rowOff>26932</xdr:rowOff>
    </xdr:to>
    <xdr:cxnSp macro="">
      <xdr:nvCxnSpPr>
        <xdr:cNvPr id="868" name="直線コネクタ 867"/>
        <xdr:cNvCxnSpPr/>
      </xdr:nvCxnSpPr>
      <xdr:spPr>
        <a:xfrm>
          <a:off x="18656300" y="12101286"/>
          <a:ext cx="889000" cy="78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58931</xdr:rowOff>
    </xdr:from>
    <xdr:to>
      <xdr:col>102</xdr:col>
      <xdr:colOff>165100</xdr:colOff>
      <xdr:row>75</xdr:row>
      <xdr:rowOff>160530</xdr:rowOff>
    </xdr:to>
    <xdr:sp macro="" textlink="">
      <xdr:nvSpPr>
        <xdr:cNvPr id="869" name="フローチャート: 判断 868"/>
        <xdr:cNvSpPr/>
      </xdr:nvSpPr>
      <xdr:spPr>
        <a:xfrm>
          <a:off x="19494500" y="129176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151658</xdr:rowOff>
    </xdr:from>
    <xdr:ext cx="534377" cy="259045"/>
    <xdr:sp macro="" textlink="">
      <xdr:nvSpPr>
        <xdr:cNvPr id="870" name="テキスト ボックス 869"/>
        <xdr:cNvSpPr txBox="1"/>
      </xdr:nvSpPr>
      <xdr:spPr>
        <a:xfrm>
          <a:off x="19278111" y="1301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5095</xdr:rowOff>
    </xdr:from>
    <xdr:to>
      <xdr:col>98</xdr:col>
      <xdr:colOff>38100</xdr:colOff>
      <xdr:row>75</xdr:row>
      <xdr:rowOff>106695</xdr:rowOff>
    </xdr:to>
    <xdr:sp macro="" textlink="">
      <xdr:nvSpPr>
        <xdr:cNvPr id="871" name="フローチャート: 判断 870"/>
        <xdr:cNvSpPr/>
      </xdr:nvSpPr>
      <xdr:spPr>
        <a:xfrm>
          <a:off x="18605500" y="1286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97822</xdr:rowOff>
    </xdr:from>
    <xdr:ext cx="534377" cy="259045"/>
    <xdr:sp macro="" textlink="">
      <xdr:nvSpPr>
        <xdr:cNvPr id="872" name="テキスト ボックス 871"/>
        <xdr:cNvSpPr txBox="1"/>
      </xdr:nvSpPr>
      <xdr:spPr>
        <a:xfrm>
          <a:off x="18389111" y="1295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77722</xdr:rowOff>
    </xdr:from>
    <xdr:to>
      <xdr:col>116</xdr:col>
      <xdr:colOff>114300</xdr:colOff>
      <xdr:row>75</xdr:row>
      <xdr:rowOff>7872</xdr:rowOff>
    </xdr:to>
    <xdr:sp macro="" textlink="">
      <xdr:nvSpPr>
        <xdr:cNvPr id="878" name="楕円 877"/>
        <xdr:cNvSpPr/>
      </xdr:nvSpPr>
      <xdr:spPr>
        <a:xfrm>
          <a:off x="22110700" y="12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100599</xdr:rowOff>
    </xdr:from>
    <xdr:ext cx="534377" cy="259045"/>
    <xdr:sp macro="" textlink="">
      <xdr:nvSpPr>
        <xdr:cNvPr id="879" name="繰出金該当値テキスト"/>
        <xdr:cNvSpPr txBox="1"/>
      </xdr:nvSpPr>
      <xdr:spPr>
        <a:xfrm>
          <a:off x="22212300" y="1261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119098</xdr:rowOff>
    </xdr:from>
    <xdr:to>
      <xdr:col>112</xdr:col>
      <xdr:colOff>38100</xdr:colOff>
      <xdr:row>75</xdr:row>
      <xdr:rowOff>49248</xdr:rowOff>
    </xdr:to>
    <xdr:sp macro="" textlink="">
      <xdr:nvSpPr>
        <xdr:cNvPr id="880" name="楕円 879"/>
        <xdr:cNvSpPr/>
      </xdr:nvSpPr>
      <xdr:spPr>
        <a:xfrm>
          <a:off x="21272500" y="1280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65775</xdr:rowOff>
    </xdr:from>
    <xdr:ext cx="534377" cy="259045"/>
    <xdr:sp macro="" textlink="">
      <xdr:nvSpPr>
        <xdr:cNvPr id="881" name="テキスト ボックス 880"/>
        <xdr:cNvSpPr txBox="1"/>
      </xdr:nvSpPr>
      <xdr:spPr>
        <a:xfrm>
          <a:off x="21056111" y="1258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97861</xdr:rowOff>
    </xdr:from>
    <xdr:to>
      <xdr:col>107</xdr:col>
      <xdr:colOff>101600</xdr:colOff>
      <xdr:row>75</xdr:row>
      <xdr:rowOff>28011</xdr:rowOff>
    </xdr:to>
    <xdr:sp macro="" textlink="">
      <xdr:nvSpPr>
        <xdr:cNvPr id="882" name="楕円 881"/>
        <xdr:cNvSpPr/>
      </xdr:nvSpPr>
      <xdr:spPr>
        <a:xfrm>
          <a:off x="20383500" y="1278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44538</xdr:rowOff>
    </xdr:from>
    <xdr:ext cx="534377" cy="259045"/>
    <xdr:sp macro="" textlink="">
      <xdr:nvSpPr>
        <xdr:cNvPr id="883" name="テキスト ボックス 882"/>
        <xdr:cNvSpPr txBox="1"/>
      </xdr:nvSpPr>
      <xdr:spPr>
        <a:xfrm>
          <a:off x="20167111" y="1256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147582</xdr:rowOff>
    </xdr:from>
    <xdr:to>
      <xdr:col>102</xdr:col>
      <xdr:colOff>165100</xdr:colOff>
      <xdr:row>75</xdr:row>
      <xdr:rowOff>77732</xdr:rowOff>
    </xdr:to>
    <xdr:sp macro="" textlink="">
      <xdr:nvSpPr>
        <xdr:cNvPr id="884" name="楕円 883"/>
        <xdr:cNvSpPr/>
      </xdr:nvSpPr>
      <xdr:spPr>
        <a:xfrm>
          <a:off x="19494500" y="1283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94259</xdr:rowOff>
    </xdr:from>
    <xdr:ext cx="534377" cy="259045"/>
    <xdr:sp macro="" textlink="">
      <xdr:nvSpPr>
        <xdr:cNvPr id="885" name="テキスト ボックス 884"/>
        <xdr:cNvSpPr txBox="1"/>
      </xdr:nvSpPr>
      <xdr:spPr>
        <a:xfrm>
          <a:off x="19278111" y="1261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48986</xdr:rowOff>
    </xdr:from>
    <xdr:to>
      <xdr:col>98</xdr:col>
      <xdr:colOff>38100</xdr:colOff>
      <xdr:row>70</xdr:row>
      <xdr:rowOff>150586</xdr:rowOff>
    </xdr:to>
    <xdr:sp macro="" textlink="">
      <xdr:nvSpPr>
        <xdr:cNvPr id="886" name="楕円 885"/>
        <xdr:cNvSpPr/>
      </xdr:nvSpPr>
      <xdr:spPr>
        <a:xfrm>
          <a:off x="18605500" y="120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68</xdr:row>
      <xdr:rowOff>167113</xdr:rowOff>
    </xdr:from>
    <xdr:ext cx="534377" cy="259045"/>
    <xdr:sp macro="" textlink="">
      <xdr:nvSpPr>
        <xdr:cNvPr id="887" name="テキスト ボックス 886"/>
        <xdr:cNvSpPr txBox="1"/>
      </xdr:nvSpPr>
      <xdr:spPr>
        <a:xfrm>
          <a:off x="18389111" y="1182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050">
              <a:solidFill>
                <a:schemeClr val="dk1"/>
              </a:solidFill>
              <a:effectLst/>
              <a:latin typeface="+mn-lt"/>
              <a:ea typeface="+mn-ea"/>
              <a:cs typeface="+mn-cs"/>
            </a:rPr>
            <a:t>類似団体内平均と比較して、人件費、維持補修費及び公債費は類似団体内平均を上回る状況が続いている。人件費に関しては、</a:t>
          </a:r>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4</a:t>
          </a:r>
          <a:r>
            <a:rPr kumimoji="1" lang="ja-JP" altLang="ja-JP" sz="1050">
              <a:solidFill>
                <a:schemeClr val="dk1"/>
              </a:solidFill>
              <a:effectLst/>
              <a:latin typeface="+mn-lt"/>
              <a:ea typeface="+mn-ea"/>
              <a:cs typeface="+mn-cs"/>
            </a:rPr>
            <a:t>年度より公立の幼稚園及び保育園の一部が民営の認定こども園へ移行したこと、まちづくりセンターの一部が指定管理に移行したことで会計年度任用</a:t>
          </a:r>
          <a:r>
            <a:rPr kumimoji="1" lang="ja-JP" altLang="en-US" sz="1050">
              <a:solidFill>
                <a:schemeClr val="dk1"/>
              </a:solidFill>
              <a:effectLst/>
              <a:latin typeface="+mn-lt"/>
              <a:ea typeface="+mn-ea"/>
              <a:cs typeface="+mn-cs"/>
            </a:rPr>
            <a:t>職員</a:t>
          </a:r>
          <a:r>
            <a:rPr kumimoji="1" lang="ja-JP" altLang="ja-JP" sz="1050">
              <a:solidFill>
                <a:schemeClr val="dk1"/>
              </a:solidFill>
              <a:effectLst/>
              <a:latin typeface="+mn-lt"/>
              <a:ea typeface="+mn-ea"/>
              <a:cs typeface="+mn-cs"/>
            </a:rPr>
            <a:t>が減少したこと</a:t>
          </a:r>
          <a:r>
            <a:rPr kumimoji="1" lang="ja-JP" altLang="en-US" sz="1050">
              <a:solidFill>
                <a:schemeClr val="dk1"/>
              </a:solidFill>
              <a:effectLst/>
              <a:latin typeface="+mn-lt"/>
              <a:ea typeface="+mn-ea"/>
              <a:cs typeface="+mn-cs"/>
            </a:rPr>
            <a:t>で若干の改善がみられるが、引き続き</a:t>
          </a:r>
          <a:r>
            <a:rPr kumimoji="1" lang="ja-JP" altLang="ja-JP" sz="1050">
              <a:solidFill>
                <a:schemeClr val="dk1"/>
              </a:solidFill>
              <a:effectLst/>
              <a:latin typeface="+mn-lt"/>
              <a:ea typeface="+mn-ea"/>
              <a:cs typeface="+mn-cs"/>
            </a:rPr>
            <a:t>職員定員適正化計画に基づく職員年齢構成の平準化や指定管理</a:t>
          </a:r>
          <a:r>
            <a:rPr kumimoji="1" lang="ja-JP" altLang="en-US" sz="1050">
              <a:solidFill>
                <a:schemeClr val="dk1"/>
              </a:solidFill>
              <a:effectLst/>
              <a:latin typeface="+mn-lt"/>
              <a:ea typeface="+mn-ea"/>
              <a:cs typeface="+mn-cs"/>
            </a:rPr>
            <a:t>及び</a:t>
          </a:r>
          <a:r>
            <a:rPr kumimoji="1" lang="ja-JP" altLang="ja-JP" sz="1050">
              <a:solidFill>
                <a:schemeClr val="dk1"/>
              </a:solidFill>
              <a:effectLst/>
              <a:latin typeface="+mn-lt"/>
              <a:ea typeface="+mn-ea"/>
              <a:cs typeface="+mn-cs"/>
            </a:rPr>
            <a:t>新たな民間委託導入等の行政改革に取り組み、</a:t>
          </a:r>
          <a:r>
            <a:rPr kumimoji="1" lang="ja-JP" altLang="en-US" sz="1050">
              <a:solidFill>
                <a:schemeClr val="dk1"/>
              </a:solidFill>
              <a:effectLst/>
              <a:latin typeface="+mn-lt"/>
              <a:ea typeface="+mn-ea"/>
              <a:cs typeface="+mn-cs"/>
            </a:rPr>
            <a:t>改善</a:t>
          </a:r>
          <a:r>
            <a:rPr kumimoji="1" lang="ja-JP" altLang="ja-JP" sz="1050">
              <a:solidFill>
                <a:schemeClr val="dk1"/>
              </a:solidFill>
              <a:effectLst/>
              <a:latin typeface="+mn-lt"/>
              <a:ea typeface="+mn-ea"/>
              <a:cs typeface="+mn-cs"/>
            </a:rPr>
            <a:t>に努めていく。</a:t>
          </a:r>
          <a:r>
            <a:rPr kumimoji="1" lang="ja-JP" altLang="en-US" sz="1050">
              <a:solidFill>
                <a:schemeClr val="dk1"/>
              </a:solidFill>
              <a:effectLst/>
              <a:latin typeface="+mn-lt"/>
              <a:ea typeface="+mn-ea"/>
              <a:cs typeface="+mn-cs"/>
            </a:rPr>
            <a:t>維持補修費に関しては除排雪対策費が大きな割合を占めており、その年度の降雪量に左右されるものの後年度も類似団体内平均を上回ることが想定される。ただし、除雪対象道路の一部見直しなど除雪作業委託料の縮減には引き続き努めていく必要がある。公債費については、類似団体内で最も高い順位であるが、</a:t>
          </a:r>
          <a:r>
            <a:rPr kumimoji="1" lang="ja-JP" altLang="ja-JP" sz="1050">
              <a:solidFill>
                <a:schemeClr val="dk1"/>
              </a:solidFill>
              <a:effectLst/>
              <a:latin typeface="+mn-lt"/>
              <a:ea typeface="+mn-ea"/>
              <a:cs typeface="+mn-cs"/>
            </a:rPr>
            <a:t>今後も本庁舎整備事業の元金償還</a:t>
          </a:r>
          <a:r>
            <a:rPr kumimoji="1" lang="ja-JP" altLang="en-US" sz="1050">
              <a:solidFill>
                <a:schemeClr val="dk1"/>
              </a:solidFill>
              <a:effectLst/>
              <a:latin typeface="+mn-lt"/>
              <a:ea typeface="+mn-ea"/>
              <a:cs typeface="+mn-cs"/>
            </a:rPr>
            <a:t>開始</a:t>
          </a:r>
          <a:r>
            <a:rPr kumimoji="1" lang="ja-JP" altLang="ja-JP" sz="1050">
              <a:solidFill>
                <a:schemeClr val="dk1"/>
              </a:solidFill>
              <a:effectLst/>
              <a:latin typeface="+mn-lt"/>
              <a:ea typeface="+mn-ea"/>
              <a:cs typeface="+mn-cs"/>
            </a:rPr>
            <a:t>など</a:t>
          </a:r>
          <a:r>
            <a:rPr kumimoji="1" lang="ja-JP" altLang="en-US" sz="1050">
              <a:solidFill>
                <a:schemeClr val="dk1"/>
              </a:solidFill>
              <a:effectLst/>
              <a:latin typeface="+mn-lt"/>
              <a:ea typeface="+mn-ea"/>
              <a:cs typeface="+mn-cs"/>
            </a:rPr>
            <a:t>大幅な数値の改善は見込めない状況であり、</a:t>
          </a:r>
          <a:r>
            <a:rPr kumimoji="1" lang="ja-JP" altLang="ja-JP" sz="1050">
              <a:solidFill>
                <a:schemeClr val="dk1"/>
              </a:solidFill>
              <a:effectLst/>
              <a:latin typeface="+mn-lt"/>
              <a:ea typeface="+mn-ea"/>
              <a:cs typeface="+mn-cs"/>
            </a:rPr>
            <a:t>借入額を償還額以下に抑えるなど起債額の抑制や年度間の平準化に努めていく。</a:t>
          </a:r>
          <a:endParaRPr lang="ja-JP" altLang="ja-JP" sz="1050">
            <a:effectLst/>
          </a:endParaRPr>
        </a:p>
        <a:p>
          <a:r>
            <a:rPr kumimoji="1" lang="ja-JP" altLang="en-US" sz="1050">
              <a:solidFill>
                <a:schemeClr val="dk1"/>
              </a:solidFill>
              <a:effectLst/>
              <a:latin typeface="+mn-lt"/>
              <a:ea typeface="+mn-ea"/>
              <a:cs typeface="+mn-cs"/>
            </a:rPr>
            <a:t>　令和３年度と比較して、補助費等及び普通建設事業は前年度数値を上回っている。特に普通建設事業費は立川総合支所改修工事及び文化創造館大ホール舞台照明設備改修工事により増加している。普通建設事業費の増加は、後年度の公債費の増加にも直結するため、真に必要な事業及び規模の見極めと年度間の平準化に努めるほか、起債以外の補助金等の有利な財源の確保を図っていく。</a:t>
          </a:r>
          <a:endParaRPr kumimoji="1" lang="en-US" altLang="ja-JP" sz="105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74930</xdr:rowOff>
    </xdr:from>
    <xdr:to>
      <xdr:col>24</xdr:col>
      <xdr:colOff>62865</xdr:colOff>
      <xdr:row>38</xdr:row>
      <xdr:rowOff>57404</xdr:rowOff>
    </xdr:to>
    <xdr:cxnSp macro="">
      <xdr:nvCxnSpPr>
        <xdr:cNvPr id="56" name="直線コネクタ 55"/>
        <xdr:cNvCxnSpPr/>
      </xdr:nvCxnSpPr>
      <xdr:spPr>
        <a:xfrm flipV="1">
          <a:off x="4633595" y="5218430"/>
          <a:ext cx="1270" cy="135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61231</xdr:rowOff>
    </xdr:from>
    <xdr:ext cx="469744" cy="259045"/>
    <xdr:sp macro="" textlink="">
      <xdr:nvSpPr>
        <xdr:cNvPr id="57" name="議会費最小値テキスト"/>
        <xdr:cNvSpPr txBox="1"/>
      </xdr:nvSpPr>
      <xdr:spPr>
        <a:xfrm>
          <a:off x="4686300"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57404</xdr:rowOff>
    </xdr:from>
    <xdr:to>
      <xdr:col>24</xdr:col>
      <xdr:colOff>152400</xdr:colOff>
      <xdr:row>38</xdr:row>
      <xdr:rowOff>57404</xdr:rowOff>
    </xdr:to>
    <xdr:cxnSp macro="">
      <xdr:nvCxnSpPr>
        <xdr:cNvPr id="58" name="直線コネクタ 57"/>
        <xdr:cNvCxnSpPr/>
      </xdr:nvCxnSpPr>
      <xdr:spPr>
        <a:xfrm>
          <a:off x="4546600" y="6572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21607</xdr:rowOff>
    </xdr:from>
    <xdr:ext cx="469744" cy="259045"/>
    <xdr:sp macro="" textlink="">
      <xdr:nvSpPr>
        <xdr:cNvPr id="59" name="議会費最大値テキスト"/>
        <xdr:cNvSpPr txBox="1"/>
      </xdr:nvSpPr>
      <xdr:spPr>
        <a:xfrm>
          <a:off x="4686300" y="49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74930</xdr:rowOff>
    </xdr:from>
    <xdr:to>
      <xdr:col>24</xdr:col>
      <xdr:colOff>152400</xdr:colOff>
      <xdr:row>30</xdr:row>
      <xdr:rowOff>74930</xdr:rowOff>
    </xdr:to>
    <xdr:cxnSp macro="">
      <xdr:nvCxnSpPr>
        <xdr:cNvPr id="60" name="直線コネクタ 59"/>
        <xdr:cNvCxnSpPr/>
      </xdr:nvCxnSpPr>
      <xdr:spPr>
        <a:xfrm>
          <a:off x="4546600" y="521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54737</xdr:rowOff>
    </xdr:from>
    <xdr:to>
      <xdr:col>24</xdr:col>
      <xdr:colOff>63500</xdr:colOff>
      <xdr:row>31</xdr:row>
      <xdr:rowOff>137033</xdr:rowOff>
    </xdr:to>
    <xdr:cxnSp macro="">
      <xdr:nvCxnSpPr>
        <xdr:cNvPr id="61" name="直線コネクタ 60"/>
        <xdr:cNvCxnSpPr/>
      </xdr:nvCxnSpPr>
      <xdr:spPr>
        <a:xfrm flipV="1">
          <a:off x="3797300" y="5369687"/>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93997</xdr:rowOff>
    </xdr:from>
    <xdr:ext cx="469744" cy="259045"/>
    <xdr:sp macro="" textlink="">
      <xdr:nvSpPr>
        <xdr:cNvPr id="62" name="議会費平均値テキスト"/>
        <xdr:cNvSpPr txBox="1"/>
      </xdr:nvSpPr>
      <xdr:spPr>
        <a:xfrm>
          <a:off x="4686300" y="59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115570</xdr:rowOff>
    </xdr:from>
    <xdr:to>
      <xdr:col>24</xdr:col>
      <xdr:colOff>114300</xdr:colOff>
      <xdr:row>35</xdr:row>
      <xdr:rowOff>45720</xdr:rowOff>
    </xdr:to>
    <xdr:sp macro="" textlink="">
      <xdr:nvSpPr>
        <xdr:cNvPr id="63" name="フローチャート: 判断 62"/>
        <xdr:cNvSpPr/>
      </xdr:nvSpPr>
      <xdr:spPr>
        <a:xfrm>
          <a:off x="45847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114173</xdr:rowOff>
    </xdr:from>
    <xdr:to>
      <xdr:col>19</xdr:col>
      <xdr:colOff>177800</xdr:colOff>
      <xdr:row>31</xdr:row>
      <xdr:rowOff>137033</xdr:rowOff>
    </xdr:to>
    <xdr:cxnSp macro="">
      <xdr:nvCxnSpPr>
        <xdr:cNvPr id="64" name="直線コネクタ 63"/>
        <xdr:cNvCxnSpPr/>
      </xdr:nvCxnSpPr>
      <xdr:spPr>
        <a:xfrm>
          <a:off x="2908300" y="542912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108331</xdr:rowOff>
    </xdr:from>
    <xdr:to>
      <xdr:col>20</xdr:col>
      <xdr:colOff>38100</xdr:colOff>
      <xdr:row>35</xdr:row>
      <xdr:rowOff>38481</xdr:rowOff>
    </xdr:to>
    <xdr:sp macro="" textlink="">
      <xdr:nvSpPr>
        <xdr:cNvPr id="65" name="フローチャート: 判断 64"/>
        <xdr:cNvSpPr/>
      </xdr:nvSpPr>
      <xdr:spPr>
        <a:xfrm>
          <a:off x="3746500" y="593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29608</xdr:rowOff>
    </xdr:from>
    <xdr:ext cx="469744" cy="259045"/>
    <xdr:sp macro="" textlink="">
      <xdr:nvSpPr>
        <xdr:cNvPr id="66" name="テキスト ボックス 65"/>
        <xdr:cNvSpPr txBox="1"/>
      </xdr:nvSpPr>
      <xdr:spPr>
        <a:xfrm>
          <a:off x="3562428" y="60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114173</xdr:rowOff>
    </xdr:from>
    <xdr:to>
      <xdr:col>15</xdr:col>
      <xdr:colOff>50800</xdr:colOff>
      <xdr:row>31</xdr:row>
      <xdr:rowOff>137795</xdr:rowOff>
    </xdr:to>
    <xdr:cxnSp macro="">
      <xdr:nvCxnSpPr>
        <xdr:cNvPr id="67" name="直線コネクタ 66"/>
        <xdr:cNvCxnSpPr/>
      </xdr:nvCxnSpPr>
      <xdr:spPr>
        <a:xfrm flipV="1">
          <a:off x="2019300" y="5429123"/>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125476</xdr:rowOff>
    </xdr:from>
    <xdr:to>
      <xdr:col>15</xdr:col>
      <xdr:colOff>101600</xdr:colOff>
      <xdr:row>35</xdr:row>
      <xdr:rowOff>55626</xdr:rowOff>
    </xdr:to>
    <xdr:sp macro="" textlink="">
      <xdr:nvSpPr>
        <xdr:cNvPr id="68" name="フローチャート: 判断 67"/>
        <xdr:cNvSpPr/>
      </xdr:nvSpPr>
      <xdr:spPr>
        <a:xfrm>
          <a:off x="2857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46753</xdr:rowOff>
    </xdr:from>
    <xdr:ext cx="469744" cy="259045"/>
    <xdr:sp macro="" textlink="">
      <xdr:nvSpPr>
        <xdr:cNvPr id="69" name="テキスト ボックス 68"/>
        <xdr:cNvSpPr txBox="1"/>
      </xdr:nvSpPr>
      <xdr:spPr>
        <a:xfrm>
          <a:off x="2673428"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137795</xdr:rowOff>
    </xdr:from>
    <xdr:to>
      <xdr:col>10</xdr:col>
      <xdr:colOff>114300</xdr:colOff>
      <xdr:row>32</xdr:row>
      <xdr:rowOff>37973</xdr:rowOff>
    </xdr:to>
    <xdr:cxnSp macro="">
      <xdr:nvCxnSpPr>
        <xdr:cNvPr id="70" name="直線コネクタ 69"/>
        <xdr:cNvCxnSpPr/>
      </xdr:nvCxnSpPr>
      <xdr:spPr>
        <a:xfrm flipV="1">
          <a:off x="1130300" y="5452745"/>
          <a:ext cx="8890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58420</xdr:rowOff>
    </xdr:from>
    <xdr:to>
      <xdr:col>10</xdr:col>
      <xdr:colOff>165100</xdr:colOff>
      <xdr:row>34</xdr:row>
      <xdr:rowOff>160020</xdr:rowOff>
    </xdr:to>
    <xdr:sp macro="" textlink="">
      <xdr:nvSpPr>
        <xdr:cNvPr id="71" name="フローチャート: 判断 70"/>
        <xdr:cNvSpPr/>
      </xdr:nvSpPr>
      <xdr:spPr>
        <a:xfrm>
          <a:off x="1968500" y="58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151147</xdr:rowOff>
    </xdr:from>
    <xdr:ext cx="469744" cy="259045"/>
    <xdr:sp macro="" textlink="">
      <xdr:nvSpPr>
        <xdr:cNvPr id="72" name="テキスト ボックス 71"/>
        <xdr:cNvSpPr txBox="1"/>
      </xdr:nvSpPr>
      <xdr:spPr>
        <a:xfrm>
          <a:off x="1784428"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24130</xdr:rowOff>
    </xdr:from>
    <xdr:to>
      <xdr:col>6</xdr:col>
      <xdr:colOff>38100</xdr:colOff>
      <xdr:row>34</xdr:row>
      <xdr:rowOff>125730</xdr:rowOff>
    </xdr:to>
    <xdr:sp macro="" textlink="">
      <xdr:nvSpPr>
        <xdr:cNvPr id="73" name="フローチャート: 判断 72"/>
        <xdr:cNvSpPr/>
      </xdr:nvSpPr>
      <xdr:spPr>
        <a:xfrm>
          <a:off x="1079500" y="585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116857</xdr:rowOff>
    </xdr:from>
    <xdr:ext cx="469744" cy="259045"/>
    <xdr:sp macro="" textlink="">
      <xdr:nvSpPr>
        <xdr:cNvPr id="74" name="テキスト ボックス 73"/>
        <xdr:cNvSpPr txBox="1"/>
      </xdr:nvSpPr>
      <xdr:spPr>
        <a:xfrm>
          <a:off x="895428"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3937</xdr:rowOff>
    </xdr:from>
    <xdr:to>
      <xdr:col>24</xdr:col>
      <xdr:colOff>114300</xdr:colOff>
      <xdr:row>31</xdr:row>
      <xdr:rowOff>105537</xdr:rowOff>
    </xdr:to>
    <xdr:sp macro="" textlink="">
      <xdr:nvSpPr>
        <xdr:cNvPr id="80" name="楕円 79"/>
        <xdr:cNvSpPr/>
      </xdr:nvSpPr>
      <xdr:spPr>
        <a:xfrm>
          <a:off x="4584700" y="5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26814</xdr:rowOff>
    </xdr:from>
    <xdr:ext cx="469744" cy="259045"/>
    <xdr:sp macro="" textlink="">
      <xdr:nvSpPr>
        <xdr:cNvPr id="81" name="議会費該当値テキスト"/>
        <xdr:cNvSpPr txBox="1"/>
      </xdr:nvSpPr>
      <xdr:spPr>
        <a:xfrm>
          <a:off x="4686300" y="51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86233</xdr:rowOff>
    </xdr:from>
    <xdr:to>
      <xdr:col>20</xdr:col>
      <xdr:colOff>38100</xdr:colOff>
      <xdr:row>32</xdr:row>
      <xdr:rowOff>16383</xdr:rowOff>
    </xdr:to>
    <xdr:sp macro="" textlink="">
      <xdr:nvSpPr>
        <xdr:cNvPr id="82" name="楕円 81"/>
        <xdr:cNvSpPr/>
      </xdr:nvSpPr>
      <xdr:spPr>
        <a:xfrm>
          <a:off x="3746500" y="540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32910</xdr:rowOff>
    </xdr:from>
    <xdr:ext cx="469744" cy="259045"/>
    <xdr:sp macro="" textlink="">
      <xdr:nvSpPr>
        <xdr:cNvPr id="83" name="テキスト ボックス 82"/>
        <xdr:cNvSpPr txBox="1"/>
      </xdr:nvSpPr>
      <xdr:spPr>
        <a:xfrm>
          <a:off x="3562428" y="517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63373</xdr:rowOff>
    </xdr:from>
    <xdr:to>
      <xdr:col>15</xdr:col>
      <xdr:colOff>101600</xdr:colOff>
      <xdr:row>31</xdr:row>
      <xdr:rowOff>164973</xdr:rowOff>
    </xdr:to>
    <xdr:sp macro="" textlink="">
      <xdr:nvSpPr>
        <xdr:cNvPr id="84" name="楕円 83"/>
        <xdr:cNvSpPr/>
      </xdr:nvSpPr>
      <xdr:spPr>
        <a:xfrm>
          <a:off x="2857500" y="537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10050</xdr:rowOff>
    </xdr:from>
    <xdr:ext cx="469744" cy="259045"/>
    <xdr:sp macro="" textlink="">
      <xdr:nvSpPr>
        <xdr:cNvPr id="85" name="テキスト ボックス 84"/>
        <xdr:cNvSpPr txBox="1"/>
      </xdr:nvSpPr>
      <xdr:spPr>
        <a:xfrm>
          <a:off x="2673428" y="515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86995</xdr:rowOff>
    </xdr:from>
    <xdr:to>
      <xdr:col>10</xdr:col>
      <xdr:colOff>165100</xdr:colOff>
      <xdr:row>32</xdr:row>
      <xdr:rowOff>17145</xdr:rowOff>
    </xdr:to>
    <xdr:sp macro="" textlink="">
      <xdr:nvSpPr>
        <xdr:cNvPr id="86" name="楕円 85"/>
        <xdr:cNvSpPr/>
      </xdr:nvSpPr>
      <xdr:spPr>
        <a:xfrm>
          <a:off x="1968500" y="54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33672</xdr:rowOff>
    </xdr:from>
    <xdr:ext cx="469744" cy="259045"/>
    <xdr:sp macro="" textlink="">
      <xdr:nvSpPr>
        <xdr:cNvPr id="87" name="テキスト ボックス 86"/>
        <xdr:cNvSpPr txBox="1"/>
      </xdr:nvSpPr>
      <xdr:spPr>
        <a:xfrm>
          <a:off x="1784428" y="51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158623</xdr:rowOff>
    </xdr:from>
    <xdr:to>
      <xdr:col>6</xdr:col>
      <xdr:colOff>38100</xdr:colOff>
      <xdr:row>32</xdr:row>
      <xdr:rowOff>88773</xdr:rowOff>
    </xdr:to>
    <xdr:sp macro="" textlink="">
      <xdr:nvSpPr>
        <xdr:cNvPr id="88" name="楕円 87"/>
        <xdr:cNvSpPr/>
      </xdr:nvSpPr>
      <xdr:spPr>
        <a:xfrm>
          <a:off x="1079500" y="547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105300</xdr:rowOff>
    </xdr:from>
    <xdr:ext cx="469744" cy="259045"/>
    <xdr:sp macro="" textlink="">
      <xdr:nvSpPr>
        <xdr:cNvPr id="89" name="テキスト ボックス 88"/>
        <xdr:cNvSpPr txBox="1"/>
      </xdr:nvSpPr>
      <xdr:spPr>
        <a:xfrm>
          <a:off x="895428" y="524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33561</xdr:rowOff>
    </xdr:from>
    <xdr:to>
      <xdr:col>24</xdr:col>
      <xdr:colOff>62865</xdr:colOff>
      <xdr:row>58</xdr:row>
      <xdr:rowOff>60644</xdr:rowOff>
    </xdr:to>
    <xdr:cxnSp macro="">
      <xdr:nvCxnSpPr>
        <xdr:cNvPr id="111" name="直線コネクタ 110"/>
        <xdr:cNvCxnSpPr/>
      </xdr:nvCxnSpPr>
      <xdr:spPr>
        <a:xfrm flipV="1">
          <a:off x="4633595" y="8777511"/>
          <a:ext cx="1270" cy="1227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64471</xdr:rowOff>
    </xdr:from>
    <xdr:ext cx="534377" cy="259045"/>
    <xdr:sp macro="" textlink="">
      <xdr:nvSpPr>
        <xdr:cNvPr id="112" name="総務費最小値テキスト"/>
        <xdr:cNvSpPr txBox="1"/>
      </xdr:nvSpPr>
      <xdr:spPr>
        <a:xfrm>
          <a:off x="4686300" y="1000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60644</xdr:rowOff>
    </xdr:from>
    <xdr:to>
      <xdr:col>24</xdr:col>
      <xdr:colOff>152400</xdr:colOff>
      <xdr:row>58</xdr:row>
      <xdr:rowOff>60644</xdr:rowOff>
    </xdr:to>
    <xdr:cxnSp macro="">
      <xdr:nvCxnSpPr>
        <xdr:cNvPr id="113" name="直線コネクタ 112"/>
        <xdr:cNvCxnSpPr/>
      </xdr:nvCxnSpPr>
      <xdr:spPr>
        <a:xfrm>
          <a:off x="4546600" y="10004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151688</xdr:rowOff>
    </xdr:from>
    <xdr:ext cx="599010" cy="259045"/>
    <xdr:sp macro="" textlink="">
      <xdr:nvSpPr>
        <xdr:cNvPr id="114" name="総務費最大値テキスト"/>
        <xdr:cNvSpPr txBox="1"/>
      </xdr:nvSpPr>
      <xdr:spPr>
        <a:xfrm>
          <a:off x="4686300" y="855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571,430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33561</xdr:rowOff>
    </xdr:from>
    <xdr:to>
      <xdr:col>24</xdr:col>
      <xdr:colOff>152400</xdr:colOff>
      <xdr:row>51</xdr:row>
      <xdr:rowOff>33561</xdr:rowOff>
    </xdr:to>
    <xdr:cxnSp macro="">
      <xdr:nvCxnSpPr>
        <xdr:cNvPr id="115" name="直線コネクタ 114"/>
        <xdr:cNvCxnSpPr/>
      </xdr:nvCxnSpPr>
      <xdr:spPr>
        <a:xfrm>
          <a:off x="4546600" y="8777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47082</xdr:rowOff>
    </xdr:from>
    <xdr:to>
      <xdr:col>24</xdr:col>
      <xdr:colOff>63500</xdr:colOff>
      <xdr:row>57</xdr:row>
      <xdr:rowOff>76460</xdr:rowOff>
    </xdr:to>
    <xdr:cxnSp macro="">
      <xdr:nvCxnSpPr>
        <xdr:cNvPr id="116" name="直線コネクタ 115"/>
        <xdr:cNvCxnSpPr/>
      </xdr:nvCxnSpPr>
      <xdr:spPr>
        <a:xfrm flipV="1">
          <a:off x="3797300" y="9819732"/>
          <a:ext cx="838200" cy="2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37120</xdr:rowOff>
    </xdr:from>
    <xdr:ext cx="534377" cy="259045"/>
    <xdr:sp macro="" textlink="">
      <xdr:nvSpPr>
        <xdr:cNvPr id="117" name="総務費平均値テキスト"/>
        <xdr:cNvSpPr txBox="1"/>
      </xdr:nvSpPr>
      <xdr:spPr>
        <a:xfrm>
          <a:off x="4686300" y="9809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58693</xdr:rowOff>
    </xdr:from>
    <xdr:to>
      <xdr:col>24</xdr:col>
      <xdr:colOff>114300</xdr:colOff>
      <xdr:row>57</xdr:row>
      <xdr:rowOff>160293</xdr:rowOff>
    </xdr:to>
    <xdr:sp macro="" textlink="">
      <xdr:nvSpPr>
        <xdr:cNvPr id="118" name="フローチャート: 判断 117"/>
        <xdr:cNvSpPr/>
      </xdr:nvSpPr>
      <xdr:spPr>
        <a:xfrm>
          <a:off x="45847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150099</xdr:rowOff>
    </xdr:from>
    <xdr:to>
      <xdr:col>19</xdr:col>
      <xdr:colOff>177800</xdr:colOff>
      <xdr:row>57</xdr:row>
      <xdr:rowOff>76460</xdr:rowOff>
    </xdr:to>
    <xdr:cxnSp macro="">
      <xdr:nvCxnSpPr>
        <xdr:cNvPr id="119" name="直線コネクタ 118"/>
        <xdr:cNvCxnSpPr/>
      </xdr:nvCxnSpPr>
      <xdr:spPr>
        <a:xfrm>
          <a:off x="2908300" y="9579849"/>
          <a:ext cx="889000" cy="26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65846</xdr:rowOff>
    </xdr:from>
    <xdr:to>
      <xdr:col>20</xdr:col>
      <xdr:colOff>38100</xdr:colOff>
      <xdr:row>57</xdr:row>
      <xdr:rowOff>167446</xdr:rowOff>
    </xdr:to>
    <xdr:sp macro="" textlink="">
      <xdr:nvSpPr>
        <xdr:cNvPr id="120" name="フローチャート: 判断 119"/>
        <xdr:cNvSpPr/>
      </xdr:nvSpPr>
      <xdr:spPr>
        <a:xfrm>
          <a:off x="3746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158573</xdr:rowOff>
    </xdr:from>
    <xdr:ext cx="534377" cy="259045"/>
    <xdr:sp macro="" textlink="">
      <xdr:nvSpPr>
        <xdr:cNvPr id="121" name="テキスト ボックス 120"/>
        <xdr:cNvSpPr txBox="1"/>
      </xdr:nvSpPr>
      <xdr:spPr>
        <a:xfrm>
          <a:off x="3530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150099</xdr:rowOff>
    </xdr:from>
    <xdr:to>
      <xdr:col>15</xdr:col>
      <xdr:colOff>50800</xdr:colOff>
      <xdr:row>56</xdr:row>
      <xdr:rowOff>143438</xdr:rowOff>
    </xdr:to>
    <xdr:cxnSp macro="">
      <xdr:nvCxnSpPr>
        <xdr:cNvPr id="122" name="直線コネクタ 121"/>
        <xdr:cNvCxnSpPr/>
      </xdr:nvCxnSpPr>
      <xdr:spPr>
        <a:xfrm flipV="1">
          <a:off x="2019300" y="9579849"/>
          <a:ext cx="889000" cy="16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49899</xdr:rowOff>
    </xdr:from>
    <xdr:to>
      <xdr:col>15</xdr:col>
      <xdr:colOff>101600</xdr:colOff>
      <xdr:row>56</xdr:row>
      <xdr:rowOff>151499</xdr:rowOff>
    </xdr:to>
    <xdr:sp macro="" textlink="">
      <xdr:nvSpPr>
        <xdr:cNvPr id="123" name="フローチャート: 判断 122"/>
        <xdr:cNvSpPr/>
      </xdr:nvSpPr>
      <xdr:spPr>
        <a:xfrm>
          <a:off x="2857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142626</xdr:rowOff>
    </xdr:from>
    <xdr:ext cx="599010" cy="259045"/>
    <xdr:sp macro="" textlink="">
      <xdr:nvSpPr>
        <xdr:cNvPr id="124" name="テキスト ボックス 123"/>
        <xdr:cNvSpPr txBox="1"/>
      </xdr:nvSpPr>
      <xdr:spPr>
        <a:xfrm>
          <a:off x="2608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143438</xdr:rowOff>
    </xdr:from>
    <xdr:to>
      <xdr:col>10</xdr:col>
      <xdr:colOff>114300</xdr:colOff>
      <xdr:row>56</xdr:row>
      <xdr:rowOff>169034</xdr:rowOff>
    </xdr:to>
    <xdr:cxnSp macro="">
      <xdr:nvCxnSpPr>
        <xdr:cNvPr id="125" name="直線コネクタ 124"/>
        <xdr:cNvCxnSpPr/>
      </xdr:nvCxnSpPr>
      <xdr:spPr>
        <a:xfrm flipV="1">
          <a:off x="1130300" y="9744638"/>
          <a:ext cx="889000" cy="2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111136</xdr:rowOff>
    </xdr:from>
    <xdr:to>
      <xdr:col>10</xdr:col>
      <xdr:colOff>165100</xdr:colOff>
      <xdr:row>58</xdr:row>
      <xdr:rowOff>41286</xdr:rowOff>
    </xdr:to>
    <xdr:sp macro="" textlink="">
      <xdr:nvSpPr>
        <xdr:cNvPr id="126" name="フローチャート: 判断 125"/>
        <xdr:cNvSpPr/>
      </xdr:nvSpPr>
      <xdr:spPr>
        <a:xfrm>
          <a:off x="1968500" y="988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32413</xdr:rowOff>
    </xdr:from>
    <xdr:ext cx="534377" cy="259045"/>
    <xdr:sp macro="" textlink="">
      <xdr:nvSpPr>
        <xdr:cNvPr id="127" name="テキスト ボックス 126"/>
        <xdr:cNvSpPr txBox="1"/>
      </xdr:nvSpPr>
      <xdr:spPr>
        <a:xfrm>
          <a:off x="1752111" y="997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98472</xdr:rowOff>
    </xdr:from>
    <xdr:to>
      <xdr:col>6</xdr:col>
      <xdr:colOff>38100</xdr:colOff>
      <xdr:row>58</xdr:row>
      <xdr:rowOff>28622</xdr:rowOff>
    </xdr:to>
    <xdr:sp macro="" textlink="">
      <xdr:nvSpPr>
        <xdr:cNvPr id="128" name="フローチャート: 判断 127"/>
        <xdr:cNvSpPr/>
      </xdr:nvSpPr>
      <xdr:spPr>
        <a:xfrm>
          <a:off x="1079500" y="987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19749</xdr:rowOff>
    </xdr:from>
    <xdr:ext cx="534377" cy="259045"/>
    <xdr:sp macro="" textlink="">
      <xdr:nvSpPr>
        <xdr:cNvPr id="129" name="テキスト ボックス 128"/>
        <xdr:cNvSpPr txBox="1"/>
      </xdr:nvSpPr>
      <xdr:spPr>
        <a:xfrm>
          <a:off x="863111" y="996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167732</xdr:rowOff>
    </xdr:from>
    <xdr:to>
      <xdr:col>24</xdr:col>
      <xdr:colOff>114300</xdr:colOff>
      <xdr:row>57</xdr:row>
      <xdr:rowOff>97882</xdr:rowOff>
    </xdr:to>
    <xdr:sp macro="" textlink="">
      <xdr:nvSpPr>
        <xdr:cNvPr id="135" name="楕円 134"/>
        <xdr:cNvSpPr/>
      </xdr:nvSpPr>
      <xdr:spPr>
        <a:xfrm>
          <a:off x="4584700" y="97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19159</xdr:rowOff>
    </xdr:from>
    <xdr:ext cx="599010" cy="259045"/>
    <xdr:sp macro="" textlink="">
      <xdr:nvSpPr>
        <xdr:cNvPr id="136" name="総務費該当値テキスト"/>
        <xdr:cNvSpPr txBox="1"/>
      </xdr:nvSpPr>
      <xdr:spPr>
        <a:xfrm>
          <a:off x="4686300" y="962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25660</xdr:rowOff>
    </xdr:from>
    <xdr:to>
      <xdr:col>20</xdr:col>
      <xdr:colOff>38100</xdr:colOff>
      <xdr:row>57</xdr:row>
      <xdr:rowOff>127260</xdr:rowOff>
    </xdr:to>
    <xdr:sp macro="" textlink="">
      <xdr:nvSpPr>
        <xdr:cNvPr id="137" name="楕円 136"/>
        <xdr:cNvSpPr/>
      </xdr:nvSpPr>
      <xdr:spPr>
        <a:xfrm>
          <a:off x="3746500" y="979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143787</xdr:rowOff>
    </xdr:from>
    <xdr:ext cx="599010" cy="259045"/>
    <xdr:sp macro="" textlink="">
      <xdr:nvSpPr>
        <xdr:cNvPr id="138" name="テキスト ボックス 137"/>
        <xdr:cNvSpPr txBox="1"/>
      </xdr:nvSpPr>
      <xdr:spPr>
        <a:xfrm>
          <a:off x="3497795" y="957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99299</xdr:rowOff>
    </xdr:from>
    <xdr:to>
      <xdr:col>15</xdr:col>
      <xdr:colOff>101600</xdr:colOff>
      <xdr:row>56</xdr:row>
      <xdr:rowOff>29449</xdr:rowOff>
    </xdr:to>
    <xdr:sp macro="" textlink="">
      <xdr:nvSpPr>
        <xdr:cNvPr id="139" name="楕円 138"/>
        <xdr:cNvSpPr/>
      </xdr:nvSpPr>
      <xdr:spPr>
        <a:xfrm>
          <a:off x="2857500" y="952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45976</xdr:rowOff>
    </xdr:from>
    <xdr:ext cx="599010" cy="259045"/>
    <xdr:sp macro="" textlink="">
      <xdr:nvSpPr>
        <xdr:cNvPr id="140" name="テキスト ボックス 139"/>
        <xdr:cNvSpPr txBox="1"/>
      </xdr:nvSpPr>
      <xdr:spPr>
        <a:xfrm>
          <a:off x="2608795" y="930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92638</xdr:rowOff>
    </xdr:from>
    <xdr:to>
      <xdr:col>10</xdr:col>
      <xdr:colOff>165100</xdr:colOff>
      <xdr:row>57</xdr:row>
      <xdr:rowOff>22788</xdr:rowOff>
    </xdr:to>
    <xdr:sp macro="" textlink="">
      <xdr:nvSpPr>
        <xdr:cNvPr id="141" name="楕円 140"/>
        <xdr:cNvSpPr/>
      </xdr:nvSpPr>
      <xdr:spPr>
        <a:xfrm>
          <a:off x="1968500" y="969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39315</xdr:rowOff>
    </xdr:from>
    <xdr:ext cx="599010" cy="259045"/>
    <xdr:sp macro="" textlink="">
      <xdr:nvSpPr>
        <xdr:cNvPr id="142" name="テキスト ボックス 141"/>
        <xdr:cNvSpPr txBox="1"/>
      </xdr:nvSpPr>
      <xdr:spPr>
        <a:xfrm>
          <a:off x="1719795" y="9469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118234</xdr:rowOff>
    </xdr:from>
    <xdr:to>
      <xdr:col>6</xdr:col>
      <xdr:colOff>38100</xdr:colOff>
      <xdr:row>57</xdr:row>
      <xdr:rowOff>48384</xdr:rowOff>
    </xdr:to>
    <xdr:sp macro="" textlink="">
      <xdr:nvSpPr>
        <xdr:cNvPr id="143" name="楕円 142"/>
        <xdr:cNvSpPr/>
      </xdr:nvSpPr>
      <xdr:spPr>
        <a:xfrm>
          <a:off x="1079500" y="971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64911</xdr:rowOff>
    </xdr:from>
    <xdr:ext cx="599010" cy="259045"/>
    <xdr:sp macro="" textlink="">
      <xdr:nvSpPr>
        <xdr:cNvPr id="144" name="テキスト ボックス 143"/>
        <xdr:cNvSpPr txBox="1"/>
      </xdr:nvSpPr>
      <xdr:spPr>
        <a:xfrm>
          <a:off x="830795" y="949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33604</xdr:rowOff>
    </xdr:from>
    <xdr:to>
      <xdr:col>24</xdr:col>
      <xdr:colOff>62865</xdr:colOff>
      <xdr:row>79</xdr:row>
      <xdr:rowOff>3594</xdr:rowOff>
    </xdr:to>
    <xdr:cxnSp macro="">
      <xdr:nvCxnSpPr>
        <xdr:cNvPr id="169" name="直線コネクタ 168"/>
        <xdr:cNvCxnSpPr/>
      </xdr:nvCxnSpPr>
      <xdr:spPr>
        <a:xfrm flipV="1">
          <a:off x="4633595" y="12035104"/>
          <a:ext cx="1270" cy="15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7421</xdr:rowOff>
    </xdr:from>
    <xdr:ext cx="599010" cy="259045"/>
    <xdr:sp macro="" textlink="">
      <xdr:nvSpPr>
        <xdr:cNvPr id="170" name="民生費最小値テキスト"/>
        <xdr:cNvSpPr txBox="1"/>
      </xdr:nvSpPr>
      <xdr:spPr>
        <a:xfrm>
          <a:off x="4686300" y="1355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3594</xdr:rowOff>
    </xdr:from>
    <xdr:to>
      <xdr:col>24</xdr:col>
      <xdr:colOff>152400</xdr:colOff>
      <xdr:row>79</xdr:row>
      <xdr:rowOff>3594</xdr:rowOff>
    </xdr:to>
    <xdr:cxnSp macro="">
      <xdr:nvCxnSpPr>
        <xdr:cNvPr id="171" name="直線コネクタ 170"/>
        <xdr:cNvCxnSpPr/>
      </xdr:nvCxnSpPr>
      <xdr:spPr>
        <a:xfrm>
          <a:off x="4546600" y="13548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151731</xdr:rowOff>
    </xdr:from>
    <xdr:ext cx="599010" cy="259045"/>
    <xdr:sp macro="" textlink="">
      <xdr:nvSpPr>
        <xdr:cNvPr id="172" name="民生費最大値テキスト"/>
        <xdr:cNvSpPr txBox="1"/>
      </xdr:nvSpPr>
      <xdr:spPr>
        <a:xfrm>
          <a:off x="4686300" y="1181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242,354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33604</xdr:rowOff>
    </xdr:from>
    <xdr:to>
      <xdr:col>24</xdr:col>
      <xdr:colOff>152400</xdr:colOff>
      <xdr:row>70</xdr:row>
      <xdr:rowOff>33604</xdr:rowOff>
    </xdr:to>
    <xdr:cxnSp macro="">
      <xdr:nvCxnSpPr>
        <xdr:cNvPr id="173" name="直線コネクタ 172"/>
        <xdr:cNvCxnSpPr/>
      </xdr:nvCxnSpPr>
      <xdr:spPr>
        <a:xfrm>
          <a:off x="4546600" y="12035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50978</xdr:rowOff>
    </xdr:from>
    <xdr:to>
      <xdr:col>24</xdr:col>
      <xdr:colOff>63500</xdr:colOff>
      <xdr:row>76</xdr:row>
      <xdr:rowOff>151791</xdr:rowOff>
    </xdr:to>
    <xdr:cxnSp macro="">
      <xdr:nvCxnSpPr>
        <xdr:cNvPr id="174" name="直線コネクタ 173"/>
        <xdr:cNvCxnSpPr/>
      </xdr:nvCxnSpPr>
      <xdr:spPr>
        <a:xfrm>
          <a:off x="3797300" y="13081178"/>
          <a:ext cx="838200" cy="10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141521</xdr:rowOff>
    </xdr:from>
    <xdr:ext cx="599010" cy="259045"/>
    <xdr:sp macro="" textlink="">
      <xdr:nvSpPr>
        <xdr:cNvPr id="175" name="民生費平均値テキスト"/>
        <xdr:cNvSpPr txBox="1"/>
      </xdr:nvSpPr>
      <xdr:spPr>
        <a:xfrm>
          <a:off x="4686300" y="13171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163094</xdr:rowOff>
    </xdr:from>
    <xdr:to>
      <xdr:col>24</xdr:col>
      <xdr:colOff>114300</xdr:colOff>
      <xdr:row>77</xdr:row>
      <xdr:rowOff>93244</xdr:rowOff>
    </xdr:to>
    <xdr:sp macro="" textlink="">
      <xdr:nvSpPr>
        <xdr:cNvPr id="176" name="フローチャート: 判断 175"/>
        <xdr:cNvSpPr/>
      </xdr:nvSpPr>
      <xdr:spPr>
        <a:xfrm>
          <a:off x="4584700" y="1319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50978</xdr:rowOff>
    </xdr:from>
    <xdr:to>
      <xdr:col>19</xdr:col>
      <xdr:colOff>177800</xdr:colOff>
      <xdr:row>77</xdr:row>
      <xdr:rowOff>119838</xdr:rowOff>
    </xdr:to>
    <xdr:cxnSp macro="">
      <xdr:nvCxnSpPr>
        <xdr:cNvPr id="177" name="直線コネクタ 176"/>
        <xdr:cNvCxnSpPr/>
      </xdr:nvCxnSpPr>
      <xdr:spPr>
        <a:xfrm flipV="1">
          <a:off x="2908300" y="13081178"/>
          <a:ext cx="889000" cy="2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30862</xdr:rowOff>
    </xdr:from>
    <xdr:to>
      <xdr:col>20</xdr:col>
      <xdr:colOff>38100</xdr:colOff>
      <xdr:row>76</xdr:row>
      <xdr:rowOff>132462</xdr:rowOff>
    </xdr:to>
    <xdr:sp macro="" textlink="">
      <xdr:nvSpPr>
        <xdr:cNvPr id="178" name="フローチャート: 判断 177"/>
        <xdr:cNvSpPr/>
      </xdr:nvSpPr>
      <xdr:spPr>
        <a:xfrm>
          <a:off x="3746500" y="130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123589</xdr:rowOff>
    </xdr:from>
    <xdr:ext cx="599010" cy="259045"/>
    <xdr:sp macro="" textlink="">
      <xdr:nvSpPr>
        <xdr:cNvPr id="179" name="テキスト ボックス 178"/>
        <xdr:cNvSpPr txBox="1"/>
      </xdr:nvSpPr>
      <xdr:spPr>
        <a:xfrm>
          <a:off x="3497795" y="13153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119838</xdr:rowOff>
    </xdr:from>
    <xdr:to>
      <xdr:col>15</xdr:col>
      <xdr:colOff>50800</xdr:colOff>
      <xdr:row>78</xdr:row>
      <xdr:rowOff>18238</xdr:rowOff>
    </xdr:to>
    <xdr:cxnSp macro="">
      <xdr:nvCxnSpPr>
        <xdr:cNvPr id="180" name="直線コネクタ 179"/>
        <xdr:cNvCxnSpPr/>
      </xdr:nvCxnSpPr>
      <xdr:spPr>
        <a:xfrm flipV="1">
          <a:off x="2019300" y="13321488"/>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169850</xdr:rowOff>
    </xdr:from>
    <xdr:to>
      <xdr:col>15</xdr:col>
      <xdr:colOff>101600</xdr:colOff>
      <xdr:row>78</xdr:row>
      <xdr:rowOff>100000</xdr:rowOff>
    </xdr:to>
    <xdr:sp macro="" textlink="">
      <xdr:nvSpPr>
        <xdr:cNvPr id="181" name="フローチャート: 判断 180"/>
        <xdr:cNvSpPr/>
      </xdr:nvSpPr>
      <xdr:spPr>
        <a:xfrm>
          <a:off x="2857500" y="133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91127</xdr:rowOff>
    </xdr:from>
    <xdr:ext cx="599010" cy="259045"/>
    <xdr:sp macro="" textlink="">
      <xdr:nvSpPr>
        <xdr:cNvPr id="182" name="テキスト ボックス 181"/>
        <xdr:cNvSpPr txBox="1"/>
      </xdr:nvSpPr>
      <xdr:spPr>
        <a:xfrm>
          <a:off x="2608795" y="1346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18238</xdr:rowOff>
    </xdr:from>
    <xdr:to>
      <xdr:col>10</xdr:col>
      <xdr:colOff>114300</xdr:colOff>
      <xdr:row>78</xdr:row>
      <xdr:rowOff>40703</xdr:rowOff>
    </xdr:to>
    <xdr:cxnSp macro="">
      <xdr:nvCxnSpPr>
        <xdr:cNvPr id="183" name="直線コネクタ 182"/>
        <xdr:cNvCxnSpPr/>
      </xdr:nvCxnSpPr>
      <xdr:spPr>
        <a:xfrm flipV="1">
          <a:off x="1130300" y="13391338"/>
          <a:ext cx="889000" cy="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40233</xdr:rowOff>
    </xdr:from>
    <xdr:to>
      <xdr:col>10</xdr:col>
      <xdr:colOff>165100</xdr:colOff>
      <xdr:row>78</xdr:row>
      <xdr:rowOff>141833</xdr:rowOff>
    </xdr:to>
    <xdr:sp macro="" textlink="">
      <xdr:nvSpPr>
        <xdr:cNvPr id="184" name="フローチャート: 判断 183"/>
        <xdr:cNvSpPr/>
      </xdr:nvSpPr>
      <xdr:spPr>
        <a:xfrm>
          <a:off x="1968500" y="1341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132960</xdr:rowOff>
    </xdr:from>
    <xdr:ext cx="599010" cy="259045"/>
    <xdr:sp macro="" textlink="">
      <xdr:nvSpPr>
        <xdr:cNvPr id="185" name="テキスト ボックス 184"/>
        <xdr:cNvSpPr txBox="1"/>
      </xdr:nvSpPr>
      <xdr:spPr>
        <a:xfrm>
          <a:off x="1719795" y="1350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103606</xdr:rowOff>
    </xdr:from>
    <xdr:to>
      <xdr:col>6</xdr:col>
      <xdr:colOff>38100</xdr:colOff>
      <xdr:row>79</xdr:row>
      <xdr:rowOff>33756</xdr:rowOff>
    </xdr:to>
    <xdr:sp macro="" textlink="">
      <xdr:nvSpPr>
        <xdr:cNvPr id="186" name="フローチャート: 判断 185"/>
        <xdr:cNvSpPr/>
      </xdr:nvSpPr>
      <xdr:spPr>
        <a:xfrm>
          <a:off x="1079500" y="1347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24883</xdr:rowOff>
    </xdr:from>
    <xdr:ext cx="599010" cy="259045"/>
    <xdr:sp macro="" textlink="">
      <xdr:nvSpPr>
        <xdr:cNvPr id="187" name="テキスト ボックス 186"/>
        <xdr:cNvSpPr txBox="1"/>
      </xdr:nvSpPr>
      <xdr:spPr>
        <a:xfrm>
          <a:off x="830795" y="1356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100991</xdr:rowOff>
    </xdr:from>
    <xdr:to>
      <xdr:col>24</xdr:col>
      <xdr:colOff>114300</xdr:colOff>
      <xdr:row>77</xdr:row>
      <xdr:rowOff>31141</xdr:rowOff>
    </xdr:to>
    <xdr:sp macro="" textlink="">
      <xdr:nvSpPr>
        <xdr:cNvPr id="193" name="楕円 192"/>
        <xdr:cNvSpPr/>
      </xdr:nvSpPr>
      <xdr:spPr>
        <a:xfrm>
          <a:off x="4584700" y="131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123868</xdr:rowOff>
    </xdr:from>
    <xdr:ext cx="599010" cy="259045"/>
    <xdr:sp macro="" textlink="">
      <xdr:nvSpPr>
        <xdr:cNvPr id="194" name="民生費該当値テキスト"/>
        <xdr:cNvSpPr txBox="1"/>
      </xdr:nvSpPr>
      <xdr:spPr>
        <a:xfrm>
          <a:off x="4686300" y="1298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178</xdr:rowOff>
    </xdr:from>
    <xdr:to>
      <xdr:col>20</xdr:col>
      <xdr:colOff>38100</xdr:colOff>
      <xdr:row>76</xdr:row>
      <xdr:rowOff>101778</xdr:rowOff>
    </xdr:to>
    <xdr:sp macro="" textlink="">
      <xdr:nvSpPr>
        <xdr:cNvPr id="195" name="楕円 194"/>
        <xdr:cNvSpPr/>
      </xdr:nvSpPr>
      <xdr:spPr>
        <a:xfrm>
          <a:off x="3746500" y="130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118305</xdr:rowOff>
    </xdr:from>
    <xdr:ext cx="599010" cy="259045"/>
    <xdr:sp macro="" textlink="">
      <xdr:nvSpPr>
        <xdr:cNvPr id="196" name="テキスト ボックス 195"/>
        <xdr:cNvSpPr txBox="1"/>
      </xdr:nvSpPr>
      <xdr:spPr>
        <a:xfrm>
          <a:off x="3497795" y="12805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69038</xdr:rowOff>
    </xdr:from>
    <xdr:to>
      <xdr:col>15</xdr:col>
      <xdr:colOff>101600</xdr:colOff>
      <xdr:row>77</xdr:row>
      <xdr:rowOff>170638</xdr:rowOff>
    </xdr:to>
    <xdr:sp macro="" textlink="">
      <xdr:nvSpPr>
        <xdr:cNvPr id="197" name="楕円 196"/>
        <xdr:cNvSpPr/>
      </xdr:nvSpPr>
      <xdr:spPr>
        <a:xfrm>
          <a:off x="2857500" y="1327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15715</xdr:rowOff>
    </xdr:from>
    <xdr:ext cx="599010" cy="259045"/>
    <xdr:sp macro="" textlink="">
      <xdr:nvSpPr>
        <xdr:cNvPr id="198" name="テキスト ボックス 197"/>
        <xdr:cNvSpPr txBox="1"/>
      </xdr:nvSpPr>
      <xdr:spPr>
        <a:xfrm>
          <a:off x="2608795" y="1304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138888</xdr:rowOff>
    </xdr:from>
    <xdr:to>
      <xdr:col>10</xdr:col>
      <xdr:colOff>165100</xdr:colOff>
      <xdr:row>78</xdr:row>
      <xdr:rowOff>69038</xdr:rowOff>
    </xdr:to>
    <xdr:sp macro="" textlink="">
      <xdr:nvSpPr>
        <xdr:cNvPr id="199" name="楕円 198"/>
        <xdr:cNvSpPr/>
      </xdr:nvSpPr>
      <xdr:spPr>
        <a:xfrm>
          <a:off x="1968500" y="1334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85565</xdr:rowOff>
    </xdr:from>
    <xdr:ext cx="599010" cy="259045"/>
    <xdr:sp macro="" textlink="">
      <xdr:nvSpPr>
        <xdr:cNvPr id="200" name="テキスト ボックス 199"/>
        <xdr:cNvSpPr txBox="1"/>
      </xdr:nvSpPr>
      <xdr:spPr>
        <a:xfrm>
          <a:off x="1719795" y="1311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161353</xdr:rowOff>
    </xdr:from>
    <xdr:to>
      <xdr:col>6</xdr:col>
      <xdr:colOff>38100</xdr:colOff>
      <xdr:row>78</xdr:row>
      <xdr:rowOff>91503</xdr:rowOff>
    </xdr:to>
    <xdr:sp macro="" textlink="">
      <xdr:nvSpPr>
        <xdr:cNvPr id="201" name="楕円 200"/>
        <xdr:cNvSpPr/>
      </xdr:nvSpPr>
      <xdr:spPr>
        <a:xfrm>
          <a:off x="1079500" y="1336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108030</xdr:rowOff>
    </xdr:from>
    <xdr:ext cx="599010" cy="259045"/>
    <xdr:sp macro="" textlink="">
      <xdr:nvSpPr>
        <xdr:cNvPr id="202" name="テキスト ボックス 201"/>
        <xdr:cNvSpPr txBox="1"/>
      </xdr:nvSpPr>
      <xdr:spPr>
        <a:xfrm>
          <a:off x="830795" y="1313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3" name="テキスト ボックス 222"/>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5" name="テキスト ボックス 224"/>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7" name="テキスト ボックス 226"/>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46169</xdr:rowOff>
    </xdr:from>
    <xdr:to>
      <xdr:col>24</xdr:col>
      <xdr:colOff>62865</xdr:colOff>
      <xdr:row>98</xdr:row>
      <xdr:rowOff>9203</xdr:rowOff>
    </xdr:to>
    <xdr:cxnSp macro="">
      <xdr:nvCxnSpPr>
        <xdr:cNvPr id="229" name="直線コネクタ 228"/>
        <xdr:cNvCxnSpPr/>
      </xdr:nvCxnSpPr>
      <xdr:spPr>
        <a:xfrm flipV="1">
          <a:off x="4633595" y="15476669"/>
          <a:ext cx="1270" cy="1334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13030</xdr:rowOff>
    </xdr:from>
    <xdr:ext cx="534377" cy="259045"/>
    <xdr:sp macro="" textlink="">
      <xdr:nvSpPr>
        <xdr:cNvPr id="230" name="衛生費最小値テキスト"/>
        <xdr:cNvSpPr txBox="1"/>
      </xdr:nvSpPr>
      <xdr:spPr>
        <a:xfrm>
          <a:off x="4686300" y="1681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9203</xdr:rowOff>
    </xdr:from>
    <xdr:to>
      <xdr:col>24</xdr:col>
      <xdr:colOff>152400</xdr:colOff>
      <xdr:row>98</xdr:row>
      <xdr:rowOff>9203</xdr:rowOff>
    </xdr:to>
    <xdr:cxnSp macro="">
      <xdr:nvCxnSpPr>
        <xdr:cNvPr id="231" name="直線コネクタ 230"/>
        <xdr:cNvCxnSpPr/>
      </xdr:nvCxnSpPr>
      <xdr:spPr>
        <a:xfrm>
          <a:off x="4546600" y="16811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164296</xdr:rowOff>
    </xdr:from>
    <xdr:ext cx="534377" cy="259045"/>
    <xdr:sp macro="" textlink="">
      <xdr:nvSpPr>
        <xdr:cNvPr id="232" name="衛生費最大値テキスト"/>
        <xdr:cNvSpPr txBox="1"/>
      </xdr:nvSpPr>
      <xdr:spPr>
        <a:xfrm>
          <a:off x="4686300" y="1525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68,864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46169</xdr:rowOff>
    </xdr:from>
    <xdr:to>
      <xdr:col>24</xdr:col>
      <xdr:colOff>152400</xdr:colOff>
      <xdr:row>90</xdr:row>
      <xdr:rowOff>46169</xdr:rowOff>
    </xdr:to>
    <xdr:cxnSp macro="">
      <xdr:nvCxnSpPr>
        <xdr:cNvPr id="233" name="直線コネクタ 232"/>
        <xdr:cNvCxnSpPr/>
      </xdr:nvCxnSpPr>
      <xdr:spPr>
        <a:xfrm>
          <a:off x="4546600" y="15476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62041</xdr:rowOff>
    </xdr:from>
    <xdr:to>
      <xdr:col>24</xdr:col>
      <xdr:colOff>63500</xdr:colOff>
      <xdr:row>97</xdr:row>
      <xdr:rowOff>93883</xdr:rowOff>
    </xdr:to>
    <xdr:cxnSp macro="">
      <xdr:nvCxnSpPr>
        <xdr:cNvPr id="234" name="直線コネクタ 233"/>
        <xdr:cNvCxnSpPr/>
      </xdr:nvCxnSpPr>
      <xdr:spPr>
        <a:xfrm>
          <a:off x="3797300" y="16692691"/>
          <a:ext cx="838200" cy="3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82059</xdr:rowOff>
    </xdr:from>
    <xdr:ext cx="534377" cy="259045"/>
    <xdr:sp macro="" textlink="">
      <xdr:nvSpPr>
        <xdr:cNvPr id="235" name="衛生費平均値テキスト"/>
        <xdr:cNvSpPr txBox="1"/>
      </xdr:nvSpPr>
      <xdr:spPr>
        <a:xfrm>
          <a:off x="4686300" y="16198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59182</xdr:rowOff>
    </xdr:from>
    <xdr:to>
      <xdr:col>24</xdr:col>
      <xdr:colOff>114300</xdr:colOff>
      <xdr:row>95</xdr:row>
      <xdr:rowOff>160782</xdr:rowOff>
    </xdr:to>
    <xdr:sp macro="" textlink="">
      <xdr:nvSpPr>
        <xdr:cNvPr id="236" name="フローチャート: 判断 235"/>
        <xdr:cNvSpPr/>
      </xdr:nvSpPr>
      <xdr:spPr>
        <a:xfrm>
          <a:off x="45847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62041</xdr:rowOff>
    </xdr:from>
    <xdr:to>
      <xdr:col>19</xdr:col>
      <xdr:colOff>177800</xdr:colOff>
      <xdr:row>97</xdr:row>
      <xdr:rowOff>165760</xdr:rowOff>
    </xdr:to>
    <xdr:cxnSp macro="">
      <xdr:nvCxnSpPr>
        <xdr:cNvPr id="237" name="直線コネクタ 236"/>
        <xdr:cNvCxnSpPr/>
      </xdr:nvCxnSpPr>
      <xdr:spPr>
        <a:xfrm flipV="1">
          <a:off x="2908300" y="16692691"/>
          <a:ext cx="889000" cy="10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49581</xdr:rowOff>
    </xdr:from>
    <xdr:to>
      <xdr:col>20</xdr:col>
      <xdr:colOff>38100</xdr:colOff>
      <xdr:row>95</xdr:row>
      <xdr:rowOff>151181</xdr:rowOff>
    </xdr:to>
    <xdr:sp macro="" textlink="">
      <xdr:nvSpPr>
        <xdr:cNvPr id="238" name="フローチャート: 判断 237"/>
        <xdr:cNvSpPr/>
      </xdr:nvSpPr>
      <xdr:spPr>
        <a:xfrm>
          <a:off x="3746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167708</xdr:rowOff>
    </xdr:from>
    <xdr:ext cx="534377" cy="259045"/>
    <xdr:sp macro="" textlink="">
      <xdr:nvSpPr>
        <xdr:cNvPr id="239" name="テキスト ボックス 238"/>
        <xdr:cNvSpPr txBox="1"/>
      </xdr:nvSpPr>
      <xdr:spPr>
        <a:xfrm>
          <a:off x="3530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165760</xdr:rowOff>
    </xdr:from>
    <xdr:to>
      <xdr:col>15</xdr:col>
      <xdr:colOff>50800</xdr:colOff>
      <xdr:row>98</xdr:row>
      <xdr:rowOff>109493</xdr:rowOff>
    </xdr:to>
    <xdr:cxnSp macro="">
      <xdr:nvCxnSpPr>
        <xdr:cNvPr id="240" name="直線コネクタ 239"/>
        <xdr:cNvCxnSpPr/>
      </xdr:nvCxnSpPr>
      <xdr:spPr>
        <a:xfrm flipV="1">
          <a:off x="2019300" y="16796410"/>
          <a:ext cx="889000" cy="11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168256</xdr:rowOff>
    </xdr:from>
    <xdr:to>
      <xdr:col>15</xdr:col>
      <xdr:colOff>101600</xdr:colOff>
      <xdr:row>96</xdr:row>
      <xdr:rowOff>98406</xdr:rowOff>
    </xdr:to>
    <xdr:sp macro="" textlink="">
      <xdr:nvSpPr>
        <xdr:cNvPr id="241" name="フローチャート: 判断 240"/>
        <xdr:cNvSpPr/>
      </xdr:nvSpPr>
      <xdr:spPr>
        <a:xfrm>
          <a:off x="2857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114933</xdr:rowOff>
    </xdr:from>
    <xdr:ext cx="534377" cy="259045"/>
    <xdr:sp macro="" textlink="">
      <xdr:nvSpPr>
        <xdr:cNvPr id="242" name="テキスト ボックス 241"/>
        <xdr:cNvSpPr txBox="1"/>
      </xdr:nvSpPr>
      <xdr:spPr>
        <a:xfrm>
          <a:off x="2641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109493</xdr:rowOff>
    </xdr:from>
    <xdr:to>
      <xdr:col>10</xdr:col>
      <xdr:colOff>114300</xdr:colOff>
      <xdr:row>99</xdr:row>
      <xdr:rowOff>55837</xdr:rowOff>
    </xdr:to>
    <xdr:cxnSp macro="">
      <xdr:nvCxnSpPr>
        <xdr:cNvPr id="243" name="直線コネクタ 242"/>
        <xdr:cNvCxnSpPr/>
      </xdr:nvCxnSpPr>
      <xdr:spPr>
        <a:xfrm flipV="1">
          <a:off x="1130300" y="16911593"/>
          <a:ext cx="889000" cy="11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2325</xdr:rowOff>
    </xdr:from>
    <xdr:to>
      <xdr:col>10</xdr:col>
      <xdr:colOff>165100</xdr:colOff>
      <xdr:row>96</xdr:row>
      <xdr:rowOff>103925</xdr:rowOff>
    </xdr:to>
    <xdr:sp macro="" textlink="">
      <xdr:nvSpPr>
        <xdr:cNvPr id="244" name="フローチャート: 判断 243"/>
        <xdr:cNvSpPr/>
      </xdr:nvSpPr>
      <xdr:spPr>
        <a:xfrm>
          <a:off x="1968500" y="1646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120452</xdr:rowOff>
    </xdr:from>
    <xdr:ext cx="534377" cy="259045"/>
    <xdr:sp macro="" textlink="">
      <xdr:nvSpPr>
        <xdr:cNvPr id="245" name="テキスト ボックス 244"/>
        <xdr:cNvSpPr txBox="1"/>
      </xdr:nvSpPr>
      <xdr:spPr>
        <a:xfrm>
          <a:off x="1752111" y="162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61730</xdr:rowOff>
    </xdr:from>
    <xdr:to>
      <xdr:col>6</xdr:col>
      <xdr:colOff>38100</xdr:colOff>
      <xdr:row>96</xdr:row>
      <xdr:rowOff>163330</xdr:rowOff>
    </xdr:to>
    <xdr:sp macro="" textlink="">
      <xdr:nvSpPr>
        <xdr:cNvPr id="246" name="フローチャート: 判断 245"/>
        <xdr:cNvSpPr/>
      </xdr:nvSpPr>
      <xdr:spPr>
        <a:xfrm>
          <a:off x="1079500" y="1652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8407</xdr:rowOff>
    </xdr:from>
    <xdr:ext cx="534377" cy="259045"/>
    <xdr:sp macro="" textlink="">
      <xdr:nvSpPr>
        <xdr:cNvPr id="247" name="テキスト ボックス 246"/>
        <xdr:cNvSpPr txBox="1"/>
      </xdr:nvSpPr>
      <xdr:spPr>
        <a:xfrm>
          <a:off x="863111" y="1629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43083</xdr:rowOff>
    </xdr:from>
    <xdr:to>
      <xdr:col>24</xdr:col>
      <xdr:colOff>114300</xdr:colOff>
      <xdr:row>97</xdr:row>
      <xdr:rowOff>144683</xdr:rowOff>
    </xdr:to>
    <xdr:sp macro="" textlink="">
      <xdr:nvSpPr>
        <xdr:cNvPr id="253" name="楕円 252"/>
        <xdr:cNvSpPr/>
      </xdr:nvSpPr>
      <xdr:spPr>
        <a:xfrm>
          <a:off x="4584700" y="1667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129460</xdr:rowOff>
    </xdr:from>
    <xdr:ext cx="534377" cy="259045"/>
    <xdr:sp macro="" textlink="">
      <xdr:nvSpPr>
        <xdr:cNvPr id="254" name="衛生費該当値テキスト"/>
        <xdr:cNvSpPr txBox="1"/>
      </xdr:nvSpPr>
      <xdr:spPr>
        <a:xfrm>
          <a:off x="4686300" y="1658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11241</xdr:rowOff>
    </xdr:from>
    <xdr:to>
      <xdr:col>20</xdr:col>
      <xdr:colOff>38100</xdr:colOff>
      <xdr:row>97</xdr:row>
      <xdr:rowOff>112841</xdr:rowOff>
    </xdr:to>
    <xdr:sp macro="" textlink="">
      <xdr:nvSpPr>
        <xdr:cNvPr id="255" name="楕円 254"/>
        <xdr:cNvSpPr/>
      </xdr:nvSpPr>
      <xdr:spPr>
        <a:xfrm>
          <a:off x="3746500" y="166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103968</xdr:rowOff>
    </xdr:from>
    <xdr:ext cx="534377" cy="259045"/>
    <xdr:sp macro="" textlink="">
      <xdr:nvSpPr>
        <xdr:cNvPr id="256" name="テキスト ボックス 255"/>
        <xdr:cNvSpPr txBox="1"/>
      </xdr:nvSpPr>
      <xdr:spPr>
        <a:xfrm>
          <a:off x="3530111" y="1673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114960</xdr:rowOff>
    </xdr:from>
    <xdr:to>
      <xdr:col>15</xdr:col>
      <xdr:colOff>101600</xdr:colOff>
      <xdr:row>98</xdr:row>
      <xdr:rowOff>45110</xdr:rowOff>
    </xdr:to>
    <xdr:sp macro="" textlink="">
      <xdr:nvSpPr>
        <xdr:cNvPr id="257" name="楕円 256"/>
        <xdr:cNvSpPr/>
      </xdr:nvSpPr>
      <xdr:spPr>
        <a:xfrm>
          <a:off x="2857500" y="167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36237</xdr:rowOff>
    </xdr:from>
    <xdr:ext cx="534377" cy="259045"/>
    <xdr:sp macro="" textlink="">
      <xdr:nvSpPr>
        <xdr:cNvPr id="258" name="テキスト ボックス 257"/>
        <xdr:cNvSpPr txBox="1"/>
      </xdr:nvSpPr>
      <xdr:spPr>
        <a:xfrm>
          <a:off x="2641111" y="1683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58693</xdr:rowOff>
    </xdr:from>
    <xdr:to>
      <xdr:col>10</xdr:col>
      <xdr:colOff>165100</xdr:colOff>
      <xdr:row>98</xdr:row>
      <xdr:rowOff>160293</xdr:rowOff>
    </xdr:to>
    <xdr:sp macro="" textlink="">
      <xdr:nvSpPr>
        <xdr:cNvPr id="259" name="楕円 258"/>
        <xdr:cNvSpPr/>
      </xdr:nvSpPr>
      <xdr:spPr>
        <a:xfrm>
          <a:off x="1968500" y="1686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151420</xdr:rowOff>
    </xdr:from>
    <xdr:ext cx="534377" cy="259045"/>
    <xdr:sp macro="" textlink="">
      <xdr:nvSpPr>
        <xdr:cNvPr id="260" name="テキスト ボックス 259"/>
        <xdr:cNvSpPr txBox="1"/>
      </xdr:nvSpPr>
      <xdr:spPr>
        <a:xfrm>
          <a:off x="1752111" y="1695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5037</xdr:rowOff>
    </xdr:from>
    <xdr:to>
      <xdr:col>6</xdr:col>
      <xdr:colOff>38100</xdr:colOff>
      <xdr:row>99</xdr:row>
      <xdr:rowOff>106637</xdr:rowOff>
    </xdr:to>
    <xdr:sp macro="" textlink="">
      <xdr:nvSpPr>
        <xdr:cNvPr id="261" name="楕円 260"/>
        <xdr:cNvSpPr/>
      </xdr:nvSpPr>
      <xdr:spPr>
        <a:xfrm>
          <a:off x="1079500" y="1697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97764</xdr:rowOff>
    </xdr:from>
    <xdr:ext cx="534377" cy="259045"/>
    <xdr:sp macro="" textlink="">
      <xdr:nvSpPr>
        <xdr:cNvPr id="262" name="テキスト ボックス 261"/>
        <xdr:cNvSpPr txBox="1"/>
      </xdr:nvSpPr>
      <xdr:spPr>
        <a:xfrm>
          <a:off x="863111" y="1707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92075</xdr:rowOff>
    </xdr:from>
    <xdr:to>
      <xdr:col>54</xdr:col>
      <xdr:colOff>189865</xdr:colOff>
      <xdr:row>39</xdr:row>
      <xdr:rowOff>44450</xdr:rowOff>
    </xdr:to>
    <xdr:cxnSp macro="">
      <xdr:nvCxnSpPr>
        <xdr:cNvPr id="286" name="直線コネクタ 285"/>
        <xdr:cNvCxnSpPr/>
      </xdr:nvCxnSpPr>
      <xdr:spPr>
        <a:xfrm flipV="1">
          <a:off x="10475595" y="5235575"/>
          <a:ext cx="127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38752</xdr:rowOff>
    </xdr:from>
    <xdr:ext cx="469744" cy="259045"/>
    <xdr:sp macro="" textlink="">
      <xdr:nvSpPr>
        <xdr:cNvPr id="289" name="労働費最大値テキスト"/>
        <xdr:cNvSpPr txBox="1"/>
      </xdr:nvSpPr>
      <xdr:spPr>
        <a:xfrm>
          <a:off x="10528300" y="501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92075</xdr:rowOff>
    </xdr:from>
    <xdr:to>
      <xdr:col>55</xdr:col>
      <xdr:colOff>88900</xdr:colOff>
      <xdr:row>30</xdr:row>
      <xdr:rowOff>92075</xdr:rowOff>
    </xdr:to>
    <xdr:cxnSp macro="">
      <xdr:nvCxnSpPr>
        <xdr:cNvPr id="290" name="直線コネクタ 289"/>
        <xdr:cNvCxnSpPr/>
      </xdr:nvCxnSpPr>
      <xdr:spPr>
        <a:xfrm>
          <a:off x="10388600" y="5235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71882</xdr:rowOff>
    </xdr:from>
    <xdr:to>
      <xdr:col>55</xdr:col>
      <xdr:colOff>0</xdr:colOff>
      <xdr:row>37</xdr:row>
      <xdr:rowOff>86360</xdr:rowOff>
    </xdr:to>
    <xdr:cxnSp macro="">
      <xdr:nvCxnSpPr>
        <xdr:cNvPr id="291" name="直線コネクタ 290"/>
        <xdr:cNvCxnSpPr/>
      </xdr:nvCxnSpPr>
      <xdr:spPr>
        <a:xfrm>
          <a:off x="9639300" y="6244082"/>
          <a:ext cx="838200" cy="18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38371</xdr:rowOff>
    </xdr:from>
    <xdr:ext cx="378565" cy="259045"/>
    <xdr:sp macro="" textlink="">
      <xdr:nvSpPr>
        <xdr:cNvPr id="292" name="労働費平均値テキスト"/>
        <xdr:cNvSpPr txBox="1"/>
      </xdr:nvSpPr>
      <xdr:spPr>
        <a:xfrm>
          <a:off x="10528300" y="6382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59944</xdr:rowOff>
    </xdr:from>
    <xdr:to>
      <xdr:col>55</xdr:col>
      <xdr:colOff>50800</xdr:colOff>
      <xdr:row>37</xdr:row>
      <xdr:rowOff>161544</xdr:rowOff>
    </xdr:to>
    <xdr:sp macro="" textlink="">
      <xdr:nvSpPr>
        <xdr:cNvPr id="293" name="フローチャート: 判断 292"/>
        <xdr:cNvSpPr/>
      </xdr:nvSpPr>
      <xdr:spPr>
        <a:xfrm>
          <a:off x="104267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71882</xdr:rowOff>
    </xdr:from>
    <xdr:to>
      <xdr:col>50</xdr:col>
      <xdr:colOff>114300</xdr:colOff>
      <xdr:row>37</xdr:row>
      <xdr:rowOff>51689</xdr:rowOff>
    </xdr:to>
    <xdr:cxnSp macro="">
      <xdr:nvCxnSpPr>
        <xdr:cNvPr id="294" name="直線コネクタ 293"/>
        <xdr:cNvCxnSpPr/>
      </xdr:nvCxnSpPr>
      <xdr:spPr>
        <a:xfrm flipV="1">
          <a:off x="8750300" y="6244082"/>
          <a:ext cx="889000" cy="1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65659</xdr:rowOff>
    </xdr:from>
    <xdr:to>
      <xdr:col>50</xdr:col>
      <xdr:colOff>165100</xdr:colOff>
      <xdr:row>37</xdr:row>
      <xdr:rowOff>167260</xdr:rowOff>
    </xdr:to>
    <xdr:sp macro="" textlink="">
      <xdr:nvSpPr>
        <xdr:cNvPr id="295" name="フローチャート: 判断 294"/>
        <xdr:cNvSpPr/>
      </xdr:nvSpPr>
      <xdr:spPr>
        <a:xfrm>
          <a:off x="9588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158386</xdr:rowOff>
    </xdr:from>
    <xdr:ext cx="378565" cy="259045"/>
    <xdr:sp macro="" textlink="">
      <xdr:nvSpPr>
        <xdr:cNvPr id="296" name="テキスト ボックス 295"/>
        <xdr:cNvSpPr txBox="1"/>
      </xdr:nvSpPr>
      <xdr:spPr>
        <a:xfrm>
          <a:off x="9450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51689</xdr:rowOff>
    </xdr:from>
    <xdr:to>
      <xdr:col>45</xdr:col>
      <xdr:colOff>177800</xdr:colOff>
      <xdr:row>37</xdr:row>
      <xdr:rowOff>71120</xdr:rowOff>
    </xdr:to>
    <xdr:cxnSp macro="">
      <xdr:nvCxnSpPr>
        <xdr:cNvPr id="297" name="直線コネクタ 296"/>
        <xdr:cNvCxnSpPr/>
      </xdr:nvCxnSpPr>
      <xdr:spPr>
        <a:xfrm flipV="1">
          <a:off x="7861300" y="6395339"/>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8" name="フローチャート: 判断 297"/>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9" name="テキスト ボックス 298"/>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73787</xdr:rowOff>
    </xdr:from>
    <xdr:to>
      <xdr:col>41</xdr:col>
      <xdr:colOff>50800</xdr:colOff>
      <xdr:row>37</xdr:row>
      <xdr:rowOff>71120</xdr:rowOff>
    </xdr:to>
    <xdr:cxnSp macro="">
      <xdr:nvCxnSpPr>
        <xdr:cNvPr id="300" name="直線コネクタ 299"/>
        <xdr:cNvCxnSpPr/>
      </xdr:nvCxnSpPr>
      <xdr:spPr>
        <a:xfrm>
          <a:off x="6972300" y="6074537"/>
          <a:ext cx="889000" cy="3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33655</xdr:rowOff>
    </xdr:from>
    <xdr:to>
      <xdr:col>41</xdr:col>
      <xdr:colOff>101600</xdr:colOff>
      <xdr:row>37</xdr:row>
      <xdr:rowOff>135255</xdr:rowOff>
    </xdr:to>
    <xdr:sp macro="" textlink="">
      <xdr:nvSpPr>
        <xdr:cNvPr id="301" name="フローチャート: 判断 300"/>
        <xdr:cNvSpPr/>
      </xdr:nvSpPr>
      <xdr:spPr>
        <a:xfrm>
          <a:off x="7810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126382</xdr:rowOff>
    </xdr:from>
    <xdr:ext cx="378565" cy="259045"/>
    <xdr:sp macro="" textlink="">
      <xdr:nvSpPr>
        <xdr:cNvPr id="302" name="テキスト ボックス 301"/>
        <xdr:cNvSpPr txBox="1"/>
      </xdr:nvSpPr>
      <xdr:spPr>
        <a:xfrm>
          <a:off x="7672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52705</xdr:rowOff>
    </xdr:from>
    <xdr:to>
      <xdr:col>36</xdr:col>
      <xdr:colOff>165100</xdr:colOff>
      <xdr:row>37</xdr:row>
      <xdr:rowOff>154305</xdr:rowOff>
    </xdr:to>
    <xdr:sp macro="" textlink="">
      <xdr:nvSpPr>
        <xdr:cNvPr id="303" name="フローチャート: 判断 302"/>
        <xdr:cNvSpPr/>
      </xdr:nvSpPr>
      <xdr:spPr>
        <a:xfrm>
          <a:off x="6921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145432</xdr:rowOff>
    </xdr:from>
    <xdr:ext cx="378565" cy="259045"/>
    <xdr:sp macro="" textlink="">
      <xdr:nvSpPr>
        <xdr:cNvPr id="304" name="テキスト ボックス 303"/>
        <xdr:cNvSpPr txBox="1"/>
      </xdr:nvSpPr>
      <xdr:spPr>
        <a:xfrm>
          <a:off x="6783017" y="6489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35560</xdr:rowOff>
    </xdr:from>
    <xdr:to>
      <xdr:col>55</xdr:col>
      <xdr:colOff>50800</xdr:colOff>
      <xdr:row>37</xdr:row>
      <xdr:rowOff>137160</xdr:rowOff>
    </xdr:to>
    <xdr:sp macro="" textlink="">
      <xdr:nvSpPr>
        <xdr:cNvPr id="310" name="楕円 309"/>
        <xdr:cNvSpPr/>
      </xdr:nvSpPr>
      <xdr:spPr>
        <a:xfrm>
          <a:off x="104267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58437</xdr:rowOff>
    </xdr:from>
    <xdr:ext cx="378565" cy="259045"/>
    <xdr:sp macro="" textlink="">
      <xdr:nvSpPr>
        <xdr:cNvPr id="311" name="労働費該当値テキスト"/>
        <xdr:cNvSpPr txBox="1"/>
      </xdr:nvSpPr>
      <xdr:spPr>
        <a:xfrm>
          <a:off x="10528300" y="6230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21082</xdr:rowOff>
    </xdr:from>
    <xdr:to>
      <xdr:col>50</xdr:col>
      <xdr:colOff>165100</xdr:colOff>
      <xdr:row>36</xdr:row>
      <xdr:rowOff>122682</xdr:rowOff>
    </xdr:to>
    <xdr:sp macro="" textlink="">
      <xdr:nvSpPr>
        <xdr:cNvPr id="312" name="楕円 311"/>
        <xdr:cNvSpPr/>
      </xdr:nvSpPr>
      <xdr:spPr>
        <a:xfrm>
          <a:off x="95885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139209</xdr:rowOff>
    </xdr:from>
    <xdr:ext cx="469744" cy="259045"/>
    <xdr:sp macro="" textlink="">
      <xdr:nvSpPr>
        <xdr:cNvPr id="313" name="テキスト ボックス 312"/>
        <xdr:cNvSpPr txBox="1"/>
      </xdr:nvSpPr>
      <xdr:spPr>
        <a:xfrm>
          <a:off x="9404428" y="596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889</xdr:rowOff>
    </xdr:from>
    <xdr:to>
      <xdr:col>46</xdr:col>
      <xdr:colOff>38100</xdr:colOff>
      <xdr:row>37</xdr:row>
      <xdr:rowOff>102489</xdr:rowOff>
    </xdr:to>
    <xdr:sp macro="" textlink="">
      <xdr:nvSpPr>
        <xdr:cNvPr id="314" name="楕円 313"/>
        <xdr:cNvSpPr/>
      </xdr:nvSpPr>
      <xdr:spPr>
        <a:xfrm>
          <a:off x="8699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119016</xdr:rowOff>
    </xdr:from>
    <xdr:ext cx="378565" cy="259045"/>
    <xdr:sp macro="" textlink="">
      <xdr:nvSpPr>
        <xdr:cNvPr id="315" name="テキスト ボックス 314"/>
        <xdr:cNvSpPr txBox="1"/>
      </xdr:nvSpPr>
      <xdr:spPr>
        <a:xfrm>
          <a:off x="8561017" y="6119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20320</xdr:rowOff>
    </xdr:from>
    <xdr:to>
      <xdr:col>41</xdr:col>
      <xdr:colOff>101600</xdr:colOff>
      <xdr:row>37</xdr:row>
      <xdr:rowOff>121920</xdr:rowOff>
    </xdr:to>
    <xdr:sp macro="" textlink="">
      <xdr:nvSpPr>
        <xdr:cNvPr id="316" name="楕円 315"/>
        <xdr:cNvSpPr/>
      </xdr:nvSpPr>
      <xdr:spPr>
        <a:xfrm>
          <a:off x="7810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17" name="テキスト ボックス 316"/>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22987</xdr:rowOff>
    </xdr:from>
    <xdr:to>
      <xdr:col>36</xdr:col>
      <xdr:colOff>165100</xdr:colOff>
      <xdr:row>35</xdr:row>
      <xdr:rowOff>124587</xdr:rowOff>
    </xdr:to>
    <xdr:sp macro="" textlink="">
      <xdr:nvSpPr>
        <xdr:cNvPr id="318" name="楕円 317"/>
        <xdr:cNvSpPr/>
      </xdr:nvSpPr>
      <xdr:spPr>
        <a:xfrm>
          <a:off x="6921500" y="60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141114</xdr:rowOff>
    </xdr:from>
    <xdr:ext cx="469744" cy="259045"/>
    <xdr:sp macro="" textlink="">
      <xdr:nvSpPr>
        <xdr:cNvPr id="319" name="テキスト ボックス 318"/>
        <xdr:cNvSpPr txBox="1"/>
      </xdr:nvSpPr>
      <xdr:spPr>
        <a:xfrm>
          <a:off x="6737428" y="5798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59175</xdr:rowOff>
    </xdr:from>
    <xdr:to>
      <xdr:col>54</xdr:col>
      <xdr:colOff>189865</xdr:colOff>
      <xdr:row>58</xdr:row>
      <xdr:rowOff>157664</xdr:rowOff>
    </xdr:to>
    <xdr:cxnSp macro="">
      <xdr:nvCxnSpPr>
        <xdr:cNvPr id="343" name="直線コネクタ 342"/>
        <xdr:cNvCxnSpPr/>
      </xdr:nvCxnSpPr>
      <xdr:spPr>
        <a:xfrm flipV="1">
          <a:off x="10475595" y="8803125"/>
          <a:ext cx="1270" cy="1298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161491</xdr:rowOff>
    </xdr:from>
    <xdr:ext cx="469744" cy="259045"/>
    <xdr:sp macro="" textlink="">
      <xdr:nvSpPr>
        <xdr:cNvPr id="344" name="農林水産業費最小値テキスト"/>
        <xdr:cNvSpPr txBox="1"/>
      </xdr:nvSpPr>
      <xdr:spPr>
        <a:xfrm>
          <a:off x="10528300" y="1010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157664</xdr:rowOff>
    </xdr:from>
    <xdr:to>
      <xdr:col>55</xdr:col>
      <xdr:colOff>88900</xdr:colOff>
      <xdr:row>58</xdr:row>
      <xdr:rowOff>157664</xdr:rowOff>
    </xdr:to>
    <xdr:cxnSp macro="">
      <xdr:nvCxnSpPr>
        <xdr:cNvPr id="345" name="直線コネクタ 344"/>
        <xdr:cNvCxnSpPr/>
      </xdr:nvCxnSpPr>
      <xdr:spPr>
        <a:xfrm>
          <a:off x="10388600" y="1010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5852</xdr:rowOff>
    </xdr:from>
    <xdr:ext cx="534377" cy="259045"/>
    <xdr:sp macro="" textlink="">
      <xdr:nvSpPr>
        <xdr:cNvPr id="346" name="農林水産業費最大値テキスト"/>
        <xdr:cNvSpPr txBox="1"/>
      </xdr:nvSpPr>
      <xdr:spPr>
        <a:xfrm>
          <a:off x="10528300" y="857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71,227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59175</xdr:rowOff>
    </xdr:from>
    <xdr:to>
      <xdr:col>55</xdr:col>
      <xdr:colOff>88900</xdr:colOff>
      <xdr:row>51</xdr:row>
      <xdr:rowOff>59175</xdr:rowOff>
    </xdr:to>
    <xdr:cxnSp macro="">
      <xdr:nvCxnSpPr>
        <xdr:cNvPr id="347" name="直線コネクタ 346"/>
        <xdr:cNvCxnSpPr/>
      </xdr:nvCxnSpPr>
      <xdr:spPr>
        <a:xfrm>
          <a:off x="10388600" y="880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85789</xdr:rowOff>
    </xdr:from>
    <xdr:to>
      <xdr:col>55</xdr:col>
      <xdr:colOff>0</xdr:colOff>
      <xdr:row>54</xdr:row>
      <xdr:rowOff>98019</xdr:rowOff>
    </xdr:to>
    <xdr:cxnSp macro="">
      <xdr:nvCxnSpPr>
        <xdr:cNvPr id="348" name="直線コネクタ 347"/>
        <xdr:cNvCxnSpPr/>
      </xdr:nvCxnSpPr>
      <xdr:spPr>
        <a:xfrm flipV="1">
          <a:off x="9639300" y="9172639"/>
          <a:ext cx="838200" cy="18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134116</xdr:rowOff>
    </xdr:from>
    <xdr:ext cx="534377" cy="259045"/>
    <xdr:sp macro="" textlink="">
      <xdr:nvSpPr>
        <xdr:cNvPr id="349" name="農林水産業費平均値テキスト"/>
        <xdr:cNvSpPr txBox="1"/>
      </xdr:nvSpPr>
      <xdr:spPr>
        <a:xfrm>
          <a:off x="10528300" y="973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155689</xdr:rowOff>
    </xdr:from>
    <xdr:to>
      <xdr:col>55</xdr:col>
      <xdr:colOff>50800</xdr:colOff>
      <xdr:row>57</xdr:row>
      <xdr:rowOff>85839</xdr:rowOff>
    </xdr:to>
    <xdr:sp macro="" textlink="">
      <xdr:nvSpPr>
        <xdr:cNvPr id="350" name="フローチャート: 判断 349"/>
        <xdr:cNvSpPr/>
      </xdr:nvSpPr>
      <xdr:spPr>
        <a:xfrm>
          <a:off x="104267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43879</xdr:rowOff>
    </xdr:from>
    <xdr:to>
      <xdr:col>50</xdr:col>
      <xdr:colOff>114300</xdr:colOff>
      <xdr:row>54</xdr:row>
      <xdr:rowOff>98019</xdr:rowOff>
    </xdr:to>
    <xdr:cxnSp macro="">
      <xdr:nvCxnSpPr>
        <xdr:cNvPr id="351" name="直線コネクタ 350"/>
        <xdr:cNvCxnSpPr/>
      </xdr:nvCxnSpPr>
      <xdr:spPr>
        <a:xfrm>
          <a:off x="8750300" y="9302179"/>
          <a:ext cx="889000" cy="5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159556</xdr:rowOff>
    </xdr:from>
    <xdr:to>
      <xdr:col>50</xdr:col>
      <xdr:colOff>165100</xdr:colOff>
      <xdr:row>57</xdr:row>
      <xdr:rowOff>89706</xdr:rowOff>
    </xdr:to>
    <xdr:sp macro="" textlink="">
      <xdr:nvSpPr>
        <xdr:cNvPr id="352" name="フローチャート: 判断 351"/>
        <xdr:cNvSpPr/>
      </xdr:nvSpPr>
      <xdr:spPr>
        <a:xfrm>
          <a:off x="9588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80833</xdr:rowOff>
    </xdr:from>
    <xdr:ext cx="534377" cy="259045"/>
    <xdr:sp macro="" textlink="">
      <xdr:nvSpPr>
        <xdr:cNvPr id="353" name="テキスト ボックス 352"/>
        <xdr:cNvSpPr txBox="1"/>
      </xdr:nvSpPr>
      <xdr:spPr>
        <a:xfrm>
          <a:off x="9372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80531</xdr:rowOff>
    </xdr:from>
    <xdr:to>
      <xdr:col>45</xdr:col>
      <xdr:colOff>177800</xdr:colOff>
      <xdr:row>54</xdr:row>
      <xdr:rowOff>43879</xdr:rowOff>
    </xdr:to>
    <xdr:cxnSp macro="">
      <xdr:nvCxnSpPr>
        <xdr:cNvPr id="354" name="直線コネクタ 353"/>
        <xdr:cNvCxnSpPr/>
      </xdr:nvCxnSpPr>
      <xdr:spPr>
        <a:xfrm>
          <a:off x="7861300" y="8995931"/>
          <a:ext cx="889000" cy="30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24302</xdr:rowOff>
    </xdr:from>
    <xdr:to>
      <xdr:col>46</xdr:col>
      <xdr:colOff>38100</xdr:colOff>
      <xdr:row>57</xdr:row>
      <xdr:rowOff>125902</xdr:rowOff>
    </xdr:to>
    <xdr:sp macro="" textlink="">
      <xdr:nvSpPr>
        <xdr:cNvPr id="355" name="フローチャート: 判断 354"/>
        <xdr:cNvSpPr/>
      </xdr:nvSpPr>
      <xdr:spPr>
        <a:xfrm>
          <a:off x="8699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117029</xdr:rowOff>
    </xdr:from>
    <xdr:ext cx="534377" cy="259045"/>
    <xdr:sp macro="" textlink="">
      <xdr:nvSpPr>
        <xdr:cNvPr id="356" name="テキスト ボックス 355"/>
        <xdr:cNvSpPr txBox="1"/>
      </xdr:nvSpPr>
      <xdr:spPr>
        <a:xfrm>
          <a:off x="8483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80531</xdr:rowOff>
    </xdr:from>
    <xdr:to>
      <xdr:col>41</xdr:col>
      <xdr:colOff>50800</xdr:colOff>
      <xdr:row>53</xdr:row>
      <xdr:rowOff>9931</xdr:rowOff>
    </xdr:to>
    <xdr:cxnSp macro="">
      <xdr:nvCxnSpPr>
        <xdr:cNvPr id="357" name="直線コネクタ 356"/>
        <xdr:cNvCxnSpPr/>
      </xdr:nvCxnSpPr>
      <xdr:spPr>
        <a:xfrm flipV="1">
          <a:off x="6972300" y="8995931"/>
          <a:ext cx="889000" cy="10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129191</xdr:rowOff>
    </xdr:from>
    <xdr:to>
      <xdr:col>41</xdr:col>
      <xdr:colOff>101600</xdr:colOff>
      <xdr:row>57</xdr:row>
      <xdr:rowOff>59341</xdr:rowOff>
    </xdr:to>
    <xdr:sp macro="" textlink="">
      <xdr:nvSpPr>
        <xdr:cNvPr id="358" name="フローチャート: 判断 357"/>
        <xdr:cNvSpPr/>
      </xdr:nvSpPr>
      <xdr:spPr>
        <a:xfrm>
          <a:off x="7810500" y="9730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50468</xdr:rowOff>
    </xdr:from>
    <xdr:ext cx="534377" cy="259045"/>
    <xdr:sp macro="" textlink="">
      <xdr:nvSpPr>
        <xdr:cNvPr id="359" name="テキスト ボックス 358"/>
        <xdr:cNvSpPr txBox="1"/>
      </xdr:nvSpPr>
      <xdr:spPr>
        <a:xfrm>
          <a:off x="7594111" y="98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133610</xdr:rowOff>
    </xdr:from>
    <xdr:to>
      <xdr:col>36</xdr:col>
      <xdr:colOff>165100</xdr:colOff>
      <xdr:row>57</xdr:row>
      <xdr:rowOff>63760</xdr:rowOff>
    </xdr:to>
    <xdr:sp macro="" textlink="">
      <xdr:nvSpPr>
        <xdr:cNvPr id="360" name="フローチャート: 判断 359"/>
        <xdr:cNvSpPr/>
      </xdr:nvSpPr>
      <xdr:spPr>
        <a:xfrm>
          <a:off x="6921500" y="9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54887</xdr:rowOff>
    </xdr:from>
    <xdr:ext cx="534377" cy="259045"/>
    <xdr:sp macro="" textlink="">
      <xdr:nvSpPr>
        <xdr:cNvPr id="361" name="テキスト ボックス 360"/>
        <xdr:cNvSpPr txBox="1"/>
      </xdr:nvSpPr>
      <xdr:spPr>
        <a:xfrm>
          <a:off x="6705111" y="98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34989</xdr:rowOff>
    </xdr:from>
    <xdr:to>
      <xdr:col>55</xdr:col>
      <xdr:colOff>50800</xdr:colOff>
      <xdr:row>53</xdr:row>
      <xdr:rowOff>136589</xdr:rowOff>
    </xdr:to>
    <xdr:sp macro="" textlink="">
      <xdr:nvSpPr>
        <xdr:cNvPr id="367" name="楕円 366"/>
        <xdr:cNvSpPr/>
      </xdr:nvSpPr>
      <xdr:spPr>
        <a:xfrm>
          <a:off x="10426700" y="912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57866</xdr:rowOff>
    </xdr:from>
    <xdr:ext cx="534377" cy="259045"/>
    <xdr:sp macro="" textlink="">
      <xdr:nvSpPr>
        <xdr:cNvPr id="368" name="農林水産業費該当値テキスト"/>
        <xdr:cNvSpPr txBox="1"/>
      </xdr:nvSpPr>
      <xdr:spPr>
        <a:xfrm>
          <a:off x="10528300" y="897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47219</xdr:rowOff>
    </xdr:from>
    <xdr:to>
      <xdr:col>50</xdr:col>
      <xdr:colOff>165100</xdr:colOff>
      <xdr:row>54</xdr:row>
      <xdr:rowOff>148819</xdr:rowOff>
    </xdr:to>
    <xdr:sp macro="" textlink="">
      <xdr:nvSpPr>
        <xdr:cNvPr id="369" name="楕円 368"/>
        <xdr:cNvSpPr/>
      </xdr:nvSpPr>
      <xdr:spPr>
        <a:xfrm>
          <a:off x="9588500" y="930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165346</xdr:rowOff>
    </xdr:from>
    <xdr:ext cx="534377" cy="259045"/>
    <xdr:sp macro="" textlink="">
      <xdr:nvSpPr>
        <xdr:cNvPr id="370" name="テキスト ボックス 369"/>
        <xdr:cNvSpPr txBox="1"/>
      </xdr:nvSpPr>
      <xdr:spPr>
        <a:xfrm>
          <a:off x="9372111" y="90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164529</xdr:rowOff>
    </xdr:from>
    <xdr:to>
      <xdr:col>46</xdr:col>
      <xdr:colOff>38100</xdr:colOff>
      <xdr:row>54</xdr:row>
      <xdr:rowOff>94679</xdr:rowOff>
    </xdr:to>
    <xdr:sp macro="" textlink="">
      <xdr:nvSpPr>
        <xdr:cNvPr id="371" name="楕円 370"/>
        <xdr:cNvSpPr/>
      </xdr:nvSpPr>
      <xdr:spPr>
        <a:xfrm>
          <a:off x="8699500" y="925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111206</xdr:rowOff>
    </xdr:from>
    <xdr:ext cx="534377" cy="259045"/>
    <xdr:sp macro="" textlink="">
      <xdr:nvSpPr>
        <xdr:cNvPr id="372" name="テキスト ボックス 371"/>
        <xdr:cNvSpPr txBox="1"/>
      </xdr:nvSpPr>
      <xdr:spPr>
        <a:xfrm>
          <a:off x="8483111" y="902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29731</xdr:rowOff>
    </xdr:from>
    <xdr:to>
      <xdr:col>41</xdr:col>
      <xdr:colOff>101600</xdr:colOff>
      <xdr:row>52</xdr:row>
      <xdr:rowOff>131331</xdr:rowOff>
    </xdr:to>
    <xdr:sp macro="" textlink="">
      <xdr:nvSpPr>
        <xdr:cNvPr id="373" name="楕円 372"/>
        <xdr:cNvSpPr/>
      </xdr:nvSpPr>
      <xdr:spPr>
        <a:xfrm>
          <a:off x="7810500" y="894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147858</xdr:rowOff>
    </xdr:from>
    <xdr:ext cx="534377" cy="259045"/>
    <xdr:sp macro="" textlink="">
      <xdr:nvSpPr>
        <xdr:cNvPr id="374" name="テキスト ボックス 373"/>
        <xdr:cNvSpPr txBox="1"/>
      </xdr:nvSpPr>
      <xdr:spPr>
        <a:xfrm>
          <a:off x="7594111" y="872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130581</xdr:rowOff>
    </xdr:from>
    <xdr:to>
      <xdr:col>36</xdr:col>
      <xdr:colOff>165100</xdr:colOff>
      <xdr:row>53</xdr:row>
      <xdr:rowOff>60731</xdr:rowOff>
    </xdr:to>
    <xdr:sp macro="" textlink="">
      <xdr:nvSpPr>
        <xdr:cNvPr id="375" name="楕円 374"/>
        <xdr:cNvSpPr/>
      </xdr:nvSpPr>
      <xdr:spPr>
        <a:xfrm>
          <a:off x="6921500" y="904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77258</xdr:rowOff>
    </xdr:from>
    <xdr:ext cx="534377" cy="259045"/>
    <xdr:sp macro="" textlink="">
      <xdr:nvSpPr>
        <xdr:cNvPr id="376" name="テキスト ボックス 375"/>
        <xdr:cNvSpPr txBox="1"/>
      </xdr:nvSpPr>
      <xdr:spPr>
        <a:xfrm>
          <a:off x="6705111" y="882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57077</xdr:rowOff>
    </xdr:from>
    <xdr:to>
      <xdr:col>54</xdr:col>
      <xdr:colOff>189865</xdr:colOff>
      <xdr:row>79</xdr:row>
      <xdr:rowOff>23408</xdr:rowOff>
    </xdr:to>
    <xdr:cxnSp macro="">
      <xdr:nvCxnSpPr>
        <xdr:cNvPr id="402" name="直線コネクタ 401"/>
        <xdr:cNvCxnSpPr/>
      </xdr:nvCxnSpPr>
      <xdr:spPr>
        <a:xfrm flipV="1">
          <a:off x="10475595" y="12230027"/>
          <a:ext cx="1270" cy="1337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27235</xdr:rowOff>
    </xdr:from>
    <xdr:ext cx="469744" cy="259045"/>
    <xdr:sp macro="" textlink="">
      <xdr:nvSpPr>
        <xdr:cNvPr id="403" name="商工費最小値テキスト"/>
        <xdr:cNvSpPr txBox="1"/>
      </xdr:nvSpPr>
      <xdr:spPr>
        <a:xfrm>
          <a:off x="10528300" y="1357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23408</xdr:rowOff>
    </xdr:from>
    <xdr:to>
      <xdr:col>55</xdr:col>
      <xdr:colOff>88900</xdr:colOff>
      <xdr:row>79</xdr:row>
      <xdr:rowOff>23408</xdr:rowOff>
    </xdr:to>
    <xdr:cxnSp macro="">
      <xdr:nvCxnSpPr>
        <xdr:cNvPr id="404" name="直線コネクタ 403"/>
        <xdr:cNvCxnSpPr/>
      </xdr:nvCxnSpPr>
      <xdr:spPr>
        <a:xfrm>
          <a:off x="10388600" y="13567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3754</xdr:rowOff>
    </xdr:from>
    <xdr:ext cx="534377" cy="259045"/>
    <xdr:sp macro="" textlink="">
      <xdr:nvSpPr>
        <xdr:cNvPr id="405" name="商工費最大値テキスト"/>
        <xdr:cNvSpPr txBox="1"/>
      </xdr:nvSpPr>
      <xdr:spPr>
        <a:xfrm>
          <a:off x="10528300" y="1200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57077</xdr:rowOff>
    </xdr:from>
    <xdr:to>
      <xdr:col>55</xdr:col>
      <xdr:colOff>88900</xdr:colOff>
      <xdr:row>71</xdr:row>
      <xdr:rowOff>57077</xdr:rowOff>
    </xdr:to>
    <xdr:cxnSp macro="">
      <xdr:nvCxnSpPr>
        <xdr:cNvPr id="406" name="直線コネクタ 405"/>
        <xdr:cNvCxnSpPr/>
      </xdr:nvCxnSpPr>
      <xdr:spPr>
        <a:xfrm>
          <a:off x="10388600" y="12230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46856</xdr:rowOff>
    </xdr:from>
    <xdr:to>
      <xdr:col>55</xdr:col>
      <xdr:colOff>0</xdr:colOff>
      <xdr:row>76</xdr:row>
      <xdr:rowOff>103287</xdr:rowOff>
    </xdr:to>
    <xdr:cxnSp macro="">
      <xdr:nvCxnSpPr>
        <xdr:cNvPr id="407" name="直線コネクタ 406"/>
        <xdr:cNvCxnSpPr/>
      </xdr:nvCxnSpPr>
      <xdr:spPr>
        <a:xfrm flipV="1">
          <a:off x="9639300" y="13077056"/>
          <a:ext cx="838200" cy="5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52599</xdr:rowOff>
    </xdr:from>
    <xdr:ext cx="534377" cy="259045"/>
    <xdr:sp macro="" textlink="">
      <xdr:nvSpPr>
        <xdr:cNvPr id="408" name="商工費平均値テキスト"/>
        <xdr:cNvSpPr txBox="1"/>
      </xdr:nvSpPr>
      <xdr:spPr>
        <a:xfrm>
          <a:off x="10528300" y="13082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74172</xdr:rowOff>
    </xdr:from>
    <xdr:to>
      <xdr:col>55</xdr:col>
      <xdr:colOff>50800</xdr:colOff>
      <xdr:row>77</xdr:row>
      <xdr:rowOff>4322</xdr:rowOff>
    </xdr:to>
    <xdr:sp macro="" textlink="">
      <xdr:nvSpPr>
        <xdr:cNvPr id="409" name="フローチャート: 判断 408"/>
        <xdr:cNvSpPr/>
      </xdr:nvSpPr>
      <xdr:spPr>
        <a:xfrm>
          <a:off x="10426700" y="1310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152338</xdr:rowOff>
    </xdr:from>
    <xdr:to>
      <xdr:col>50</xdr:col>
      <xdr:colOff>114300</xdr:colOff>
      <xdr:row>76</xdr:row>
      <xdr:rowOff>103287</xdr:rowOff>
    </xdr:to>
    <xdr:cxnSp macro="">
      <xdr:nvCxnSpPr>
        <xdr:cNvPr id="410" name="直線コネクタ 409"/>
        <xdr:cNvCxnSpPr/>
      </xdr:nvCxnSpPr>
      <xdr:spPr>
        <a:xfrm>
          <a:off x="8750300" y="13011088"/>
          <a:ext cx="889000" cy="12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130015</xdr:rowOff>
    </xdr:from>
    <xdr:to>
      <xdr:col>50</xdr:col>
      <xdr:colOff>165100</xdr:colOff>
      <xdr:row>77</xdr:row>
      <xdr:rowOff>60165</xdr:rowOff>
    </xdr:to>
    <xdr:sp macro="" textlink="">
      <xdr:nvSpPr>
        <xdr:cNvPr id="411" name="フローチャート: 判断 410"/>
        <xdr:cNvSpPr/>
      </xdr:nvSpPr>
      <xdr:spPr>
        <a:xfrm>
          <a:off x="9588500" y="1316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51292</xdr:rowOff>
    </xdr:from>
    <xdr:ext cx="534377" cy="259045"/>
    <xdr:sp macro="" textlink="">
      <xdr:nvSpPr>
        <xdr:cNvPr id="412" name="テキスト ボックス 411"/>
        <xdr:cNvSpPr txBox="1"/>
      </xdr:nvSpPr>
      <xdr:spPr>
        <a:xfrm>
          <a:off x="9372111" y="1325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152338</xdr:rowOff>
    </xdr:from>
    <xdr:to>
      <xdr:col>45</xdr:col>
      <xdr:colOff>177800</xdr:colOff>
      <xdr:row>77</xdr:row>
      <xdr:rowOff>93621</xdr:rowOff>
    </xdr:to>
    <xdr:cxnSp macro="">
      <xdr:nvCxnSpPr>
        <xdr:cNvPr id="413" name="直線コネクタ 412"/>
        <xdr:cNvCxnSpPr/>
      </xdr:nvCxnSpPr>
      <xdr:spPr>
        <a:xfrm flipV="1">
          <a:off x="7861300" y="13011088"/>
          <a:ext cx="889000" cy="28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124921</xdr:rowOff>
    </xdr:from>
    <xdr:to>
      <xdr:col>46</xdr:col>
      <xdr:colOff>38100</xdr:colOff>
      <xdr:row>77</xdr:row>
      <xdr:rowOff>55071</xdr:rowOff>
    </xdr:to>
    <xdr:sp macro="" textlink="">
      <xdr:nvSpPr>
        <xdr:cNvPr id="414" name="フローチャート: 判断 413"/>
        <xdr:cNvSpPr/>
      </xdr:nvSpPr>
      <xdr:spPr>
        <a:xfrm>
          <a:off x="8699500" y="1315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46198</xdr:rowOff>
    </xdr:from>
    <xdr:ext cx="534377" cy="259045"/>
    <xdr:sp macro="" textlink="">
      <xdr:nvSpPr>
        <xdr:cNvPr id="415" name="テキスト ボックス 414"/>
        <xdr:cNvSpPr txBox="1"/>
      </xdr:nvSpPr>
      <xdr:spPr>
        <a:xfrm>
          <a:off x="8483111" y="1324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32748</xdr:rowOff>
    </xdr:from>
    <xdr:to>
      <xdr:col>41</xdr:col>
      <xdr:colOff>50800</xdr:colOff>
      <xdr:row>77</xdr:row>
      <xdr:rowOff>93621</xdr:rowOff>
    </xdr:to>
    <xdr:cxnSp macro="">
      <xdr:nvCxnSpPr>
        <xdr:cNvPr id="416" name="直線コネクタ 415"/>
        <xdr:cNvCxnSpPr/>
      </xdr:nvCxnSpPr>
      <xdr:spPr>
        <a:xfrm>
          <a:off x="6972300" y="13234398"/>
          <a:ext cx="889000" cy="6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79559</xdr:rowOff>
    </xdr:from>
    <xdr:to>
      <xdr:col>41</xdr:col>
      <xdr:colOff>101600</xdr:colOff>
      <xdr:row>78</xdr:row>
      <xdr:rowOff>9709</xdr:rowOff>
    </xdr:to>
    <xdr:sp macro="" textlink="">
      <xdr:nvSpPr>
        <xdr:cNvPr id="417" name="フローチャート: 判断 416"/>
        <xdr:cNvSpPr/>
      </xdr:nvSpPr>
      <xdr:spPr>
        <a:xfrm>
          <a:off x="7810500" y="1328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836</xdr:rowOff>
    </xdr:from>
    <xdr:ext cx="469744" cy="259045"/>
    <xdr:sp macro="" textlink="">
      <xdr:nvSpPr>
        <xdr:cNvPr id="418" name="テキスト ボックス 417"/>
        <xdr:cNvSpPr txBox="1"/>
      </xdr:nvSpPr>
      <xdr:spPr>
        <a:xfrm>
          <a:off x="7626428" y="1337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66497</xdr:rowOff>
    </xdr:from>
    <xdr:to>
      <xdr:col>36</xdr:col>
      <xdr:colOff>165100</xdr:colOff>
      <xdr:row>77</xdr:row>
      <xdr:rowOff>168097</xdr:rowOff>
    </xdr:to>
    <xdr:sp macro="" textlink="">
      <xdr:nvSpPr>
        <xdr:cNvPr id="419" name="フローチャート: 判断 418"/>
        <xdr:cNvSpPr/>
      </xdr:nvSpPr>
      <xdr:spPr>
        <a:xfrm>
          <a:off x="6921500" y="13268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159224</xdr:rowOff>
    </xdr:from>
    <xdr:ext cx="469744" cy="259045"/>
    <xdr:sp macro="" textlink="">
      <xdr:nvSpPr>
        <xdr:cNvPr id="420" name="テキスト ボックス 419"/>
        <xdr:cNvSpPr txBox="1"/>
      </xdr:nvSpPr>
      <xdr:spPr>
        <a:xfrm>
          <a:off x="6737428" y="1336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167506</xdr:rowOff>
    </xdr:from>
    <xdr:to>
      <xdr:col>55</xdr:col>
      <xdr:colOff>50800</xdr:colOff>
      <xdr:row>76</xdr:row>
      <xdr:rowOff>97656</xdr:rowOff>
    </xdr:to>
    <xdr:sp macro="" textlink="">
      <xdr:nvSpPr>
        <xdr:cNvPr id="426" name="楕円 425"/>
        <xdr:cNvSpPr/>
      </xdr:nvSpPr>
      <xdr:spPr>
        <a:xfrm>
          <a:off x="10426700" y="1302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18933</xdr:rowOff>
    </xdr:from>
    <xdr:ext cx="534377" cy="259045"/>
    <xdr:sp macro="" textlink="">
      <xdr:nvSpPr>
        <xdr:cNvPr id="427" name="商工費該当値テキスト"/>
        <xdr:cNvSpPr txBox="1"/>
      </xdr:nvSpPr>
      <xdr:spPr>
        <a:xfrm>
          <a:off x="10528300" y="1287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52487</xdr:rowOff>
    </xdr:from>
    <xdr:to>
      <xdr:col>50</xdr:col>
      <xdr:colOff>165100</xdr:colOff>
      <xdr:row>76</xdr:row>
      <xdr:rowOff>154087</xdr:rowOff>
    </xdr:to>
    <xdr:sp macro="" textlink="">
      <xdr:nvSpPr>
        <xdr:cNvPr id="428" name="楕円 427"/>
        <xdr:cNvSpPr/>
      </xdr:nvSpPr>
      <xdr:spPr>
        <a:xfrm>
          <a:off x="9588500" y="1308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170614</xdr:rowOff>
    </xdr:from>
    <xdr:ext cx="534377" cy="259045"/>
    <xdr:sp macro="" textlink="">
      <xdr:nvSpPr>
        <xdr:cNvPr id="429" name="テキスト ボックス 428"/>
        <xdr:cNvSpPr txBox="1"/>
      </xdr:nvSpPr>
      <xdr:spPr>
        <a:xfrm>
          <a:off x="9372111" y="1285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101538</xdr:rowOff>
    </xdr:from>
    <xdr:to>
      <xdr:col>46</xdr:col>
      <xdr:colOff>38100</xdr:colOff>
      <xdr:row>76</xdr:row>
      <xdr:rowOff>31688</xdr:rowOff>
    </xdr:to>
    <xdr:sp macro="" textlink="">
      <xdr:nvSpPr>
        <xdr:cNvPr id="430" name="楕円 429"/>
        <xdr:cNvSpPr/>
      </xdr:nvSpPr>
      <xdr:spPr>
        <a:xfrm>
          <a:off x="8699500" y="1296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48215</xdr:rowOff>
    </xdr:from>
    <xdr:ext cx="534377" cy="259045"/>
    <xdr:sp macro="" textlink="">
      <xdr:nvSpPr>
        <xdr:cNvPr id="431" name="テキスト ボックス 430"/>
        <xdr:cNvSpPr txBox="1"/>
      </xdr:nvSpPr>
      <xdr:spPr>
        <a:xfrm>
          <a:off x="8483111" y="1273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42821</xdr:rowOff>
    </xdr:from>
    <xdr:to>
      <xdr:col>41</xdr:col>
      <xdr:colOff>101600</xdr:colOff>
      <xdr:row>77</xdr:row>
      <xdr:rowOff>144421</xdr:rowOff>
    </xdr:to>
    <xdr:sp macro="" textlink="">
      <xdr:nvSpPr>
        <xdr:cNvPr id="432" name="楕円 431"/>
        <xdr:cNvSpPr/>
      </xdr:nvSpPr>
      <xdr:spPr>
        <a:xfrm>
          <a:off x="7810500" y="1324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160948</xdr:rowOff>
    </xdr:from>
    <xdr:ext cx="534377" cy="259045"/>
    <xdr:sp macro="" textlink="">
      <xdr:nvSpPr>
        <xdr:cNvPr id="433" name="テキスト ボックス 432"/>
        <xdr:cNvSpPr txBox="1"/>
      </xdr:nvSpPr>
      <xdr:spPr>
        <a:xfrm>
          <a:off x="7594111" y="1301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153398</xdr:rowOff>
    </xdr:from>
    <xdr:to>
      <xdr:col>36</xdr:col>
      <xdr:colOff>165100</xdr:colOff>
      <xdr:row>77</xdr:row>
      <xdr:rowOff>83548</xdr:rowOff>
    </xdr:to>
    <xdr:sp macro="" textlink="">
      <xdr:nvSpPr>
        <xdr:cNvPr id="434" name="楕円 433"/>
        <xdr:cNvSpPr/>
      </xdr:nvSpPr>
      <xdr:spPr>
        <a:xfrm>
          <a:off x="6921500" y="1318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100075</xdr:rowOff>
    </xdr:from>
    <xdr:ext cx="534377" cy="259045"/>
    <xdr:sp macro="" textlink="">
      <xdr:nvSpPr>
        <xdr:cNvPr id="435" name="テキスト ボックス 434"/>
        <xdr:cNvSpPr txBox="1"/>
      </xdr:nvSpPr>
      <xdr:spPr>
        <a:xfrm>
          <a:off x="6705111" y="1295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37858</xdr:rowOff>
    </xdr:from>
    <xdr:to>
      <xdr:col>54</xdr:col>
      <xdr:colOff>189865</xdr:colOff>
      <xdr:row>98</xdr:row>
      <xdr:rowOff>143929</xdr:rowOff>
    </xdr:to>
    <xdr:cxnSp macro="">
      <xdr:nvCxnSpPr>
        <xdr:cNvPr id="460" name="直線コネクタ 459"/>
        <xdr:cNvCxnSpPr/>
      </xdr:nvCxnSpPr>
      <xdr:spPr>
        <a:xfrm flipV="1">
          <a:off x="10475595" y="15811258"/>
          <a:ext cx="1270" cy="1134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147756</xdr:rowOff>
    </xdr:from>
    <xdr:ext cx="534377" cy="259045"/>
    <xdr:sp macro="" textlink="">
      <xdr:nvSpPr>
        <xdr:cNvPr id="461" name="土木費最小値テキスト"/>
        <xdr:cNvSpPr txBox="1"/>
      </xdr:nvSpPr>
      <xdr:spPr>
        <a:xfrm>
          <a:off x="10528300" y="1694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143929</xdr:rowOff>
    </xdr:from>
    <xdr:to>
      <xdr:col>55</xdr:col>
      <xdr:colOff>88900</xdr:colOff>
      <xdr:row>98</xdr:row>
      <xdr:rowOff>143929</xdr:rowOff>
    </xdr:to>
    <xdr:cxnSp macro="">
      <xdr:nvCxnSpPr>
        <xdr:cNvPr id="462" name="直線コネクタ 461"/>
        <xdr:cNvCxnSpPr/>
      </xdr:nvCxnSpPr>
      <xdr:spPr>
        <a:xfrm>
          <a:off x="10388600" y="16946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155985</xdr:rowOff>
    </xdr:from>
    <xdr:ext cx="534377" cy="259045"/>
    <xdr:sp macro="" textlink="">
      <xdr:nvSpPr>
        <xdr:cNvPr id="463" name="土木費最大値テキスト"/>
        <xdr:cNvSpPr txBox="1"/>
      </xdr:nvSpPr>
      <xdr:spPr>
        <a:xfrm>
          <a:off x="10528300" y="1558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83,346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37858</xdr:rowOff>
    </xdr:from>
    <xdr:to>
      <xdr:col>55</xdr:col>
      <xdr:colOff>88900</xdr:colOff>
      <xdr:row>92</xdr:row>
      <xdr:rowOff>37858</xdr:rowOff>
    </xdr:to>
    <xdr:cxnSp macro="">
      <xdr:nvCxnSpPr>
        <xdr:cNvPr id="464" name="直線コネクタ 463"/>
        <xdr:cNvCxnSpPr/>
      </xdr:nvCxnSpPr>
      <xdr:spPr>
        <a:xfrm>
          <a:off x="10388600" y="15811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131927</xdr:rowOff>
    </xdr:from>
    <xdr:to>
      <xdr:col>55</xdr:col>
      <xdr:colOff>0</xdr:colOff>
      <xdr:row>92</xdr:row>
      <xdr:rowOff>37858</xdr:rowOff>
    </xdr:to>
    <xdr:cxnSp macro="">
      <xdr:nvCxnSpPr>
        <xdr:cNvPr id="465" name="直線コネクタ 464"/>
        <xdr:cNvCxnSpPr/>
      </xdr:nvCxnSpPr>
      <xdr:spPr>
        <a:xfrm>
          <a:off x="9639300" y="15733877"/>
          <a:ext cx="838200" cy="7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63937</xdr:rowOff>
    </xdr:from>
    <xdr:ext cx="534377" cy="259045"/>
    <xdr:sp macro="" textlink="">
      <xdr:nvSpPr>
        <xdr:cNvPr id="466" name="土木費平均値テキスト"/>
        <xdr:cNvSpPr txBox="1"/>
      </xdr:nvSpPr>
      <xdr:spPr>
        <a:xfrm>
          <a:off x="10528300" y="16523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85510</xdr:rowOff>
    </xdr:from>
    <xdr:to>
      <xdr:col>55</xdr:col>
      <xdr:colOff>50800</xdr:colOff>
      <xdr:row>97</xdr:row>
      <xdr:rowOff>15660</xdr:rowOff>
    </xdr:to>
    <xdr:sp macro="" textlink="">
      <xdr:nvSpPr>
        <xdr:cNvPr id="467" name="フローチャート: 判断 466"/>
        <xdr:cNvSpPr/>
      </xdr:nvSpPr>
      <xdr:spPr>
        <a:xfrm>
          <a:off x="104267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131927</xdr:rowOff>
    </xdr:from>
    <xdr:to>
      <xdr:col>50</xdr:col>
      <xdr:colOff>114300</xdr:colOff>
      <xdr:row>92</xdr:row>
      <xdr:rowOff>92856</xdr:rowOff>
    </xdr:to>
    <xdr:cxnSp macro="">
      <xdr:nvCxnSpPr>
        <xdr:cNvPr id="468" name="直線コネクタ 467"/>
        <xdr:cNvCxnSpPr/>
      </xdr:nvCxnSpPr>
      <xdr:spPr>
        <a:xfrm flipV="1">
          <a:off x="8750300" y="15733877"/>
          <a:ext cx="889000" cy="13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81851</xdr:rowOff>
    </xdr:from>
    <xdr:to>
      <xdr:col>50</xdr:col>
      <xdr:colOff>165100</xdr:colOff>
      <xdr:row>97</xdr:row>
      <xdr:rowOff>12001</xdr:rowOff>
    </xdr:to>
    <xdr:sp macro="" textlink="">
      <xdr:nvSpPr>
        <xdr:cNvPr id="469" name="フローチャート: 判断 468"/>
        <xdr:cNvSpPr/>
      </xdr:nvSpPr>
      <xdr:spPr>
        <a:xfrm>
          <a:off x="9588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3128</xdr:rowOff>
    </xdr:from>
    <xdr:ext cx="534377" cy="259045"/>
    <xdr:sp macro="" textlink="">
      <xdr:nvSpPr>
        <xdr:cNvPr id="470" name="テキスト ボックス 469"/>
        <xdr:cNvSpPr txBox="1"/>
      </xdr:nvSpPr>
      <xdr:spPr>
        <a:xfrm>
          <a:off x="9372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92856</xdr:rowOff>
    </xdr:from>
    <xdr:to>
      <xdr:col>45</xdr:col>
      <xdr:colOff>177800</xdr:colOff>
      <xdr:row>94</xdr:row>
      <xdr:rowOff>8655</xdr:rowOff>
    </xdr:to>
    <xdr:cxnSp macro="">
      <xdr:nvCxnSpPr>
        <xdr:cNvPr id="471" name="直線コネクタ 470"/>
        <xdr:cNvCxnSpPr/>
      </xdr:nvCxnSpPr>
      <xdr:spPr>
        <a:xfrm flipV="1">
          <a:off x="7861300" y="15866256"/>
          <a:ext cx="889000" cy="25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94959</xdr:rowOff>
    </xdr:from>
    <xdr:to>
      <xdr:col>46</xdr:col>
      <xdr:colOff>38100</xdr:colOff>
      <xdr:row>97</xdr:row>
      <xdr:rowOff>25109</xdr:rowOff>
    </xdr:to>
    <xdr:sp macro="" textlink="">
      <xdr:nvSpPr>
        <xdr:cNvPr id="472" name="フローチャート: 判断 471"/>
        <xdr:cNvSpPr/>
      </xdr:nvSpPr>
      <xdr:spPr>
        <a:xfrm>
          <a:off x="8699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16236</xdr:rowOff>
    </xdr:from>
    <xdr:ext cx="534377" cy="259045"/>
    <xdr:sp macro="" textlink="">
      <xdr:nvSpPr>
        <xdr:cNvPr id="473" name="テキスト ボックス 472"/>
        <xdr:cNvSpPr txBox="1"/>
      </xdr:nvSpPr>
      <xdr:spPr>
        <a:xfrm>
          <a:off x="8483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8655</xdr:rowOff>
    </xdr:from>
    <xdr:to>
      <xdr:col>41</xdr:col>
      <xdr:colOff>50800</xdr:colOff>
      <xdr:row>94</xdr:row>
      <xdr:rowOff>26485</xdr:rowOff>
    </xdr:to>
    <xdr:cxnSp macro="">
      <xdr:nvCxnSpPr>
        <xdr:cNvPr id="474" name="直線コネクタ 473"/>
        <xdr:cNvCxnSpPr/>
      </xdr:nvCxnSpPr>
      <xdr:spPr>
        <a:xfrm flipV="1">
          <a:off x="6972300" y="16124955"/>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81338</xdr:rowOff>
    </xdr:from>
    <xdr:to>
      <xdr:col>41</xdr:col>
      <xdr:colOff>101600</xdr:colOff>
      <xdr:row>97</xdr:row>
      <xdr:rowOff>11488</xdr:rowOff>
    </xdr:to>
    <xdr:sp macro="" textlink="">
      <xdr:nvSpPr>
        <xdr:cNvPr id="475" name="フローチャート: 判断 474"/>
        <xdr:cNvSpPr/>
      </xdr:nvSpPr>
      <xdr:spPr>
        <a:xfrm>
          <a:off x="7810500" y="1654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2615</xdr:rowOff>
    </xdr:from>
    <xdr:ext cx="534377" cy="259045"/>
    <xdr:sp macro="" textlink="">
      <xdr:nvSpPr>
        <xdr:cNvPr id="476" name="テキスト ボックス 475"/>
        <xdr:cNvSpPr txBox="1"/>
      </xdr:nvSpPr>
      <xdr:spPr>
        <a:xfrm>
          <a:off x="7594111" y="166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117360</xdr:rowOff>
    </xdr:from>
    <xdr:to>
      <xdr:col>36</xdr:col>
      <xdr:colOff>165100</xdr:colOff>
      <xdr:row>97</xdr:row>
      <xdr:rowOff>47510</xdr:rowOff>
    </xdr:to>
    <xdr:sp macro="" textlink="">
      <xdr:nvSpPr>
        <xdr:cNvPr id="477" name="フローチャート: 判断 476"/>
        <xdr:cNvSpPr/>
      </xdr:nvSpPr>
      <xdr:spPr>
        <a:xfrm>
          <a:off x="6921500" y="16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38637</xdr:rowOff>
    </xdr:from>
    <xdr:ext cx="534377" cy="259045"/>
    <xdr:sp macro="" textlink="">
      <xdr:nvSpPr>
        <xdr:cNvPr id="478" name="テキスト ボックス 477"/>
        <xdr:cNvSpPr txBox="1"/>
      </xdr:nvSpPr>
      <xdr:spPr>
        <a:xfrm>
          <a:off x="6705111" y="166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158508</xdr:rowOff>
    </xdr:from>
    <xdr:to>
      <xdr:col>55</xdr:col>
      <xdr:colOff>50800</xdr:colOff>
      <xdr:row>92</xdr:row>
      <xdr:rowOff>88658</xdr:rowOff>
    </xdr:to>
    <xdr:sp macro="" textlink="">
      <xdr:nvSpPr>
        <xdr:cNvPr id="484" name="楕円 483"/>
        <xdr:cNvSpPr/>
      </xdr:nvSpPr>
      <xdr:spPr>
        <a:xfrm>
          <a:off x="10426700" y="1576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111535</xdr:rowOff>
    </xdr:from>
    <xdr:ext cx="534377" cy="259045"/>
    <xdr:sp macro="" textlink="">
      <xdr:nvSpPr>
        <xdr:cNvPr id="485" name="土木費該当値テキスト"/>
        <xdr:cNvSpPr txBox="1"/>
      </xdr:nvSpPr>
      <xdr:spPr>
        <a:xfrm>
          <a:off x="10528300" y="1571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81127</xdr:rowOff>
    </xdr:from>
    <xdr:to>
      <xdr:col>50</xdr:col>
      <xdr:colOff>165100</xdr:colOff>
      <xdr:row>92</xdr:row>
      <xdr:rowOff>11277</xdr:rowOff>
    </xdr:to>
    <xdr:sp macro="" textlink="">
      <xdr:nvSpPr>
        <xdr:cNvPr id="486" name="楕円 485"/>
        <xdr:cNvSpPr/>
      </xdr:nvSpPr>
      <xdr:spPr>
        <a:xfrm>
          <a:off x="9588500" y="156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27804</xdr:rowOff>
    </xdr:from>
    <xdr:ext cx="534377" cy="259045"/>
    <xdr:sp macro="" textlink="">
      <xdr:nvSpPr>
        <xdr:cNvPr id="487" name="テキスト ボックス 486"/>
        <xdr:cNvSpPr txBox="1"/>
      </xdr:nvSpPr>
      <xdr:spPr>
        <a:xfrm>
          <a:off x="9372111" y="1545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42056</xdr:rowOff>
    </xdr:from>
    <xdr:to>
      <xdr:col>46</xdr:col>
      <xdr:colOff>38100</xdr:colOff>
      <xdr:row>92</xdr:row>
      <xdr:rowOff>143656</xdr:rowOff>
    </xdr:to>
    <xdr:sp macro="" textlink="">
      <xdr:nvSpPr>
        <xdr:cNvPr id="488" name="楕円 487"/>
        <xdr:cNvSpPr/>
      </xdr:nvSpPr>
      <xdr:spPr>
        <a:xfrm>
          <a:off x="8699500" y="158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160183</xdr:rowOff>
    </xdr:from>
    <xdr:ext cx="534377" cy="259045"/>
    <xdr:sp macro="" textlink="">
      <xdr:nvSpPr>
        <xdr:cNvPr id="489" name="テキスト ボックス 488"/>
        <xdr:cNvSpPr txBox="1"/>
      </xdr:nvSpPr>
      <xdr:spPr>
        <a:xfrm>
          <a:off x="8483111" y="155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129305</xdr:rowOff>
    </xdr:from>
    <xdr:to>
      <xdr:col>41</xdr:col>
      <xdr:colOff>101600</xdr:colOff>
      <xdr:row>94</xdr:row>
      <xdr:rowOff>59455</xdr:rowOff>
    </xdr:to>
    <xdr:sp macro="" textlink="">
      <xdr:nvSpPr>
        <xdr:cNvPr id="490" name="楕円 489"/>
        <xdr:cNvSpPr/>
      </xdr:nvSpPr>
      <xdr:spPr>
        <a:xfrm>
          <a:off x="7810500" y="160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75982</xdr:rowOff>
    </xdr:from>
    <xdr:ext cx="534377" cy="259045"/>
    <xdr:sp macro="" textlink="">
      <xdr:nvSpPr>
        <xdr:cNvPr id="491" name="テキスト ボックス 490"/>
        <xdr:cNvSpPr txBox="1"/>
      </xdr:nvSpPr>
      <xdr:spPr>
        <a:xfrm>
          <a:off x="7594111" y="1584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147135</xdr:rowOff>
    </xdr:from>
    <xdr:to>
      <xdr:col>36</xdr:col>
      <xdr:colOff>165100</xdr:colOff>
      <xdr:row>94</xdr:row>
      <xdr:rowOff>77285</xdr:rowOff>
    </xdr:to>
    <xdr:sp macro="" textlink="">
      <xdr:nvSpPr>
        <xdr:cNvPr id="492" name="楕円 491"/>
        <xdr:cNvSpPr/>
      </xdr:nvSpPr>
      <xdr:spPr>
        <a:xfrm>
          <a:off x="6921500" y="160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93812</xdr:rowOff>
    </xdr:from>
    <xdr:ext cx="534377" cy="259045"/>
    <xdr:sp macro="" textlink="">
      <xdr:nvSpPr>
        <xdr:cNvPr id="493" name="テキスト ボックス 492"/>
        <xdr:cNvSpPr txBox="1"/>
      </xdr:nvSpPr>
      <xdr:spPr>
        <a:xfrm>
          <a:off x="6705111" y="1586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88311</xdr:rowOff>
    </xdr:from>
    <xdr:to>
      <xdr:col>85</xdr:col>
      <xdr:colOff>126364</xdr:colOff>
      <xdr:row>38</xdr:row>
      <xdr:rowOff>22840</xdr:rowOff>
    </xdr:to>
    <xdr:cxnSp macro="">
      <xdr:nvCxnSpPr>
        <xdr:cNvPr id="516" name="直線コネクタ 515"/>
        <xdr:cNvCxnSpPr/>
      </xdr:nvCxnSpPr>
      <xdr:spPr>
        <a:xfrm flipV="1">
          <a:off x="16317595" y="5231811"/>
          <a:ext cx="1269" cy="1306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26667</xdr:rowOff>
    </xdr:from>
    <xdr:ext cx="534377" cy="259045"/>
    <xdr:sp macro="" textlink="">
      <xdr:nvSpPr>
        <xdr:cNvPr id="517" name="消防費最小値テキスト"/>
        <xdr:cNvSpPr txBox="1"/>
      </xdr:nvSpPr>
      <xdr:spPr>
        <a:xfrm>
          <a:off x="16370300" y="654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22840</xdr:rowOff>
    </xdr:from>
    <xdr:to>
      <xdr:col>86</xdr:col>
      <xdr:colOff>25400</xdr:colOff>
      <xdr:row>38</xdr:row>
      <xdr:rowOff>22840</xdr:rowOff>
    </xdr:to>
    <xdr:cxnSp macro="">
      <xdr:nvCxnSpPr>
        <xdr:cNvPr id="518" name="直線コネクタ 517"/>
        <xdr:cNvCxnSpPr/>
      </xdr:nvCxnSpPr>
      <xdr:spPr>
        <a:xfrm>
          <a:off x="16230600" y="65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34988</xdr:rowOff>
    </xdr:from>
    <xdr:ext cx="534377" cy="259045"/>
    <xdr:sp macro="" textlink="">
      <xdr:nvSpPr>
        <xdr:cNvPr id="519" name="消防費最大値テキスト"/>
        <xdr:cNvSpPr txBox="1"/>
      </xdr:nvSpPr>
      <xdr:spPr>
        <a:xfrm>
          <a:off x="16370300" y="500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88311</xdr:rowOff>
    </xdr:from>
    <xdr:to>
      <xdr:col>86</xdr:col>
      <xdr:colOff>25400</xdr:colOff>
      <xdr:row>30</xdr:row>
      <xdr:rowOff>88311</xdr:rowOff>
    </xdr:to>
    <xdr:cxnSp macro="">
      <xdr:nvCxnSpPr>
        <xdr:cNvPr id="520" name="直線コネクタ 519"/>
        <xdr:cNvCxnSpPr/>
      </xdr:nvCxnSpPr>
      <xdr:spPr>
        <a:xfrm>
          <a:off x="16230600" y="523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24166</xdr:rowOff>
    </xdr:from>
    <xdr:to>
      <xdr:col>85</xdr:col>
      <xdr:colOff>127000</xdr:colOff>
      <xdr:row>35</xdr:row>
      <xdr:rowOff>71440</xdr:rowOff>
    </xdr:to>
    <xdr:cxnSp macro="">
      <xdr:nvCxnSpPr>
        <xdr:cNvPr id="521" name="直線コネクタ 520"/>
        <xdr:cNvCxnSpPr/>
      </xdr:nvCxnSpPr>
      <xdr:spPr>
        <a:xfrm>
          <a:off x="15481300" y="5853466"/>
          <a:ext cx="838200" cy="21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166174</xdr:rowOff>
    </xdr:from>
    <xdr:ext cx="534377" cy="259045"/>
    <xdr:sp macro="" textlink="">
      <xdr:nvSpPr>
        <xdr:cNvPr id="522" name="消防費平均値テキスト"/>
        <xdr:cNvSpPr txBox="1"/>
      </xdr:nvSpPr>
      <xdr:spPr>
        <a:xfrm>
          <a:off x="16370300" y="6166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16297</xdr:rowOff>
    </xdr:from>
    <xdr:to>
      <xdr:col>85</xdr:col>
      <xdr:colOff>177800</xdr:colOff>
      <xdr:row>36</xdr:row>
      <xdr:rowOff>117897</xdr:rowOff>
    </xdr:to>
    <xdr:sp macro="" textlink="">
      <xdr:nvSpPr>
        <xdr:cNvPr id="523" name="フローチャート: 判断 522"/>
        <xdr:cNvSpPr/>
      </xdr:nvSpPr>
      <xdr:spPr>
        <a:xfrm>
          <a:off x="16268700" y="618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24166</xdr:rowOff>
    </xdr:from>
    <xdr:to>
      <xdr:col>81</xdr:col>
      <xdr:colOff>50800</xdr:colOff>
      <xdr:row>34</xdr:row>
      <xdr:rowOff>87625</xdr:rowOff>
    </xdr:to>
    <xdr:cxnSp macro="">
      <xdr:nvCxnSpPr>
        <xdr:cNvPr id="524" name="直線コネクタ 523"/>
        <xdr:cNvCxnSpPr/>
      </xdr:nvCxnSpPr>
      <xdr:spPr>
        <a:xfrm flipV="1">
          <a:off x="14592300" y="5853466"/>
          <a:ext cx="889000" cy="6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30378</xdr:rowOff>
    </xdr:from>
    <xdr:to>
      <xdr:col>81</xdr:col>
      <xdr:colOff>101600</xdr:colOff>
      <xdr:row>36</xdr:row>
      <xdr:rowOff>131978</xdr:rowOff>
    </xdr:to>
    <xdr:sp macro="" textlink="">
      <xdr:nvSpPr>
        <xdr:cNvPr id="525" name="フローチャート: 判断 524"/>
        <xdr:cNvSpPr/>
      </xdr:nvSpPr>
      <xdr:spPr>
        <a:xfrm>
          <a:off x="154305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123105</xdr:rowOff>
    </xdr:from>
    <xdr:ext cx="534377" cy="259045"/>
    <xdr:sp macro="" textlink="">
      <xdr:nvSpPr>
        <xdr:cNvPr id="526" name="テキスト ボックス 525"/>
        <xdr:cNvSpPr txBox="1"/>
      </xdr:nvSpPr>
      <xdr:spPr>
        <a:xfrm>
          <a:off x="15214111" y="629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87625</xdr:rowOff>
    </xdr:from>
    <xdr:to>
      <xdr:col>76</xdr:col>
      <xdr:colOff>114300</xdr:colOff>
      <xdr:row>34</xdr:row>
      <xdr:rowOff>91557</xdr:rowOff>
    </xdr:to>
    <xdr:cxnSp macro="">
      <xdr:nvCxnSpPr>
        <xdr:cNvPr id="527" name="直線コネクタ 526"/>
        <xdr:cNvCxnSpPr/>
      </xdr:nvCxnSpPr>
      <xdr:spPr>
        <a:xfrm flipV="1">
          <a:off x="13703300" y="5916925"/>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130414</xdr:rowOff>
    </xdr:from>
    <xdr:to>
      <xdr:col>76</xdr:col>
      <xdr:colOff>165100</xdr:colOff>
      <xdr:row>36</xdr:row>
      <xdr:rowOff>60564</xdr:rowOff>
    </xdr:to>
    <xdr:sp macro="" textlink="">
      <xdr:nvSpPr>
        <xdr:cNvPr id="528" name="フローチャート: 判断 527"/>
        <xdr:cNvSpPr/>
      </xdr:nvSpPr>
      <xdr:spPr>
        <a:xfrm>
          <a:off x="14541500" y="613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51691</xdr:rowOff>
    </xdr:from>
    <xdr:ext cx="534377" cy="259045"/>
    <xdr:sp macro="" textlink="">
      <xdr:nvSpPr>
        <xdr:cNvPr id="529" name="テキスト ボックス 528"/>
        <xdr:cNvSpPr txBox="1"/>
      </xdr:nvSpPr>
      <xdr:spPr>
        <a:xfrm>
          <a:off x="14325111" y="622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91557</xdr:rowOff>
    </xdr:from>
    <xdr:to>
      <xdr:col>71</xdr:col>
      <xdr:colOff>177800</xdr:colOff>
      <xdr:row>35</xdr:row>
      <xdr:rowOff>93477</xdr:rowOff>
    </xdr:to>
    <xdr:cxnSp macro="">
      <xdr:nvCxnSpPr>
        <xdr:cNvPr id="530" name="直線コネクタ 529"/>
        <xdr:cNvCxnSpPr/>
      </xdr:nvCxnSpPr>
      <xdr:spPr>
        <a:xfrm flipV="1">
          <a:off x="12814300" y="5920857"/>
          <a:ext cx="889000" cy="17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17028</xdr:rowOff>
    </xdr:from>
    <xdr:to>
      <xdr:col>72</xdr:col>
      <xdr:colOff>38100</xdr:colOff>
      <xdr:row>36</xdr:row>
      <xdr:rowOff>118628</xdr:rowOff>
    </xdr:to>
    <xdr:sp macro="" textlink="">
      <xdr:nvSpPr>
        <xdr:cNvPr id="531" name="フローチャート: 判断 530"/>
        <xdr:cNvSpPr/>
      </xdr:nvSpPr>
      <xdr:spPr>
        <a:xfrm>
          <a:off x="136525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109755</xdr:rowOff>
    </xdr:from>
    <xdr:ext cx="534377" cy="259045"/>
    <xdr:sp macro="" textlink="">
      <xdr:nvSpPr>
        <xdr:cNvPr id="532" name="テキスト ボックス 531"/>
        <xdr:cNvSpPr txBox="1"/>
      </xdr:nvSpPr>
      <xdr:spPr>
        <a:xfrm>
          <a:off x="13436111" y="62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4867</xdr:rowOff>
    </xdr:from>
    <xdr:to>
      <xdr:col>67</xdr:col>
      <xdr:colOff>101600</xdr:colOff>
      <xdr:row>36</xdr:row>
      <xdr:rowOff>106467</xdr:rowOff>
    </xdr:to>
    <xdr:sp macro="" textlink="">
      <xdr:nvSpPr>
        <xdr:cNvPr id="533" name="フローチャート: 判断 532"/>
        <xdr:cNvSpPr/>
      </xdr:nvSpPr>
      <xdr:spPr>
        <a:xfrm>
          <a:off x="12763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97594</xdr:rowOff>
    </xdr:from>
    <xdr:ext cx="534377" cy="259045"/>
    <xdr:sp macro="" textlink="">
      <xdr:nvSpPr>
        <xdr:cNvPr id="534" name="テキスト ボックス 533"/>
        <xdr:cNvSpPr txBox="1"/>
      </xdr:nvSpPr>
      <xdr:spPr>
        <a:xfrm>
          <a:off x="12547111" y="626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20640</xdr:rowOff>
    </xdr:from>
    <xdr:to>
      <xdr:col>85</xdr:col>
      <xdr:colOff>177800</xdr:colOff>
      <xdr:row>35</xdr:row>
      <xdr:rowOff>122240</xdr:rowOff>
    </xdr:to>
    <xdr:sp macro="" textlink="">
      <xdr:nvSpPr>
        <xdr:cNvPr id="540" name="楕円 539"/>
        <xdr:cNvSpPr/>
      </xdr:nvSpPr>
      <xdr:spPr>
        <a:xfrm>
          <a:off x="16268700" y="602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43517</xdr:rowOff>
    </xdr:from>
    <xdr:ext cx="534377" cy="259045"/>
    <xdr:sp macro="" textlink="">
      <xdr:nvSpPr>
        <xdr:cNvPr id="541" name="消防費該当値テキスト"/>
        <xdr:cNvSpPr txBox="1"/>
      </xdr:nvSpPr>
      <xdr:spPr>
        <a:xfrm>
          <a:off x="16370300" y="587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144816</xdr:rowOff>
    </xdr:from>
    <xdr:to>
      <xdr:col>81</xdr:col>
      <xdr:colOff>101600</xdr:colOff>
      <xdr:row>34</xdr:row>
      <xdr:rowOff>74966</xdr:rowOff>
    </xdr:to>
    <xdr:sp macro="" textlink="">
      <xdr:nvSpPr>
        <xdr:cNvPr id="542" name="楕円 541"/>
        <xdr:cNvSpPr/>
      </xdr:nvSpPr>
      <xdr:spPr>
        <a:xfrm>
          <a:off x="15430500" y="580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91493</xdr:rowOff>
    </xdr:from>
    <xdr:ext cx="534377" cy="259045"/>
    <xdr:sp macro="" textlink="">
      <xdr:nvSpPr>
        <xdr:cNvPr id="543" name="テキスト ボックス 542"/>
        <xdr:cNvSpPr txBox="1"/>
      </xdr:nvSpPr>
      <xdr:spPr>
        <a:xfrm>
          <a:off x="15214111" y="557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36825</xdr:rowOff>
    </xdr:from>
    <xdr:to>
      <xdr:col>76</xdr:col>
      <xdr:colOff>165100</xdr:colOff>
      <xdr:row>34</xdr:row>
      <xdr:rowOff>138425</xdr:rowOff>
    </xdr:to>
    <xdr:sp macro="" textlink="">
      <xdr:nvSpPr>
        <xdr:cNvPr id="544" name="楕円 543"/>
        <xdr:cNvSpPr/>
      </xdr:nvSpPr>
      <xdr:spPr>
        <a:xfrm>
          <a:off x="14541500" y="586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154952</xdr:rowOff>
    </xdr:from>
    <xdr:ext cx="534377" cy="259045"/>
    <xdr:sp macro="" textlink="">
      <xdr:nvSpPr>
        <xdr:cNvPr id="545" name="テキスト ボックス 544"/>
        <xdr:cNvSpPr txBox="1"/>
      </xdr:nvSpPr>
      <xdr:spPr>
        <a:xfrm>
          <a:off x="14325111" y="564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40757</xdr:rowOff>
    </xdr:from>
    <xdr:to>
      <xdr:col>72</xdr:col>
      <xdr:colOff>38100</xdr:colOff>
      <xdr:row>34</xdr:row>
      <xdr:rowOff>142357</xdr:rowOff>
    </xdr:to>
    <xdr:sp macro="" textlink="">
      <xdr:nvSpPr>
        <xdr:cNvPr id="546" name="楕円 545"/>
        <xdr:cNvSpPr/>
      </xdr:nvSpPr>
      <xdr:spPr>
        <a:xfrm>
          <a:off x="13652500" y="587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158884</xdr:rowOff>
    </xdr:from>
    <xdr:ext cx="534377" cy="259045"/>
    <xdr:sp macro="" textlink="">
      <xdr:nvSpPr>
        <xdr:cNvPr id="547" name="テキスト ボックス 546"/>
        <xdr:cNvSpPr txBox="1"/>
      </xdr:nvSpPr>
      <xdr:spPr>
        <a:xfrm>
          <a:off x="13436111" y="564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42677</xdr:rowOff>
    </xdr:from>
    <xdr:to>
      <xdr:col>67</xdr:col>
      <xdr:colOff>101600</xdr:colOff>
      <xdr:row>35</xdr:row>
      <xdr:rowOff>144277</xdr:rowOff>
    </xdr:to>
    <xdr:sp macro="" textlink="">
      <xdr:nvSpPr>
        <xdr:cNvPr id="548" name="楕円 547"/>
        <xdr:cNvSpPr/>
      </xdr:nvSpPr>
      <xdr:spPr>
        <a:xfrm>
          <a:off x="12763500" y="604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160804</xdr:rowOff>
    </xdr:from>
    <xdr:ext cx="534377" cy="259045"/>
    <xdr:sp macro="" textlink="">
      <xdr:nvSpPr>
        <xdr:cNvPr id="549" name="テキスト ボックス 548"/>
        <xdr:cNvSpPr txBox="1"/>
      </xdr:nvSpPr>
      <xdr:spPr>
        <a:xfrm>
          <a:off x="12547111" y="581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8" name="テキスト ボックス 567"/>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140206</xdr:rowOff>
    </xdr:from>
    <xdr:to>
      <xdr:col>85</xdr:col>
      <xdr:colOff>126364</xdr:colOff>
      <xdr:row>58</xdr:row>
      <xdr:rowOff>52048</xdr:rowOff>
    </xdr:to>
    <xdr:cxnSp macro="">
      <xdr:nvCxnSpPr>
        <xdr:cNvPr id="576" name="直線コネクタ 575"/>
        <xdr:cNvCxnSpPr/>
      </xdr:nvCxnSpPr>
      <xdr:spPr>
        <a:xfrm flipV="1">
          <a:off x="16317595" y="8541256"/>
          <a:ext cx="1269" cy="1454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55875</xdr:rowOff>
    </xdr:from>
    <xdr:ext cx="534377" cy="259045"/>
    <xdr:sp macro="" textlink="">
      <xdr:nvSpPr>
        <xdr:cNvPr id="577" name="教育費最小値テキスト"/>
        <xdr:cNvSpPr txBox="1"/>
      </xdr:nvSpPr>
      <xdr:spPr>
        <a:xfrm>
          <a:off x="16370300" y="999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52048</xdr:rowOff>
    </xdr:from>
    <xdr:to>
      <xdr:col>86</xdr:col>
      <xdr:colOff>25400</xdr:colOff>
      <xdr:row>58</xdr:row>
      <xdr:rowOff>52048</xdr:rowOff>
    </xdr:to>
    <xdr:cxnSp macro="">
      <xdr:nvCxnSpPr>
        <xdr:cNvPr id="578" name="直線コネクタ 577"/>
        <xdr:cNvCxnSpPr/>
      </xdr:nvCxnSpPr>
      <xdr:spPr>
        <a:xfrm>
          <a:off x="16230600" y="999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86883</xdr:rowOff>
    </xdr:from>
    <xdr:ext cx="599010" cy="259045"/>
    <xdr:sp macro="" textlink="">
      <xdr:nvSpPr>
        <xdr:cNvPr id="579" name="教育費最大値テキスト"/>
        <xdr:cNvSpPr txBox="1"/>
      </xdr:nvSpPr>
      <xdr:spPr>
        <a:xfrm>
          <a:off x="16370300" y="831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122,469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140206</xdr:rowOff>
    </xdr:from>
    <xdr:to>
      <xdr:col>86</xdr:col>
      <xdr:colOff>25400</xdr:colOff>
      <xdr:row>49</xdr:row>
      <xdr:rowOff>140206</xdr:rowOff>
    </xdr:to>
    <xdr:cxnSp macro="">
      <xdr:nvCxnSpPr>
        <xdr:cNvPr id="580" name="直線コネクタ 579"/>
        <xdr:cNvCxnSpPr/>
      </xdr:nvCxnSpPr>
      <xdr:spPr>
        <a:xfrm>
          <a:off x="16230600" y="8541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90926</xdr:rowOff>
    </xdr:from>
    <xdr:to>
      <xdr:col>85</xdr:col>
      <xdr:colOff>127000</xdr:colOff>
      <xdr:row>53</xdr:row>
      <xdr:rowOff>94666</xdr:rowOff>
    </xdr:to>
    <xdr:cxnSp macro="">
      <xdr:nvCxnSpPr>
        <xdr:cNvPr id="581" name="直線コネクタ 580"/>
        <xdr:cNvCxnSpPr/>
      </xdr:nvCxnSpPr>
      <xdr:spPr>
        <a:xfrm>
          <a:off x="15481300" y="9177776"/>
          <a:ext cx="838200" cy="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1540</xdr:rowOff>
    </xdr:from>
    <xdr:ext cx="534377" cy="259045"/>
    <xdr:sp macro="" textlink="">
      <xdr:nvSpPr>
        <xdr:cNvPr id="582" name="教育費平均値テキスト"/>
        <xdr:cNvSpPr txBox="1"/>
      </xdr:nvSpPr>
      <xdr:spPr>
        <a:xfrm>
          <a:off x="16370300" y="9602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23113</xdr:rowOff>
    </xdr:from>
    <xdr:to>
      <xdr:col>85</xdr:col>
      <xdr:colOff>177800</xdr:colOff>
      <xdr:row>56</xdr:row>
      <xdr:rowOff>124713</xdr:rowOff>
    </xdr:to>
    <xdr:sp macro="" textlink="">
      <xdr:nvSpPr>
        <xdr:cNvPr id="583" name="フローチャート: 判断 582"/>
        <xdr:cNvSpPr/>
      </xdr:nvSpPr>
      <xdr:spPr>
        <a:xfrm>
          <a:off x="16268700" y="962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85685</xdr:rowOff>
    </xdr:from>
    <xdr:to>
      <xdr:col>81</xdr:col>
      <xdr:colOff>50800</xdr:colOff>
      <xdr:row>53</xdr:row>
      <xdr:rowOff>90926</xdr:rowOff>
    </xdr:to>
    <xdr:cxnSp macro="">
      <xdr:nvCxnSpPr>
        <xdr:cNvPr id="584" name="直線コネクタ 583"/>
        <xdr:cNvCxnSpPr/>
      </xdr:nvCxnSpPr>
      <xdr:spPr>
        <a:xfrm>
          <a:off x="14592300" y="9172535"/>
          <a:ext cx="889000" cy="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155618</xdr:rowOff>
    </xdr:from>
    <xdr:to>
      <xdr:col>81</xdr:col>
      <xdr:colOff>101600</xdr:colOff>
      <xdr:row>56</xdr:row>
      <xdr:rowOff>85768</xdr:rowOff>
    </xdr:to>
    <xdr:sp macro="" textlink="">
      <xdr:nvSpPr>
        <xdr:cNvPr id="585" name="フローチャート: 判断 584"/>
        <xdr:cNvSpPr/>
      </xdr:nvSpPr>
      <xdr:spPr>
        <a:xfrm>
          <a:off x="15430500" y="958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76895</xdr:rowOff>
    </xdr:from>
    <xdr:ext cx="534377" cy="259045"/>
    <xdr:sp macro="" textlink="">
      <xdr:nvSpPr>
        <xdr:cNvPr id="586" name="テキスト ボックス 585"/>
        <xdr:cNvSpPr txBox="1"/>
      </xdr:nvSpPr>
      <xdr:spPr>
        <a:xfrm>
          <a:off x="15214111" y="967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85685</xdr:rowOff>
    </xdr:from>
    <xdr:to>
      <xdr:col>76</xdr:col>
      <xdr:colOff>114300</xdr:colOff>
      <xdr:row>54</xdr:row>
      <xdr:rowOff>66368</xdr:rowOff>
    </xdr:to>
    <xdr:cxnSp macro="">
      <xdr:nvCxnSpPr>
        <xdr:cNvPr id="587" name="直線コネクタ 586"/>
        <xdr:cNvCxnSpPr/>
      </xdr:nvCxnSpPr>
      <xdr:spPr>
        <a:xfrm flipV="1">
          <a:off x="13703300" y="9172535"/>
          <a:ext cx="889000" cy="15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139616</xdr:rowOff>
    </xdr:from>
    <xdr:to>
      <xdr:col>76</xdr:col>
      <xdr:colOff>165100</xdr:colOff>
      <xdr:row>56</xdr:row>
      <xdr:rowOff>69766</xdr:rowOff>
    </xdr:to>
    <xdr:sp macro="" textlink="">
      <xdr:nvSpPr>
        <xdr:cNvPr id="588" name="フローチャート: 判断 587"/>
        <xdr:cNvSpPr/>
      </xdr:nvSpPr>
      <xdr:spPr>
        <a:xfrm>
          <a:off x="14541500" y="956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60893</xdr:rowOff>
    </xdr:from>
    <xdr:ext cx="534377" cy="259045"/>
    <xdr:sp macro="" textlink="">
      <xdr:nvSpPr>
        <xdr:cNvPr id="589" name="テキスト ボックス 588"/>
        <xdr:cNvSpPr txBox="1"/>
      </xdr:nvSpPr>
      <xdr:spPr>
        <a:xfrm>
          <a:off x="14325111" y="966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17889</xdr:rowOff>
    </xdr:from>
    <xdr:to>
      <xdr:col>71</xdr:col>
      <xdr:colOff>177800</xdr:colOff>
      <xdr:row>54</xdr:row>
      <xdr:rowOff>66368</xdr:rowOff>
    </xdr:to>
    <xdr:cxnSp macro="">
      <xdr:nvCxnSpPr>
        <xdr:cNvPr id="590" name="直線コネクタ 589"/>
        <xdr:cNvCxnSpPr/>
      </xdr:nvCxnSpPr>
      <xdr:spPr>
        <a:xfrm>
          <a:off x="12814300" y="9276189"/>
          <a:ext cx="889000" cy="4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22753</xdr:rowOff>
    </xdr:from>
    <xdr:to>
      <xdr:col>72</xdr:col>
      <xdr:colOff>38100</xdr:colOff>
      <xdr:row>56</xdr:row>
      <xdr:rowOff>124353</xdr:rowOff>
    </xdr:to>
    <xdr:sp macro="" textlink="">
      <xdr:nvSpPr>
        <xdr:cNvPr id="591" name="フローチャート: 判断 590"/>
        <xdr:cNvSpPr/>
      </xdr:nvSpPr>
      <xdr:spPr>
        <a:xfrm>
          <a:off x="13652500" y="96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115480</xdr:rowOff>
    </xdr:from>
    <xdr:ext cx="534377" cy="259045"/>
    <xdr:sp macro="" textlink="">
      <xdr:nvSpPr>
        <xdr:cNvPr id="592" name="テキスト ボックス 591"/>
        <xdr:cNvSpPr txBox="1"/>
      </xdr:nvSpPr>
      <xdr:spPr>
        <a:xfrm>
          <a:off x="13436111" y="97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65207</xdr:rowOff>
    </xdr:from>
    <xdr:to>
      <xdr:col>67</xdr:col>
      <xdr:colOff>101600</xdr:colOff>
      <xdr:row>56</xdr:row>
      <xdr:rowOff>166807</xdr:rowOff>
    </xdr:to>
    <xdr:sp macro="" textlink="">
      <xdr:nvSpPr>
        <xdr:cNvPr id="593" name="フローチャート: 判断 592"/>
        <xdr:cNvSpPr/>
      </xdr:nvSpPr>
      <xdr:spPr>
        <a:xfrm>
          <a:off x="12763500" y="966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157934</xdr:rowOff>
    </xdr:from>
    <xdr:ext cx="534377" cy="259045"/>
    <xdr:sp macro="" textlink="">
      <xdr:nvSpPr>
        <xdr:cNvPr id="594" name="テキスト ボックス 593"/>
        <xdr:cNvSpPr txBox="1"/>
      </xdr:nvSpPr>
      <xdr:spPr>
        <a:xfrm>
          <a:off x="12547111" y="97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43866</xdr:rowOff>
    </xdr:from>
    <xdr:to>
      <xdr:col>85</xdr:col>
      <xdr:colOff>177800</xdr:colOff>
      <xdr:row>53</xdr:row>
      <xdr:rowOff>145466</xdr:rowOff>
    </xdr:to>
    <xdr:sp macro="" textlink="">
      <xdr:nvSpPr>
        <xdr:cNvPr id="600" name="楕円 599"/>
        <xdr:cNvSpPr/>
      </xdr:nvSpPr>
      <xdr:spPr>
        <a:xfrm>
          <a:off x="16268700" y="913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66743</xdr:rowOff>
    </xdr:from>
    <xdr:ext cx="534377" cy="259045"/>
    <xdr:sp macro="" textlink="">
      <xdr:nvSpPr>
        <xdr:cNvPr id="601" name="教育費該当値テキスト"/>
        <xdr:cNvSpPr txBox="1"/>
      </xdr:nvSpPr>
      <xdr:spPr>
        <a:xfrm>
          <a:off x="16370300" y="898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40126</xdr:rowOff>
    </xdr:from>
    <xdr:to>
      <xdr:col>81</xdr:col>
      <xdr:colOff>101600</xdr:colOff>
      <xdr:row>53</xdr:row>
      <xdr:rowOff>141726</xdr:rowOff>
    </xdr:to>
    <xdr:sp macro="" textlink="">
      <xdr:nvSpPr>
        <xdr:cNvPr id="602" name="楕円 601"/>
        <xdr:cNvSpPr/>
      </xdr:nvSpPr>
      <xdr:spPr>
        <a:xfrm>
          <a:off x="15430500" y="912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158253</xdr:rowOff>
    </xdr:from>
    <xdr:ext cx="534377" cy="259045"/>
    <xdr:sp macro="" textlink="">
      <xdr:nvSpPr>
        <xdr:cNvPr id="603" name="テキスト ボックス 602"/>
        <xdr:cNvSpPr txBox="1"/>
      </xdr:nvSpPr>
      <xdr:spPr>
        <a:xfrm>
          <a:off x="15214111" y="890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34885</xdr:rowOff>
    </xdr:from>
    <xdr:to>
      <xdr:col>76</xdr:col>
      <xdr:colOff>165100</xdr:colOff>
      <xdr:row>53</xdr:row>
      <xdr:rowOff>136485</xdr:rowOff>
    </xdr:to>
    <xdr:sp macro="" textlink="">
      <xdr:nvSpPr>
        <xdr:cNvPr id="604" name="楕円 603"/>
        <xdr:cNvSpPr/>
      </xdr:nvSpPr>
      <xdr:spPr>
        <a:xfrm>
          <a:off x="14541500" y="91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153012</xdr:rowOff>
    </xdr:from>
    <xdr:ext cx="534377" cy="259045"/>
    <xdr:sp macro="" textlink="">
      <xdr:nvSpPr>
        <xdr:cNvPr id="605" name="テキスト ボックス 604"/>
        <xdr:cNvSpPr txBox="1"/>
      </xdr:nvSpPr>
      <xdr:spPr>
        <a:xfrm>
          <a:off x="14325111" y="889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15568</xdr:rowOff>
    </xdr:from>
    <xdr:to>
      <xdr:col>72</xdr:col>
      <xdr:colOff>38100</xdr:colOff>
      <xdr:row>54</xdr:row>
      <xdr:rowOff>117168</xdr:rowOff>
    </xdr:to>
    <xdr:sp macro="" textlink="">
      <xdr:nvSpPr>
        <xdr:cNvPr id="606" name="楕円 605"/>
        <xdr:cNvSpPr/>
      </xdr:nvSpPr>
      <xdr:spPr>
        <a:xfrm>
          <a:off x="13652500" y="927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133695</xdr:rowOff>
    </xdr:from>
    <xdr:ext cx="534377" cy="259045"/>
    <xdr:sp macro="" textlink="">
      <xdr:nvSpPr>
        <xdr:cNvPr id="607" name="テキスト ボックス 606"/>
        <xdr:cNvSpPr txBox="1"/>
      </xdr:nvSpPr>
      <xdr:spPr>
        <a:xfrm>
          <a:off x="13436111" y="904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138539</xdr:rowOff>
    </xdr:from>
    <xdr:to>
      <xdr:col>67</xdr:col>
      <xdr:colOff>101600</xdr:colOff>
      <xdr:row>54</xdr:row>
      <xdr:rowOff>68689</xdr:rowOff>
    </xdr:to>
    <xdr:sp macro="" textlink="">
      <xdr:nvSpPr>
        <xdr:cNvPr id="608" name="楕円 607"/>
        <xdr:cNvSpPr/>
      </xdr:nvSpPr>
      <xdr:spPr>
        <a:xfrm>
          <a:off x="12763500" y="92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85216</xdr:rowOff>
    </xdr:from>
    <xdr:ext cx="534377" cy="259045"/>
    <xdr:sp macro="" textlink="">
      <xdr:nvSpPr>
        <xdr:cNvPr id="609" name="テキスト ボックス 608"/>
        <xdr:cNvSpPr txBox="1"/>
      </xdr:nvSpPr>
      <xdr:spPr>
        <a:xfrm>
          <a:off x="12547111" y="900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99385</xdr:rowOff>
    </xdr:from>
    <xdr:to>
      <xdr:col>85</xdr:col>
      <xdr:colOff>126364</xdr:colOff>
      <xdr:row>79</xdr:row>
      <xdr:rowOff>98879</xdr:rowOff>
    </xdr:to>
    <xdr:cxnSp macro="">
      <xdr:nvCxnSpPr>
        <xdr:cNvPr id="635" name="直線コネクタ 634"/>
        <xdr:cNvCxnSpPr/>
      </xdr:nvCxnSpPr>
      <xdr:spPr>
        <a:xfrm flipV="1">
          <a:off x="16317595" y="12100885"/>
          <a:ext cx="1269" cy="154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109941</xdr:rowOff>
    </xdr:from>
    <xdr:ext cx="249299" cy="259045"/>
    <xdr:sp macro="" textlink="">
      <xdr:nvSpPr>
        <xdr:cNvPr id="636" name="災害復旧費最小値テキスト"/>
        <xdr:cNvSpPr txBox="1"/>
      </xdr:nvSpPr>
      <xdr:spPr>
        <a:xfrm>
          <a:off x="16370300" y="136544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46062</xdr:rowOff>
    </xdr:from>
    <xdr:ext cx="534377" cy="259045"/>
    <xdr:sp macro="" textlink="">
      <xdr:nvSpPr>
        <xdr:cNvPr id="638" name="災害復旧費最大値テキスト"/>
        <xdr:cNvSpPr txBox="1"/>
      </xdr:nvSpPr>
      <xdr:spPr>
        <a:xfrm>
          <a:off x="16370300" y="1187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94,469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99385</xdr:rowOff>
    </xdr:from>
    <xdr:to>
      <xdr:col>86</xdr:col>
      <xdr:colOff>25400</xdr:colOff>
      <xdr:row>70</xdr:row>
      <xdr:rowOff>99385</xdr:rowOff>
    </xdr:to>
    <xdr:cxnSp macro="">
      <xdr:nvCxnSpPr>
        <xdr:cNvPr id="639" name="直線コネクタ 638"/>
        <xdr:cNvCxnSpPr/>
      </xdr:nvCxnSpPr>
      <xdr:spPr>
        <a:xfrm>
          <a:off x="16230600" y="1210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90584</xdr:rowOff>
    </xdr:from>
    <xdr:to>
      <xdr:col>85</xdr:col>
      <xdr:colOff>127000</xdr:colOff>
      <xdr:row>79</xdr:row>
      <xdr:rowOff>94160</xdr:rowOff>
    </xdr:to>
    <xdr:cxnSp macro="">
      <xdr:nvCxnSpPr>
        <xdr:cNvPr id="640" name="直線コネクタ 639"/>
        <xdr:cNvCxnSpPr/>
      </xdr:nvCxnSpPr>
      <xdr:spPr>
        <a:xfrm>
          <a:off x="15481300" y="13635134"/>
          <a:ext cx="838200" cy="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27391</xdr:rowOff>
    </xdr:from>
    <xdr:ext cx="469744" cy="259045"/>
    <xdr:sp macro="" textlink="">
      <xdr:nvSpPr>
        <xdr:cNvPr id="641" name="災害復旧費平均値テキスト"/>
        <xdr:cNvSpPr txBox="1"/>
      </xdr:nvSpPr>
      <xdr:spPr>
        <a:xfrm>
          <a:off x="16370300" y="1340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4514</xdr:rowOff>
    </xdr:from>
    <xdr:to>
      <xdr:col>85</xdr:col>
      <xdr:colOff>177800</xdr:colOff>
      <xdr:row>79</xdr:row>
      <xdr:rowOff>106114</xdr:rowOff>
    </xdr:to>
    <xdr:sp macro="" textlink="">
      <xdr:nvSpPr>
        <xdr:cNvPr id="642" name="フローチャート: 判断 641"/>
        <xdr:cNvSpPr/>
      </xdr:nvSpPr>
      <xdr:spPr>
        <a:xfrm>
          <a:off x="16268700" y="1354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88036</xdr:rowOff>
    </xdr:from>
    <xdr:to>
      <xdr:col>81</xdr:col>
      <xdr:colOff>50800</xdr:colOff>
      <xdr:row>79</xdr:row>
      <xdr:rowOff>90584</xdr:rowOff>
    </xdr:to>
    <xdr:cxnSp macro="">
      <xdr:nvCxnSpPr>
        <xdr:cNvPr id="643" name="直線コネクタ 642"/>
        <xdr:cNvCxnSpPr/>
      </xdr:nvCxnSpPr>
      <xdr:spPr>
        <a:xfrm>
          <a:off x="14592300" y="13632586"/>
          <a:ext cx="889000" cy="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162624</xdr:rowOff>
    </xdr:from>
    <xdr:to>
      <xdr:col>81</xdr:col>
      <xdr:colOff>101600</xdr:colOff>
      <xdr:row>79</xdr:row>
      <xdr:rowOff>92774</xdr:rowOff>
    </xdr:to>
    <xdr:sp macro="" textlink="">
      <xdr:nvSpPr>
        <xdr:cNvPr id="644" name="フローチャート: 判断 643"/>
        <xdr:cNvSpPr/>
      </xdr:nvSpPr>
      <xdr:spPr>
        <a:xfrm>
          <a:off x="15430500" y="1353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109301</xdr:rowOff>
    </xdr:from>
    <xdr:ext cx="469744" cy="259045"/>
    <xdr:sp macro="" textlink="">
      <xdr:nvSpPr>
        <xdr:cNvPr id="645" name="テキスト ボックス 644"/>
        <xdr:cNvSpPr txBox="1"/>
      </xdr:nvSpPr>
      <xdr:spPr>
        <a:xfrm>
          <a:off x="15246428" y="133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169418</xdr:rowOff>
    </xdr:from>
    <xdr:to>
      <xdr:col>76</xdr:col>
      <xdr:colOff>114300</xdr:colOff>
      <xdr:row>79</xdr:row>
      <xdr:rowOff>88036</xdr:rowOff>
    </xdr:to>
    <xdr:cxnSp macro="">
      <xdr:nvCxnSpPr>
        <xdr:cNvPr id="646" name="直線コネクタ 645"/>
        <xdr:cNvCxnSpPr/>
      </xdr:nvCxnSpPr>
      <xdr:spPr>
        <a:xfrm>
          <a:off x="13703300" y="13542518"/>
          <a:ext cx="889000" cy="9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157138</xdr:rowOff>
    </xdr:from>
    <xdr:to>
      <xdr:col>76</xdr:col>
      <xdr:colOff>165100</xdr:colOff>
      <xdr:row>79</xdr:row>
      <xdr:rowOff>87288</xdr:rowOff>
    </xdr:to>
    <xdr:sp macro="" textlink="">
      <xdr:nvSpPr>
        <xdr:cNvPr id="647" name="フローチャート: 判断 646"/>
        <xdr:cNvSpPr/>
      </xdr:nvSpPr>
      <xdr:spPr>
        <a:xfrm>
          <a:off x="14541500" y="1353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103815</xdr:rowOff>
    </xdr:from>
    <xdr:ext cx="469744" cy="259045"/>
    <xdr:sp macro="" textlink="">
      <xdr:nvSpPr>
        <xdr:cNvPr id="648" name="テキスト ボックス 647"/>
        <xdr:cNvSpPr txBox="1"/>
      </xdr:nvSpPr>
      <xdr:spPr>
        <a:xfrm>
          <a:off x="14357428" y="1330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169418</xdr:rowOff>
    </xdr:from>
    <xdr:to>
      <xdr:col>71</xdr:col>
      <xdr:colOff>177800</xdr:colOff>
      <xdr:row>79</xdr:row>
      <xdr:rowOff>43867</xdr:rowOff>
    </xdr:to>
    <xdr:cxnSp macro="">
      <xdr:nvCxnSpPr>
        <xdr:cNvPr id="649" name="直線コネクタ 648"/>
        <xdr:cNvCxnSpPr/>
      </xdr:nvCxnSpPr>
      <xdr:spPr>
        <a:xfrm flipV="1">
          <a:off x="12814300" y="13542518"/>
          <a:ext cx="889000" cy="4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160517</xdr:rowOff>
    </xdr:from>
    <xdr:to>
      <xdr:col>72</xdr:col>
      <xdr:colOff>38100</xdr:colOff>
      <xdr:row>79</xdr:row>
      <xdr:rowOff>90667</xdr:rowOff>
    </xdr:to>
    <xdr:sp macro="" textlink="">
      <xdr:nvSpPr>
        <xdr:cNvPr id="650" name="フローチャート: 判断 649"/>
        <xdr:cNvSpPr/>
      </xdr:nvSpPr>
      <xdr:spPr>
        <a:xfrm>
          <a:off x="13652500" y="1353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81794</xdr:rowOff>
    </xdr:from>
    <xdr:ext cx="469744" cy="259045"/>
    <xdr:sp macro="" textlink="">
      <xdr:nvSpPr>
        <xdr:cNvPr id="651" name="テキスト ボックス 650"/>
        <xdr:cNvSpPr txBox="1"/>
      </xdr:nvSpPr>
      <xdr:spPr>
        <a:xfrm>
          <a:off x="13468428" y="136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10066</xdr:rowOff>
    </xdr:from>
    <xdr:to>
      <xdr:col>67</xdr:col>
      <xdr:colOff>101600</xdr:colOff>
      <xdr:row>79</xdr:row>
      <xdr:rowOff>111666</xdr:rowOff>
    </xdr:to>
    <xdr:sp macro="" textlink="">
      <xdr:nvSpPr>
        <xdr:cNvPr id="652" name="フローチャート: 判断 651"/>
        <xdr:cNvSpPr/>
      </xdr:nvSpPr>
      <xdr:spPr>
        <a:xfrm>
          <a:off x="12763500" y="1355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102793</xdr:rowOff>
    </xdr:from>
    <xdr:ext cx="469744" cy="259045"/>
    <xdr:sp macro="" textlink="">
      <xdr:nvSpPr>
        <xdr:cNvPr id="653" name="テキスト ボックス 652"/>
        <xdr:cNvSpPr txBox="1"/>
      </xdr:nvSpPr>
      <xdr:spPr>
        <a:xfrm>
          <a:off x="12579428" y="1364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43360</xdr:rowOff>
    </xdr:from>
    <xdr:to>
      <xdr:col>85</xdr:col>
      <xdr:colOff>177800</xdr:colOff>
      <xdr:row>79</xdr:row>
      <xdr:rowOff>144960</xdr:rowOff>
    </xdr:to>
    <xdr:sp macro="" textlink="">
      <xdr:nvSpPr>
        <xdr:cNvPr id="659" name="楕円 658"/>
        <xdr:cNvSpPr/>
      </xdr:nvSpPr>
      <xdr:spPr>
        <a:xfrm>
          <a:off x="16268700" y="1358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154391</xdr:rowOff>
    </xdr:from>
    <xdr:ext cx="378565" cy="259045"/>
    <xdr:sp macro="" textlink="">
      <xdr:nvSpPr>
        <xdr:cNvPr id="660" name="災害復旧費該当値テキスト"/>
        <xdr:cNvSpPr txBox="1"/>
      </xdr:nvSpPr>
      <xdr:spPr>
        <a:xfrm>
          <a:off x="16370300" y="13527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39784</xdr:rowOff>
    </xdr:from>
    <xdr:to>
      <xdr:col>81</xdr:col>
      <xdr:colOff>101600</xdr:colOff>
      <xdr:row>79</xdr:row>
      <xdr:rowOff>141384</xdr:rowOff>
    </xdr:to>
    <xdr:sp macro="" textlink="">
      <xdr:nvSpPr>
        <xdr:cNvPr id="661" name="楕円 660"/>
        <xdr:cNvSpPr/>
      </xdr:nvSpPr>
      <xdr:spPr>
        <a:xfrm>
          <a:off x="15430500" y="1358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132511</xdr:rowOff>
    </xdr:from>
    <xdr:ext cx="378565" cy="259045"/>
    <xdr:sp macro="" textlink="">
      <xdr:nvSpPr>
        <xdr:cNvPr id="662" name="テキスト ボックス 661"/>
        <xdr:cNvSpPr txBox="1"/>
      </xdr:nvSpPr>
      <xdr:spPr>
        <a:xfrm>
          <a:off x="15292017" y="13677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37236</xdr:rowOff>
    </xdr:from>
    <xdr:to>
      <xdr:col>76</xdr:col>
      <xdr:colOff>165100</xdr:colOff>
      <xdr:row>79</xdr:row>
      <xdr:rowOff>138836</xdr:rowOff>
    </xdr:to>
    <xdr:sp macro="" textlink="">
      <xdr:nvSpPr>
        <xdr:cNvPr id="663" name="楕円 662"/>
        <xdr:cNvSpPr/>
      </xdr:nvSpPr>
      <xdr:spPr>
        <a:xfrm>
          <a:off x="14541500" y="1358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129963</xdr:rowOff>
    </xdr:from>
    <xdr:ext cx="378565" cy="259045"/>
    <xdr:sp macro="" textlink="">
      <xdr:nvSpPr>
        <xdr:cNvPr id="664" name="テキスト ボックス 663"/>
        <xdr:cNvSpPr txBox="1"/>
      </xdr:nvSpPr>
      <xdr:spPr>
        <a:xfrm>
          <a:off x="14403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118618</xdr:rowOff>
    </xdr:from>
    <xdr:to>
      <xdr:col>72</xdr:col>
      <xdr:colOff>38100</xdr:colOff>
      <xdr:row>79</xdr:row>
      <xdr:rowOff>48768</xdr:rowOff>
    </xdr:to>
    <xdr:sp macro="" textlink="">
      <xdr:nvSpPr>
        <xdr:cNvPr id="665" name="楕円 664"/>
        <xdr:cNvSpPr/>
      </xdr:nvSpPr>
      <xdr:spPr>
        <a:xfrm>
          <a:off x="13652500" y="1349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65295</xdr:rowOff>
    </xdr:from>
    <xdr:ext cx="469744" cy="259045"/>
    <xdr:sp macro="" textlink="">
      <xdr:nvSpPr>
        <xdr:cNvPr id="666" name="テキスト ボックス 665"/>
        <xdr:cNvSpPr txBox="1"/>
      </xdr:nvSpPr>
      <xdr:spPr>
        <a:xfrm>
          <a:off x="13468428" y="1326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164517</xdr:rowOff>
    </xdr:from>
    <xdr:to>
      <xdr:col>67</xdr:col>
      <xdr:colOff>101600</xdr:colOff>
      <xdr:row>79</xdr:row>
      <xdr:rowOff>94667</xdr:rowOff>
    </xdr:to>
    <xdr:sp macro="" textlink="">
      <xdr:nvSpPr>
        <xdr:cNvPr id="667" name="楕円 666"/>
        <xdr:cNvSpPr/>
      </xdr:nvSpPr>
      <xdr:spPr>
        <a:xfrm>
          <a:off x="12763500" y="135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111194</xdr:rowOff>
    </xdr:from>
    <xdr:ext cx="469744" cy="259045"/>
    <xdr:sp macro="" textlink="">
      <xdr:nvSpPr>
        <xdr:cNvPr id="668" name="テキスト ボックス 667"/>
        <xdr:cNvSpPr txBox="1"/>
      </xdr:nvSpPr>
      <xdr:spPr>
        <a:xfrm>
          <a:off x="12579428" y="1331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8" name="テキスト ボックス 687"/>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83255</xdr:rowOff>
    </xdr:from>
    <xdr:to>
      <xdr:col>85</xdr:col>
      <xdr:colOff>126364</xdr:colOff>
      <xdr:row>98</xdr:row>
      <xdr:rowOff>22219</xdr:rowOff>
    </xdr:to>
    <xdr:cxnSp macro="">
      <xdr:nvCxnSpPr>
        <xdr:cNvPr id="692" name="直線コネクタ 691"/>
        <xdr:cNvCxnSpPr/>
      </xdr:nvCxnSpPr>
      <xdr:spPr>
        <a:xfrm flipV="1">
          <a:off x="16317595" y="15513755"/>
          <a:ext cx="1269" cy="131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26046</xdr:rowOff>
    </xdr:from>
    <xdr:ext cx="534377" cy="259045"/>
    <xdr:sp macro="" textlink="">
      <xdr:nvSpPr>
        <xdr:cNvPr id="693" name="公債費最小値テキスト"/>
        <xdr:cNvSpPr txBox="1"/>
      </xdr:nvSpPr>
      <xdr:spPr>
        <a:xfrm>
          <a:off x="16370300" y="1682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22219</xdr:rowOff>
    </xdr:from>
    <xdr:to>
      <xdr:col>86</xdr:col>
      <xdr:colOff>25400</xdr:colOff>
      <xdr:row>98</xdr:row>
      <xdr:rowOff>22219</xdr:rowOff>
    </xdr:to>
    <xdr:cxnSp macro="">
      <xdr:nvCxnSpPr>
        <xdr:cNvPr id="694" name="直線コネクタ 693"/>
        <xdr:cNvCxnSpPr/>
      </xdr:nvCxnSpPr>
      <xdr:spPr>
        <a:xfrm>
          <a:off x="16230600" y="1682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29932</xdr:rowOff>
    </xdr:from>
    <xdr:ext cx="534377" cy="259045"/>
    <xdr:sp macro="" textlink="">
      <xdr:nvSpPr>
        <xdr:cNvPr id="695" name="公債費最大値テキスト"/>
        <xdr:cNvSpPr txBox="1"/>
      </xdr:nvSpPr>
      <xdr:spPr>
        <a:xfrm>
          <a:off x="16370300" y="1528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78,963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83255</xdr:rowOff>
    </xdr:from>
    <xdr:to>
      <xdr:col>86</xdr:col>
      <xdr:colOff>25400</xdr:colOff>
      <xdr:row>90</xdr:row>
      <xdr:rowOff>83255</xdr:rowOff>
    </xdr:to>
    <xdr:cxnSp macro="">
      <xdr:nvCxnSpPr>
        <xdr:cNvPr id="696" name="直線コネクタ 695"/>
        <xdr:cNvCxnSpPr/>
      </xdr:nvCxnSpPr>
      <xdr:spPr>
        <a:xfrm>
          <a:off x="16230600" y="1551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83255</xdr:rowOff>
    </xdr:from>
    <xdr:to>
      <xdr:col>85</xdr:col>
      <xdr:colOff>127000</xdr:colOff>
      <xdr:row>90</xdr:row>
      <xdr:rowOff>101905</xdr:rowOff>
    </xdr:to>
    <xdr:cxnSp macro="">
      <xdr:nvCxnSpPr>
        <xdr:cNvPr id="697" name="直線コネクタ 696"/>
        <xdr:cNvCxnSpPr/>
      </xdr:nvCxnSpPr>
      <xdr:spPr>
        <a:xfrm flipV="1">
          <a:off x="15481300" y="15513755"/>
          <a:ext cx="838200" cy="1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151032</xdr:rowOff>
    </xdr:from>
    <xdr:ext cx="534377" cy="259045"/>
    <xdr:sp macro="" textlink="">
      <xdr:nvSpPr>
        <xdr:cNvPr id="698" name="公債費平均値テキスト"/>
        <xdr:cNvSpPr txBox="1"/>
      </xdr:nvSpPr>
      <xdr:spPr>
        <a:xfrm>
          <a:off x="16370300" y="16267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1155</xdr:rowOff>
    </xdr:from>
    <xdr:to>
      <xdr:col>85</xdr:col>
      <xdr:colOff>177800</xdr:colOff>
      <xdr:row>95</xdr:row>
      <xdr:rowOff>102755</xdr:rowOff>
    </xdr:to>
    <xdr:sp macro="" textlink="">
      <xdr:nvSpPr>
        <xdr:cNvPr id="699" name="フローチャート: 判断 698"/>
        <xdr:cNvSpPr/>
      </xdr:nvSpPr>
      <xdr:spPr>
        <a:xfrm>
          <a:off x="162687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94342</xdr:rowOff>
    </xdr:from>
    <xdr:to>
      <xdr:col>81</xdr:col>
      <xdr:colOff>50800</xdr:colOff>
      <xdr:row>90</xdr:row>
      <xdr:rowOff>101905</xdr:rowOff>
    </xdr:to>
    <xdr:cxnSp macro="">
      <xdr:nvCxnSpPr>
        <xdr:cNvPr id="700" name="直線コネクタ 699"/>
        <xdr:cNvCxnSpPr/>
      </xdr:nvCxnSpPr>
      <xdr:spPr>
        <a:xfrm>
          <a:off x="14592300" y="15524842"/>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30702</xdr:rowOff>
    </xdr:from>
    <xdr:to>
      <xdr:col>81</xdr:col>
      <xdr:colOff>101600</xdr:colOff>
      <xdr:row>95</xdr:row>
      <xdr:rowOff>132302</xdr:rowOff>
    </xdr:to>
    <xdr:sp macro="" textlink="">
      <xdr:nvSpPr>
        <xdr:cNvPr id="701" name="フローチャート: 判断 700"/>
        <xdr:cNvSpPr/>
      </xdr:nvSpPr>
      <xdr:spPr>
        <a:xfrm>
          <a:off x="15430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123429</xdr:rowOff>
    </xdr:from>
    <xdr:ext cx="534377" cy="259045"/>
    <xdr:sp macro="" textlink="">
      <xdr:nvSpPr>
        <xdr:cNvPr id="702" name="テキスト ボックス 701"/>
        <xdr:cNvSpPr txBox="1"/>
      </xdr:nvSpPr>
      <xdr:spPr>
        <a:xfrm>
          <a:off x="15214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43287</xdr:rowOff>
    </xdr:from>
    <xdr:to>
      <xdr:col>76</xdr:col>
      <xdr:colOff>114300</xdr:colOff>
      <xdr:row>90</xdr:row>
      <xdr:rowOff>94342</xdr:rowOff>
    </xdr:to>
    <xdr:cxnSp macro="">
      <xdr:nvCxnSpPr>
        <xdr:cNvPr id="703" name="直線コネクタ 702"/>
        <xdr:cNvCxnSpPr/>
      </xdr:nvCxnSpPr>
      <xdr:spPr>
        <a:xfrm>
          <a:off x="13703300" y="15473787"/>
          <a:ext cx="889000" cy="5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84710</xdr:rowOff>
    </xdr:from>
    <xdr:to>
      <xdr:col>76</xdr:col>
      <xdr:colOff>165100</xdr:colOff>
      <xdr:row>96</xdr:row>
      <xdr:rowOff>14860</xdr:rowOff>
    </xdr:to>
    <xdr:sp macro="" textlink="">
      <xdr:nvSpPr>
        <xdr:cNvPr id="704" name="フローチャート: 判断 703"/>
        <xdr:cNvSpPr/>
      </xdr:nvSpPr>
      <xdr:spPr>
        <a:xfrm>
          <a:off x="14541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5987</xdr:rowOff>
    </xdr:from>
    <xdr:ext cx="534377" cy="259045"/>
    <xdr:sp macro="" textlink="">
      <xdr:nvSpPr>
        <xdr:cNvPr id="705" name="テキスト ボックス 704"/>
        <xdr:cNvSpPr txBox="1"/>
      </xdr:nvSpPr>
      <xdr:spPr>
        <a:xfrm>
          <a:off x="14325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43287</xdr:rowOff>
    </xdr:from>
    <xdr:to>
      <xdr:col>71</xdr:col>
      <xdr:colOff>177800</xdr:colOff>
      <xdr:row>90</xdr:row>
      <xdr:rowOff>114840</xdr:rowOff>
    </xdr:to>
    <xdr:cxnSp macro="">
      <xdr:nvCxnSpPr>
        <xdr:cNvPr id="706" name="直線コネクタ 705"/>
        <xdr:cNvCxnSpPr/>
      </xdr:nvCxnSpPr>
      <xdr:spPr>
        <a:xfrm flipV="1">
          <a:off x="12814300" y="15473787"/>
          <a:ext cx="889000" cy="7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13329</xdr:rowOff>
    </xdr:from>
    <xdr:to>
      <xdr:col>72</xdr:col>
      <xdr:colOff>38100</xdr:colOff>
      <xdr:row>95</xdr:row>
      <xdr:rowOff>114929</xdr:rowOff>
    </xdr:to>
    <xdr:sp macro="" textlink="">
      <xdr:nvSpPr>
        <xdr:cNvPr id="707" name="フローチャート: 判断 706"/>
        <xdr:cNvSpPr/>
      </xdr:nvSpPr>
      <xdr:spPr>
        <a:xfrm>
          <a:off x="136525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106056</xdr:rowOff>
    </xdr:from>
    <xdr:ext cx="534377" cy="259045"/>
    <xdr:sp macro="" textlink="">
      <xdr:nvSpPr>
        <xdr:cNvPr id="708" name="テキスト ボックス 707"/>
        <xdr:cNvSpPr txBox="1"/>
      </xdr:nvSpPr>
      <xdr:spPr>
        <a:xfrm>
          <a:off x="13436111" y="1639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7386</xdr:rowOff>
    </xdr:from>
    <xdr:to>
      <xdr:col>67</xdr:col>
      <xdr:colOff>101600</xdr:colOff>
      <xdr:row>95</xdr:row>
      <xdr:rowOff>108986</xdr:rowOff>
    </xdr:to>
    <xdr:sp macro="" textlink="">
      <xdr:nvSpPr>
        <xdr:cNvPr id="709" name="フローチャート: 判断 708"/>
        <xdr:cNvSpPr/>
      </xdr:nvSpPr>
      <xdr:spPr>
        <a:xfrm>
          <a:off x="12763500" y="1629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100113</xdr:rowOff>
    </xdr:from>
    <xdr:ext cx="534377" cy="259045"/>
    <xdr:sp macro="" textlink="">
      <xdr:nvSpPr>
        <xdr:cNvPr id="710" name="テキスト ボックス 709"/>
        <xdr:cNvSpPr txBox="1"/>
      </xdr:nvSpPr>
      <xdr:spPr>
        <a:xfrm>
          <a:off x="12547111" y="163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32455</xdr:rowOff>
    </xdr:from>
    <xdr:to>
      <xdr:col>85</xdr:col>
      <xdr:colOff>177800</xdr:colOff>
      <xdr:row>90</xdr:row>
      <xdr:rowOff>134055</xdr:rowOff>
    </xdr:to>
    <xdr:sp macro="" textlink="">
      <xdr:nvSpPr>
        <xdr:cNvPr id="716" name="楕円 715"/>
        <xdr:cNvSpPr/>
      </xdr:nvSpPr>
      <xdr:spPr>
        <a:xfrm>
          <a:off x="16268700" y="154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156932</xdr:rowOff>
    </xdr:from>
    <xdr:ext cx="534377" cy="259045"/>
    <xdr:sp macro="" textlink="">
      <xdr:nvSpPr>
        <xdr:cNvPr id="717" name="公債費該当値テキスト"/>
        <xdr:cNvSpPr txBox="1"/>
      </xdr:nvSpPr>
      <xdr:spPr>
        <a:xfrm>
          <a:off x="16370300" y="154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51105</xdr:rowOff>
    </xdr:from>
    <xdr:to>
      <xdr:col>81</xdr:col>
      <xdr:colOff>101600</xdr:colOff>
      <xdr:row>90</xdr:row>
      <xdr:rowOff>152705</xdr:rowOff>
    </xdr:to>
    <xdr:sp macro="" textlink="">
      <xdr:nvSpPr>
        <xdr:cNvPr id="718" name="楕円 717"/>
        <xdr:cNvSpPr/>
      </xdr:nvSpPr>
      <xdr:spPr>
        <a:xfrm>
          <a:off x="15430500" y="1548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88</xdr:row>
      <xdr:rowOff>169232</xdr:rowOff>
    </xdr:from>
    <xdr:ext cx="534377" cy="259045"/>
    <xdr:sp macro="" textlink="">
      <xdr:nvSpPr>
        <xdr:cNvPr id="719" name="テキスト ボックス 718"/>
        <xdr:cNvSpPr txBox="1"/>
      </xdr:nvSpPr>
      <xdr:spPr>
        <a:xfrm>
          <a:off x="15214111" y="1525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43542</xdr:rowOff>
    </xdr:from>
    <xdr:to>
      <xdr:col>76</xdr:col>
      <xdr:colOff>165100</xdr:colOff>
      <xdr:row>90</xdr:row>
      <xdr:rowOff>145142</xdr:rowOff>
    </xdr:to>
    <xdr:sp macro="" textlink="">
      <xdr:nvSpPr>
        <xdr:cNvPr id="720" name="楕円 719"/>
        <xdr:cNvSpPr/>
      </xdr:nvSpPr>
      <xdr:spPr>
        <a:xfrm>
          <a:off x="14541500" y="1547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88</xdr:row>
      <xdr:rowOff>161669</xdr:rowOff>
    </xdr:from>
    <xdr:ext cx="534377" cy="259045"/>
    <xdr:sp macro="" textlink="">
      <xdr:nvSpPr>
        <xdr:cNvPr id="721" name="テキスト ボックス 720"/>
        <xdr:cNvSpPr txBox="1"/>
      </xdr:nvSpPr>
      <xdr:spPr>
        <a:xfrm>
          <a:off x="14325111" y="1524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163937</xdr:rowOff>
    </xdr:from>
    <xdr:to>
      <xdr:col>72</xdr:col>
      <xdr:colOff>38100</xdr:colOff>
      <xdr:row>90</xdr:row>
      <xdr:rowOff>94087</xdr:rowOff>
    </xdr:to>
    <xdr:sp macro="" textlink="">
      <xdr:nvSpPr>
        <xdr:cNvPr id="722" name="楕円 721"/>
        <xdr:cNvSpPr/>
      </xdr:nvSpPr>
      <xdr:spPr>
        <a:xfrm>
          <a:off x="13652500" y="1542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88</xdr:row>
      <xdr:rowOff>110614</xdr:rowOff>
    </xdr:from>
    <xdr:ext cx="534377" cy="259045"/>
    <xdr:sp macro="" textlink="">
      <xdr:nvSpPr>
        <xdr:cNvPr id="723" name="テキスト ボックス 722"/>
        <xdr:cNvSpPr txBox="1"/>
      </xdr:nvSpPr>
      <xdr:spPr>
        <a:xfrm>
          <a:off x="13436111" y="1519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64040</xdr:rowOff>
    </xdr:from>
    <xdr:to>
      <xdr:col>67</xdr:col>
      <xdr:colOff>101600</xdr:colOff>
      <xdr:row>90</xdr:row>
      <xdr:rowOff>165640</xdr:rowOff>
    </xdr:to>
    <xdr:sp macro="" textlink="">
      <xdr:nvSpPr>
        <xdr:cNvPr id="724" name="楕円 723"/>
        <xdr:cNvSpPr/>
      </xdr:nvSpPr>
      <xdr:spPr>
        <a:xfrm>
          <a:off x="12763500" y="1549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10717</xdr:rowOff>
    </xdr:from>
    <xdr:ext cx="534377" cy="259045"/>
    <xdr:sp macro="" textlink="">
      <xdr:nvSpPr>
        <xdr:cNvPr id="725" name="テキスト ボックス 724"/>
        <xdr:cNvSpPr txBox="1"/>
      </xdr:nvSpPr>
      <xdr:spPr>
        <a:xfrm>
          <a:off x="12547111" y="1526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9" name="テキスト ボックス 738"/>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1" name="テキスト ボックス 740"/>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3" name="テキスト ボックス 742"/>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7" name="テキスト ボックス 746"/>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58057</xdr:rowOff>
    </xdr:from>
    <xdr:to>
      <xdr:col>116</xdr:col>
      <xdr:colOff>62864</xdr:colOff>
      <xdr:row>39</xdr:row>
      <xdr:rowOff>98878</xdr:rowOff>
    </xdr:to>
    <xdr:cxnSp macro="">
      <xdr:nvCxnSpPr>
        <xdr:cNvPr id="751" name="直線コネクタ 750"/>
        <xdr:cNvCxnSpPr/>
      </xdr:nvCxnSpPr>
      <xdr:spPr>
        <a:xfrm flipV="1">
          <a:off x="22159595" y="5201557"/>
          <a:ext cx="1269"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113228</xdr:rowOff>
    </xdr:from>
    <xdr:ext cx="249299" cy="259045"/>
    <xdr:sp macro="" textlink="">
      <xdr:nvSpPr>
        <xdr:cNvPr id="752" name="諸支出金最小値テキスト"/>
        <xdr:cNvSpPr txBox="1"/>
      </xdr:nvSpPr>
      <xdr:spPr>
        <a:xfrm>
          <a:off x="22212300" y="67997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4734</xdr:rowOff>
    </xdr:from>
    <xdr:ext cx="469744" cy="259045"/>
    <xdr:sp macro="" textlink="">
      <xdr:nvSpPr>
        <xdr:cNvPr id="754" name="諸支出金最大値テキスト"/>
        <xdr:cNvSpPr txBox="1"/>
      </xdr:nvSpPr>
      <xdr:spPr>
        <a:xfrm>
          <a:off x="22212300" y="497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58057</xdr:rowOff>
    </xdr:from>
    <xdr:to>
      <xdr:col>116</xdr:col>
      <xdr:colOff>152400</xdr:colOff>
      <xdr:row>30</xdr:row>
      <xdr:rowOff>58057</xdr:rowOff>
    </xdr:to>
    <xdr:cxnSp macro="">
      <xdr:nvCxnSpPr>
        <xdr:cNvPr id="755" name="直線コネクタ 754"/>
        <xdr:cNvCxnSpPr/>
      </xdr:nvCxnSpPr>
      <xdr:spPr>
        <a:xfrm>
          <a:off x="22072600" y="5201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68399</xdr:rowOff>
    </xdr:from>
    <xdr:to>
      <xdr:col>116</xdr:col>
      <xdr:colOff>63500</xdr:colOff>
      <xdr:row>39</xdr:row>
      <xdr:rowOff>69487</xdr:rowOff>
    </xdr:to>
    <xdr:cxnSp macro="">
      <xdr:nvCxnSpPr>
        <xdr:cNvPr id="756" name="直線コネクタ 755"/>
        <xdr:cNvCxnSpPr/>
      </xdr:nvCxnSpPr>
      <xdr:spPr>
        <a:xfrm flipV="1">
          <a:off x="21323300" y="675494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30678</xdr:rowOff>
    </xdr:from>
    <xdr:ext cx="313932" cy="259045"/>
    <xdr:sp macro="" textlink="">
      <xdr:nvSpPr>
        <xdr:cNvPr id="757" name="諸支出金平均値テキスト"/>
        <xdr:cNvSpPr txBox="1"/>
      </xdr:nvSpPr>
      <xdr:spPr>
        <a:xfrm>
          <a:off x="22212300" y="65457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7801</xdr:rowOff>
    </xdr:from>
    <xdr:to>
      <xdr:col>116</xdr:col>
      <xdr:colOff>114300</xdr:colOff>
      <xdr:row>39</xdr:row>
      <xdr:rowOff>109401</xdr:rowOff>
    </xdr:to>
    <xdr:sp macro="" textlink="">
      <xdr:nvSpPr>
        <xdr:cNvPr id="758" name="フローチャート: 判断 757"/>
        <xdr:cNvSpPr/>
      </xdr:nvSpPr>
      <xdr:spPr>
        <a:xfrm>
          <a:off x="22110700" y="669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69487</xdr:rowOff>
    </xdr:from>
    <xdr:to>
      <xdr:col>111</xdr:col>
      <xdr:colOff>177800</xdr:colOff>
      <xdr:row>39</xdr:row>
      <xdr:rowOff>74930</xdr:rowOff>
    </xdr:to>
    <xdr:cxnSp macro="">
      <xdr:nvCxnSpPr>
        <xdr:cNvPr id="759" name="直線コネクタ 758"/>
        <xdr:cNvCxnSpPr/>
      </xdr:nvCxnSpPr>
      <xdr:spPr>
        <a:xfrm flipV="1">
          <a:off x="20434300" y="6756037"/>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45901</xdr:rowOff>
    </xdr:from>
    <xdr:to>
      <xdr:col>112</xdr:col>
      <xdr:colOff>38100</xdr:colOff>
      <xdr:row>39</xdr:row>
      <xdr:rowOff>147501</xdr:rowOff>
    </xdr:to>
    <xdr:sp macro="" textlink="">
      <xdr:nvSpPr>
        <xdr:cNvPr id="760" name="フローチャート: 判断 759"/>
        <xdr:cNvSpPr/>
      </xdr:nvSpPr>
      <xdr:spPr>
        <a:xfrm>
          <a:off x="21272500" y="67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138628</xdr:rowOff>
    </xdr:from>
    <xdr:ext cx="249299" cy="259045"/>
    <xdr:sp macro="" textlink="">
      <xdr:nvSpPr>
        <xdr:cNvPr id="761" name="テキスト ボックス 760"/>
        <xdr:cNvSpPr txBox="1"/>
      </xdr:nvSpPr>
      <xdr:spPr>
        <a:xfrm>
          <a:off x="21198650" y="68251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58601</xdr:rowOff>
    </xdr:from>
    <xdr:to>
      <xdr:col>107</xdr:col>
      <xdr:colOff>50800</xdr:colOff>
      <xdr:row>39</xdr:row>
      <xdr:rowOff>74930</xdr:rowOff>
    </xdr:to>
    <xdr:cxnSp macro="">
      <xdr:nvCxnSpPr>
        <xdr:cNvPr id="762" name="直線コネクタ 761"/>
        <xdr:cNvCxnSpPr/>
      </xdr:nvCxnSpPr>
      <xdr:spPr>
        <a:xfrm>
          <a:off x="19545300" y="67451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48078</xdr:rowOff>
    </xdr:from>
    <xdr:to>
      <xdr:col>107</xdr:col>
      <xdr:colOff>101600</xdr:colOff>
      <xdr:row>39</xdr:row>
      <xdr:rowOff>149678</xdr:rowOff>
    </xdr:to>
    <xdr:sp macro="" textlink="">
      <xdr:nvSpPr>
        <xdr:cNvPr id="763" name="フローチャート: 判断 762"/>
        <xdr:cNvSpPr/>
      </xdr:nvSpPr>
      <xdr:spPr>
        <a:xfrm>
          <a:off x="20383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35741</xdr:rowOff>
    </xdr:from>
    <xdr:to>
      <xdr:col>102</xdr:col>
      <xdr:colOff>114300</xdr:colOff>
      <xdr:row>39</xdr:row>
      <xdr:rowOff>58601</xdr:rowOff>
    </xdr:to>
    <xdr:cxnSp macro="">
      <xdr:nvCxnSpPr>
        <xdr:cNvPr id="765" name="直線コネクタ 764"/>
        <xdr:cNvCxnSpPr/>
      </xdr:nvCxnSpPr>
      <xdr:spPr>
        <a:xfrm>
          <a:off x="18656300" y="67222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5624</xdr:rowOff>
    </xdr:from>
    <xdr:to>
      <xdr:col>102</xdr:col>
      <xdr:colOff>165100</xdr:colOff>
      <xdr:row>39</xdr:row>
      <xdr:rowOff>107224</xdr:rowOff>
    </xdr:to>
    <xdr:sp macro="" textlink="">
      <xdr:nvSpPr>
        <xdr:cNvPr id="766" name="フローチャート: 判断 765"/>
        <xdr:cNvSpPr/>
      </xdr:nvSpPr>
      <xdr:spPr>
        <a:xfrm>
          <a:off x="19494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123751</xdr:rowOff>
    </xdr:from>
    <xdr:ext cx="313932" cy="259045"/>
    <xdr:sp macro="" textlink="">
      <xdr:nvSpPr>
        <xdr:cNvPr id="767" name="テキスト ボックス 766"/>
        <xdr:cNvSpPr txBox="1"/>
      </xdr:nvSpPr>
      <xdr:spPr>
        <a:xfrm>
          <a:off x="19388333" y="6467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46990</xdr:rowOff>
    </xdr:from>
    <xdr:to>
      <xdr:col>98</xdr:col>
      <xdr:colOff>38100</xdr:colOff>
      <xdr:row>39</xdr:row>
      <xdr:rowOff>148590</xdr:rowOff>
    </xdr:to>
    <xdr:sp macro="" textlink="">
      <xdr:nvSpPr>
        <xdr:cNvPr id="768" name="フローチャート: 判断 767"/>
        <xdr:cNvSpPr/>
      </xdr:nvSpPr>
      <xdr:spPr>
        <a:xfrm>
          <a:off x="18605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139717</xdr:rowOff>
    </xdr:from>
    <xdr:ext cx="249299" cy="259045"/>
    <xdr:sp macro="" textlink="">
      <xdr:nvSpPr>
        <xdr:cNvPr id="769" name="テキスト ボックス 768"/>
        <xdr:cNvSpPr txBox="1"/>
      </xdr:nvSpPr>
      <xdr:spPr>
        <a:xfrm>
          <a:off x="18531650" y="68262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17599</xdr:rowOff>
    </xdr:from>
    <xdr:to>
      <xdr:col>116</xdr:col>
      <xdr:colOff>114300</xdr:colOff>
      <xdr:row>39</xdr:row>
      <xdr:rowOff>119199</xdr:rowOff>
    </xdr:to>
    <xdr:sp macro="" textlink="">
      <xdr:nvSpPr>
        <xdr:cNvPr id="775" name="楕円 774"/>
        <xdr:cNvSpPr/>
      </xdr:nvSpPr>
      <xdr:spPr>
        <a:xfrm>
          <a:off x="22110700" y="670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157679</xdr:rowOff>
    </xdr:from>
    <xdr:ext cx="313932" cy="259045"/>
    <xdr:sp macro="" textlink="">
      <xdr:nvSpPr>
        <xdr:cNvPr id="776" name="諸支出金該当値テキスト"/>
        <xdr:cNvSpPr txBox="1"/>
      </xdr:nvSpPr>
      <xdr:spPr>
        <a:xfrm>
          <a:off x="22212300" y="6672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18687</xdr:rowOff>
    </xdr:from>
    <xdr:to>
      <xdr:col>112</xdr:col>
      <xdr:colOff>38100</xdr:colOff>
      <xdr:row>39</xdr:row>
      <xdr:rowOff>120287</xdr:rowOff>
    </xdr:to>
    <xdr:sp macro="" textlink="">
      <xdr:nvSpPr>
        <xdr:cNvPr id="777" name="楕円 776"/>
        <xdr:cNvSpPr/>
      </xdr:nvSpPr>
      <xdr:spPr>
        <a:xfrm>
          <a:off x="21272500" y="670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136814</xdr:rowOff>
    </xdr:from>
    <xdr:ext cx="313932" cy="259045"/>
    <xdr:sp macro="" textlink="">
      <xdr:nvSpPr>
        <xdr:cNvPr id="778" name="テキスト ボックス 777"/>
        <xdr:cNvSpPr txBox="1"/>
      </xdr:nvSpPr>
      <xdr:spPr>
        <a:xfrm>
          <a:off x="21166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24130</xdr:rowOff>
    </xdr:from>
    <xdr:to>
      <xdr:col>107</xdr:col>
      <xdr:colOff>101600</xdr:colOff>
      <xdr:row>39</xdr:row>
      <xdr:rowOff>125730</xdr:rowOff>
    </xdr:to>
    <xdr:sp macro="" textlink="">
      <xdr:nvSpPr>
        <xdr:cNvPr id="779" name="楕円 778"/>
        <xdr:cNvSpPr/>
      </xdr:nvSpPr>
      <xdr:spPr>
        <a:xfrm>
          <a:off x="203835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142257</xdr:rowOff>
    </xdr:from>
    <xdr:ext cx="313932" cy="259045"/>
    <xdr:sp macro="" textlink="">
      <xdr:nvSpPr>
        <xdr:cNvPr id="780" name="テキスト ボックス 779"/>
        <xdr:cNvSpPr txBox="1"/>
      </xdr:nvSpPr>
      <xdr:spPr>
        <a:xfrm>
          <a:off x="20277333" y="64859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7801</xdr:rowOff>
    </xdr:from>
    <xdr:to>
      <xdr:col>102</xdr:col>
      <xdr:colOff>165100</xdr:colOff>
      <xdr:row>39</xdr:row>
      <xdr:rowOff>109401</xdr:rowOff>
    </xdr:to>
    <xdr:sp macro="" textlink="">
      <xdr:nvSpPr>
        <xdr:cNvPr id="781" name="楕円 780"/>
        <xdr:cNvSpPr/>
      </xdr:nvSpPr>
      <xdr:spPr>
        <a:xfrm>
          <a:off x="19494500" y="669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100528</xdr:rowOff>
    </xdr:from>
    <xdr:ext cx="313932" cy="259045"/>
    <xdr:sp macro="" textlink="">
      <xdr:nvSpPr>
        <xdr:cNvPr id="782" name="テキスト ボックス 781"/>
        <xdr:cNvSpPr txBox="1"/>
      </xdr:nvSpPr>
      <xdr:spPr>
        <a:xfrm>
          <a:off x="19388333" y="67870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156391</xdr:rowOff>
    </xdr:from>
    <xdr:to>
      <xdr:col>98</xdr:col>
      <xdr:colOff>38100</xdr:colOff>
      <xdr:row>39</xdr:row>
      <xdr:rowOff>86541</xdr:rowOff>
    </xdr:to>
    <xdr:sp macro="" textlink="">
      <xdr:nvSpPr>
        <xdr:cNvPr id="783" name="楕円 782"/>
        <xdr:cNvSpPr/>
      </xdr:nvSpPr>
      <xdr:spPr>
        <a:xfrm>
          <a:off x="18605500" y="667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103069</xdr:rowOff>
    </xdr:from>
    <xdr:ext cx="313932" cy="259045"/>
    <xdr:sp macro="" textlink="">
      <xdr:nvSpPr>
        <xdr:cNvPr id="784" name="テキスト ボックス 783"/>
        <xdr:cNvSpPr txBox="1"/>
      </xdr:nvSpPr>
      <xdr:spPr>
        <a:xfrm>
          <a:off x="18499333" y="64467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目的別歳出決算額で</a:t>
          </a:r>
          <a:r>
            <a:rPr kumimoji="1" lang="ja-JP" altLang="en-US" sz="1100">
              <a:solidFill>
                <a:schemeClr val="dk1"/>
              </a:solidFill>
              <a:effectLst/>
              <a:latin typeface="+mn-lt"/>
              <a:ea typeface="+mn-ea"/>
              <a:cs typeface="+mn-cs"/>
            </a:rPr>
            <a:t>類似団体内平均を経常的に上回っているのは、議会費、農林水産業費、土木費、教育費、公債費となっている。農林水産業は農業が町の基幹産業であり、国・県の補助金を活用した事業が多いこと、令和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は新型コロナウイルス感染症対応地方創生臨時交付金を活用した農業支援の補助金を実施したことが類似団体内平均を上回る要因となっている。土木費に関しては、下水道事業会計補助金や除雪作業委託料が大きな割合を占めており、類似団体内平均を上回る要因となっている。教育費に関しては、公立幼稚園が５園あったことが類似団体内平均を上回る要因の一つと考えられるが、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年度からそのうち１つの園を民間の認定こども園に移行したことで減少の要因となったものの、文化創造館大ホール舞台照明設備改修工事や燃料価格高騰に伴う光熱費の増加に伴い、令和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229</a:t>
          </a:r>
          <a:r>
            <a:rPr kumimoji="1" lang="ja-JP" altLang="en-US" sz="1100">
              <a:solidFill>
                <a:schemeClr val="dk1"/>
              </a:solidFill>
              <a:effectLst/>
              <a:latin typeface="+mn-lt"/>
              <a:ea typeface="+mn-ea"/>
              <a:cs typeface="+mn-cs"/>
            </a:rPr>
            <a:t>円の減少に留まっている。</a:t>
          </a:r>
          <a:r>
            <a:rPr kumimoji="1" lang="ja-JP" altLang="ja-JP" sz="1100">
              <a:solidFill>
                <a:schemeClr val="dk1"/>
              </a:solidFill>
              <a:effectLst/>
              <a:latin typeface="+mn-lt"/>
              <a:ea typeface="+mn-ea"/>
              <a:cs typeface="+mn-cs"/>
            </a:rPr>
            <a:t>公債費については、類似団体内で最も高い順位であるが、今後も本庁舎整備事業の元金償還</a:t>
          </a:r>
          <a:r>
            <a:rPr kumimoji="1" lang="ja-JP" altLang="en-US" sz="1100">
              <a:solidFill>
                <a:schemeClr val="dk1"/>
              </a:solidFill>
              <a:effectLst/>
              <a:latin typeface="+mn-lt"/>
              <a:ea typeface="+mn-ea"/>
              <a:cs typeface="+mn-cs"/>
            </a:rPr>
            <a:t>開始</a:t>
          </a:r>
          <a:r>
            <a:rPr kumimoji="1" lang="ja-JP" altLang="ja-JP" sz="1100">
              <a:solidFill>
                <a:schemeClr val="dk1"/>
              </a:solidFill>
              <a:effectLst/>
              <a:latin typeface="+mn-lt"/>
              <a:ea typeface="+mn-ea"/>
              <a:cs typeface="+mn-cs"/>
            </a:rPr>
            <a:t>など大幅な数値の改善</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見込めない状況では</a:t>
          </a:r>
          <a:r>
            <a:rPr kumimoji="1" lang="ja-JP" altLang="en-US" sz="1100">
              <a:solidFill>
                <a:schemeClr val="dk1"/>
              </a:solidFill>
              <a:effectLst/>
              <a:latin typeface="+mn-lt"/>
              <a:ea typeface="+mn-ea"/>
              <a:cs typeface="+mn-cs"/>
            </a:rPr>
            <a:t>あり</a:t>
          </a:r>
          <a:r>
            <a:rPr kumimoji="1" lang="ja-JP" altLang="ja-JP" sz="1100">
              <a:solidFill>
                <a:schemeClr val="dk1"/>
              </a:solidFill>
              <a:effectLst/>
              <a:latin typeface="+mn-lt"/>
              <a:ea typeface="+mn-ea"/>
              <a:cs typeface="+mn-cs"/>
            </a:rPr>
            <a:t>、借入額を償還額以下に抑えるなど起債額の抑制や年度間の平準化に努めていく。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なお、令和３年度から消防費は</a:t>
          </a:r>
          <a:r>
            <a:rPr kumimoji="1" lang="en-US" altLang="ja-JP" sz="1100">
              <a:solidFill>
                <a:schemeClr val="dk1"/>
              </a:solidFill>
              <a:effectLst/>
              <a:latin typeface="+mn-lt"/>
              <a:ea typeface="+mn-ea"/>
              <a:cs typeface="+mn-cs"/>
            </a:rPr>
            <a:t>4,784</a:t>
          </a:r>
          <a:r>
            <a:rPr kumimoji="1" lang="ja-JP" altLang="en-US" sz="1100">
              <a:solidFill>
                <a:schemeClr val="dk1"/>
              </a:solidFill>
              <a:effectLst/>
              <a:latin typeface="+mn-lt"/>
              <a:ea typeface="+mn-ea"/>
              <a:cs typeface="+mn-cs"/>
            </a:rPr>
            <a:t>円の減少となっているが、要因として酒田地区広域行政組合建設負担金（消防費）の皆減が要因としてあげられる。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財政調整基金について、当初予算では取り崩しを予定していたが、普通交付税の再算定や前年度繰越金、国等の支援の効率的な活用等の結果、令和</a:t>
          </a:r>
          <a:r>
            <a:rPr kumimoji="1" lang="en-US" altLang="ja-JP" sz="1000">
              <a:solidFill>
                <a:schemeClr val="dk1"/>
              </a:solidFill>
              <a:effectLst/>
              <a:latin typeface="+mn-lt"/>
              <a:ea typeface="+mn-ea"/>
              <a:cs typeface="+mn-cs"/>
            </a:rPr>
            <a:t>4</a:t>
          </a:r>
          <a:r>
            <a:rPr kumimoji="1" lang="ja-JP" altLang="en-US" sz="1000">
              <a:solidFill>
                <a:schemeClr val="dk1"/>
              </a:solidFill>
              <a:effectLst/>
              <a:latin typeface="+mn-lt"/>
              <a:ea typeface="+mn-ea"/>
              <a:cs typeface="+mn-cs"/>
            </a:rPr>
            <a:t>年度も基金取崩しは行わず、利子積立により基金残高は増加した。</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実質収支額</a:t>
          </a:r>
          <a:r>
            <a:rPr kumimoji="1" lang="ja-JP" altLang="en-US" sz="1000">
              <a:solidFill>
                <a:schemeClr val="dk1"/>
              </a:solidFill>
              <a:effectLst/>
              <a:latin typeface="+mn-lt"/>
              <a:ea typeface="+mn-ea"/>
              <a:cs typeface="+mn-cs"/>
            </a:rPr>
            <a:t>の標準財政規模比</a:t>
          </a:r>
          <a:r>
            <a:rPr kumimoji="1" lang="ja-JP" altLang="ja-JP" sz="1000">
              <a:solidFill>
                <a:schemeClr val="dk1"/>
              </a:solidFill>
              <a:effectLst/>
              <a:latin typeface="+mn-lt"/>
              <a:ea typeface="+mn-ea"/>
              <a:cs typeface="+mn-cs"/>
            </a:rPr>
            <a:t>は令和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年度より</a:t>
          </a:r>
          <a:r>
            <a:rPr kumimoji="1" lang="en-US" altLang="ja-JP" sz="1000">
              <a:solidFill>
                <a:schemeClr val="dk1"/>
              </a:solidFill>
              <a:effectLst/>
              <a:latin typeface="+mn-lt"/>
              <a:ea typeface="+mn-ea"/>
              <a:cs typeface="+mn-cs"/>
            </a:rPr>
            <a:t>1.33</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増加した</a:t>
          </a:r>
          <a:r>
            <a:rPr kumimoji="1" lang="ja-JP" altLang="ja-JP" sz="1000">
              <a:solidFill>
                <a:schemeClr val="dk1"/>
              </a:solidFill>
              <a:effectLst/>
              <a:latin typeface="+mn-lt"/>
              <a:ea typeface="+mn-ea"/>
              <a:cs typeface="+mn-cs"/>
            </a:rPr>
            <a:t>。実質単年度収支は</a:t>
          </a:r>
          <a:r>
            <a:rPr kumimoji="1" lang="en-US" altLang="ja-JP" sz="1000">
              <a:solidFill>
                <a:schemeClr val="dk1"/>
              </a:solidFill>
              <a:effectLst/>
              <a:latin typeface="+mn-lt"/>
              <a:ea typeface="+mn-ea"/>
              <a:cs typeface="+mn-cs"/>
            </a:rPr>
            <a:t>5.78</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減少し</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普通交付税の再算定による増額の影響が大きかった</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に比べて大きく減少した</a:t>
          </a:r>
          <a:r>
            <a:rPr kumimoji="1" lang="ja-JP" altLang="ja-JP" sz="1000">
              <a:solidFill>
                <a:schemeClr val="dk1"/>
              </a:solidFill>
              <a:effectLst/>
              <a:latin typeface="+mn-lt"/>
              <a:ea typeface="+mn-ea"/>
              <a:cs typeface="+mn-cs"/>
            </a:rPr>
            <a:t>。</a:t>
          </a:r>
          <a:endParaRPr lang="ja-JP" altLang="ja-JP" sz="1100">
            <a:effectLst/>
          </a:endParaRPr>
        </a:p>
        <a:p>
          <a:r>
            <a:rPr kumimoji="1" lang="ja-JP" altLang="ja-JP" sz="1000">
              <a:solidFill>
                <a:schemeClr val="dk1"/>
              </a:solidFill>
              <a:effectLst/>
              <a:latin typeface="+mn-lt"/>
              <a:ea typeface="+mn-ea"/>
              <a:cs typeface="+mn-cs"/>
            </a:rPr>
            <a:t>　公債費の平準化や今後予定している大規模事業等を考慮しながら、適切な基金の取崩し、自主財源の確保に努める。</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年度は、全ての会計において黒字となっている。</a:t>
          </a:r>
          <a:endParaRPr lang="ja-JP" altLang="ja-JP" sz="1400">
            <a:effectLst/>
          </a:endParaRPr>
        </a:p>
        <a:p>
          <a:r>
            <a:rPr kumimoji="1" lang="ja-JP" altLang="ja-JP" sz="1100">
              <a:solidFill>
                <a:schemeClr val="dk1"/>
              </a:solidFill>
              <a:effectLst/>
              <a:latin typeface="+mn-lt"/>
              <a:ea typeface="+mn-ea"/>
              <a:cs typeface="+mn-cs"/>
            </a:rPr>
            <a:t>　一般会計の実質収支</a:t>
          </a:r>
          <a:r>
            <a:rPr kumimoji="1" lang="ja-JP" altLang="en-US" sz="1100">
              <a:solidFill>
                <a:schemeClr val="dk1"/>
              </a:solidFill>
              <a:effectLst/>
              <a:latin typeface="+mn-lt"/>
              <a:ea typeface="+mn-ea"/>
              <a:cs typeface="+mn-cs"/>
            </a:rPr>
            <a:t>にかかる標準財政規模比</a:t>
          </a:r>
          <a:r>
            <a:rPr kumimoji="1" lang="ja-JP" altLang="ja-JP" sz="1100">
              <a:solidFill>
                <a:schemeClr val="dk1"/>
              </a:solidFill>
              <a:effectLst/>
              <a:latin typeface="+mn-lt"/>
              <a:ea typeface="+mn-ea"/>
              <a:cs typeface="+mn-cs"/>
            </a:rPr>
            <a:t>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1.33</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歳入では、地方税の増加はあったものの、普通交付税や臨時財政対策債の減少により全体として減少し、歳出でも子育て世帯への臨時特別給付金給付事業の皆減や除雪委託料の減少により、全体として減少したため、</a:t>
          </a:r>
          <a:r>
            <a:rPr kumimoji="1" lang="ja-JP" altLang="ja-JP" sz="1100">
              <a:solidFill>
                <a:schemeClr val="dk1"/>
              </a:solidFill>
              <a:effectLst/>
              <a:latin typeface="+mn-lt"/>
              <a:ea typeface="+mn-ea"/>
              <a:cs typeface="+mn-cs"/>
            </a:rPr>
            <a:t>決算規模は</a:t>
          </a:r>
          <a:r>
            <a:rPr kumimoji="1" lang="ja-JP" altLang="en-US" sz="1100">
              <a:solidFill>
                <a:schemeClr val="dk1"/>
              </a:solidFill>
              <a:effectLst/>
              <a:latin typeface="+mn-lt"/>
              <a:ea typeface="+mn-ea"/>
              <a:cs typeface="+mn-cs"/>
            </a:rPr>
            <a:t>令和３年度と比較して縮小した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ガス事業会計については、販売ガス量は減少となり、ガス売上は</a:t>
          </a:r>
          <a:r>
            <a:rPr kumimoji="1" lang="ja-JP" altLang="en-US" sz="1100">
              <a:solidFill>
                <a:schemeClr val="dk1"/>
              </a:solidFill>
              <a:effectLst/>
              <a:latin typeface="+mn-lt"/>
              <a:ea typeface="+mn-ea"/>
              <a:cs typeface="+mn-cs"/>
            </a:rPr>
            <a:t>政府の激変緩和対策事業による原料費調整額の値引きは行われたものの、ガス料金改定により増加となった。しかし、原料費の高騰による売上原価の増加により営業費用がガス売上を超過したことで単年度収支では赤字となっている。</a:t>
          </a:r>
          <a:endParaRPr lang="ja-JP" altLang="ja-JP" sz="1400">
            <a:effectLst/>
          </a:endParaRPr>
        </a:p>
        <a:p>
          <a:r>
            <a:rPr kumimoji="1" lang="ja-JP" altLang="ja-JP" sz="1100">
              <a:solidFill>
                <a:schemeClr val="dk1"/>
              </a:solidFill>
              <a:effectLst/>
              <a:latin typeface="+mn-lt"/>
              <a:ea typeface="+mn-ea"/>
              <a:cs typeface="+mn-cs"/>
            </a:rPr>
            <a:t>　水道事業会計については、有収水量は減少となり、有収率は令和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年度よりわずかに増加となった。</a:t>
          </a:r>
          <a:r>
            <a:rPr kumimoji="1" lang="ja-JP" altLang="en-US" sz="1100">
              <a:solidFill>
                <a:schemeClr val="dk1"/>
              </a:solidFill>
              <a:effectLst/>
              <a:latin typeface="+mn-lt"/>
              <a:ea typeface="+mn-ea"/>
              <a:cs typeface="+mn-cs"/>
            </a:rPr>
            <a:t>給水収益は令和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年度より減少したものの、水道料金等生活応援事業として実施した基本料金の免除が減少の要因であり、免除分にかかる一般会計負担金を含めた営業収益は増加している。</a:t>
          </a:r>
          <a:endParaRPr lang="ja-JP" altLang="ja-JP" sz="1400">
            <a:effectLst/>
          </a:endParaRPr>
        </a:p>
        <a:p>
          <a:r>
            <a:rPr kumimoji="1" lang="ja-JP" altLang="ja-JP" sz="1100">
              <a:solidFill>
                <a:schemeClr val="dk1"/>
              </a:solidFill>
              <a:effectLst/>
              <a:latin typeface="+mn-lt"/>
              <a:ea typeface="+mn-ea"/>
              <a:cs typeface="+mn-cs"/>
            </a:rPr>
            <a:t>　下水道事業会計については、有収水量、有収率ともに減少となった。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a:t>
          </a:r>
          <a:r>
            <a:rPr kumimoji="1" lang="en-US" altLang="ja-JP" sz="1100">
              <a:solidFill>
                <a:schemeClr val="dk1"/>
              </a:solidFill>
              <a:effectLst/>
              <a:latin typeface="+mn-lt"/>
              <a:ea typeface="+mn-ea"/>
              <a:cs typeface="+mn-cs"/>
            </a:rPr>
            <a:t>(A)</a:t>
          </a:r>
          <a:r>
            <a:rPr kumimoji="1" lang="ja-JP" altLang="en-US" sz="1100">
              <a:solidFill>
                <a:schemeClr val="dk1"/>
              </a:solidFill>
              <a:effectLst/>
              <a:latin typeface="+mn-lt"/>
              <a:ea typeface="+mn-ea"/>
              <a:cs typeface="+mn-cs"/>
            </a:rPr>
            <a:t>のうち、元利償還金については借入額を償還額以下に抑える方針としているため、令和元年度をピークとして減少傾向にある。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算入公債費</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については、過疎債や合併特例債などの交付税算入率の高い起債を活用しているが、元利償還金の減に伴い</a:t>
          </a:r>
          <a:r>
            <a:rPr kumimoji="1" lang="ja-JP" altLang="en-US" sz="1100">
              <a:solidFill>
                <a:schemeClr val="dk1"/>
              </a:solidFill>
              <a:effectLst/>
              <a:latin typeface="+mn-lt"/>
              <a:ea typeface="+mn-ea"/>
              <a:cs typeface="+mn-cs"/>
            </a:rPr>
            <a:t>減少している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交付税算入率の高い</a:t>
          </a:r>
          <a:r>
            <a:rPr kumimoji="1" lang="ja-JP" altLang="en-US" sz="1100">
              <a:solidFill>
                <a:schemeClr val="dk1"/>
              </a:solidFill>
              <a:effectLst/>
              <a:latin typeface="+mn-lt"/>
              <a:ea typeface="+mn-ea"/>
              <a:cs typeface="+mn-cs"/>
            </a:rPr>
            <a:t>合併特例債の起債可能残額は限られるものの、その他の</a:t>
          </a:r>
          <a:r>
            <a:rPr kumimoji="1" lang="ja-JP" altLang="ja-JP" sz="1100">
              <a:solidFill>
                <a:schemeClr val="dk1"/>
              </a:solidFill>
              <a:effectLst/>
              <a:latin typeface="+mn-lt"/>
              <a:ea typeface="+mn-ea"/>
              <a:cs typeface="+mn-cs"/>
            </a:rPr>
            <a:t>有利な起債を活用</a:t>
          </a:r>
          <a:r>
            <a:rPr kumimoji="1" lang="ja-JP" altLang="en-US" sz="1100">
              <a:solidFill>
                <a:schemeClr val="dk1"/>
              </a:solidFill>
              <a:effectLst/>
              <a:latin typeface="+mn-lt"/>
              <a:ea typeface="+mn-ea"/>
              <a:cs typeface="+mn-cs"/>
            </a:rPr>
            <a:t>を図るとともに</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公債費の年度間の平準化や起債額の抑制等により元利償還金の</a:t>
          </a:r>
          <a:r>
            <a:rPr kumimoji="1" lang="ja-JP" altLang="en-US" sz="1100">
              <a:solidFill>
                <a:schemeClr val="dk1"/>
              </a:solidFill>
              <a:effectLst/>
              <a:latin typeface="+mn-lt"/>
              <a:ea typeface="+mn-ea"/>
              <a:cs typeface="+mn-cs"/>
            </a:rPr>
            <a:t>縮減</a:t>
          </a:r>
          <a:r>
            <a:rPr kumimoji="1" lang="ja-JP" altLang="ja-JP" sz="1100">
              <a:solidFill>
                <a:schemeClr val="dk1"/>
              </a:solidFill>
              <a:effectLst/>
              <a:latin typeface="+mn-lt"/>
              <a:ea typeface="+mn-ea"/>
              <a:cs typeface="+mn-cs"/>
            </a:rPr>
            <a:t>を図り、財政健全化に努めていく。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満期一括償還地方債の償還財源として積み立てている基金はない。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については、公営企業債等繰入見込額の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、起債借入額の減による地方債現在高の</a:t>
          </a:r>
          <a:r>
            <a:rPr kumimoji="1" lang="ja-JP" altLang="en-US" sz="1100">
              <a:solidFill>
                <a:schemeClr val="dk1"/>
              </a:solidFill>
              <a:effectLst/>
              <a:latin typeface="+mn-lt"/>
              <a:ea typeface="+mn-ea"/>
              <a:cs typeface="+mn-cs"/>
            </a:rPr>
            <a:t>減少及びイグゼあまるめのプール事業が終了したことに伴う損失補償付債務に係る負担見込み額が皆減したことにより減少している。</a:t>
          </a:r>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　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減債</a:t>
          </a:r>
          <a:r>
            <a:rPr kumimoji="1" lang="ja-JP" altLang="ja-JP" sz="1100">
              <a:solidFill>
                <a:schemeClr val="dk1"/>
              </a:solidFill>
              <a:effectLst/>
              <a:latin typeface="+mn-lt"/>
              <a:ea typeface="+mn-ea"/>
              <a:cs typeface="+mn-cs"/>
            </a:rPr>
            <a:t>基金残高</a:t>
          </a:r>
          <a:r>
            <a:rPr kumimoji="1" lang="ja-JP" altLang="en-US" sz="1100">
              <a:solidFill>
                <a:schemeClr val="dk1"/>
              </a:solidFill>
              <a:effectLst/>
              <a:latin typeface="+mn-lt"/>
              <a:ea typeface="+mn-ea"/>
              <a:cs typeface="+mn-cs"/>
            </a:rPr>
            <a:t>や教育施設整備基金</a:t>
          </a:r>
          <a:r>
            <a:rPr kumimoji="1" lang="ja-JP" altLang="ja-JP" sz="1100">
              <a:solidFill>
                <a:schemeClr val="dk1"/>
              </a:solidFill>
              <a:effectLst/>
              <a:latin typeface="+mn-lt"/>
              <a:ea typeface="+mn-ea"/>
              <a:cs typeface="+mn-cs"/>
            </a:rPr>
            <a:t>の増等により充当可能基金は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となったが、基準財政需要額算入見込額が</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、全体として令和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a:t>
          </a:r>
          <a:r>
            <a:rPr kumimoji="1" lang="ja-JP" altLang="en-US" sz="1100">
              <a:solidFill>
                <a:schemeClr val="dk1"/>
              </a:solidFill>
              <a:effectLst/>
              <a:latin typeface="+mn-lt"/>
              <a:ea typeface="+mn-ea"/>
              <a:cs typeface="+mn-cs"/>
            </a:rPr>
            <a:t>比較してやや減少した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地方債の現在高は令和元年度</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ピークとしているが、今後は図書館整備事業や</a:t>
          </a:r>
          <a:r>
            <a:rPr kumimoji="1" lang="ja-JP" altLang="en-US" sz="1100">
              <a:solidFill>
                <a:schemeClr val="dk1"/>
              </a:solidFill>
              <a:effectLst/>
              <a:latin typeface="+mn-lt"/>
              <a:ea typeface="+mn-ea"/>
              <a:cs typeface="+mn-cs"/>
            </a:rPr>
            <a:t>学校整備事業</a:t>
          </a:r>
          <a:r>
            <a:rPr kumimoji="1" lang="ja-JP" altLang="ja-JP" sz="1100">
              <a:solidFill>
                <a:schemeClr val="dk1"/>
              </a:solidFill>
              <a:effectLst/>
              <a:latin typeface="+mn-lt"/>
              <a:ea typeface="+mn-ea"/>
              <a:cs typeface="+mn-cs"/>
            </a:rPr>
            <a:t>を控えているため、事業実施の平準化や新規事業の抑制等を行い、より一層の健全化に努める。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279</a:t>
          </a:r>
          <a:r>
            <a:rPr kumimoji="1" lang="ja-JP" altLang="ja-JP" sz="1100">
              <a:solidFill>
                <a:schemeClr val="dk1"/>
              </a:solidFill>
              <a:effectLst/>
              <a:latin typeface="+mn-lt"/>
              <a:ea typeface="+mn-ea"/>
              <a:cs typeface="+mn-cs"/>
            </a:rPr>
            <a:t>百万円の基金積立、</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百万円の利子積立、</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百万円の基金繰入の結果、基金残高は令和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250</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となった。基金積立の内訳は、財政調整基金に</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百万円、減債基金に</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百万円、国営最上川下流左岸土地改良事業基金に</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積立等となっている。基金繰入の内容は、教育施設整備基金を教育関係工事費等に</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百万円繰入、新型コロナウイルス感染症対応地方創生臨時基金を中小企業緊急災害等対策利子補給金、地域経済変動対策資金関係に係る町負担分に</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百万円繰入、河川環境整備基金を河川維持工事等へ</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百万円繰入</a:t>
          </a:r>
          <a:r>
            <a:rPr kumimoji="1" lang="ja-JP" altLang="en-US" sz="1100">
              <a:solidFill>
                <a:schemeClr val="dk1"/>
              </a:solidFill>
              <a:effectLst/>
              <a:latin typeface="+mn-lt"/>
              <a:ea typeface="+mn-ea"/>
              <a:cs typeface="+mn-cs"/>
            </a:rPr>
            <a:t>、緑地等整備基金</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緑地整備工事</a:t>
          </a:r>
          <a:r>
            <a:rPr kumimoji="1" lang="ja-JP" altLang="ja-JP" sz="1100">
              <a:solidFill>
                <a:schemeClr val="dk1"/>
              </a:solidFill>
              <a:effectLst/>
              <a:latin typeface="+mn-lt"/>
              <a:ea typeface="+mn-ea"/>
              <a:cs typeface="+mn-cs"/>
            </a:rPr>
            <a:t>へ</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百万円繰入となっている。</a:t>
          </a:r>
          <a:endParaRPr lang="ja-JP" altLang="ja-JP" sz="1400">
            <a:effectLst/>
          </a:endParaRPr>
        </a:p>
        <a:p>
          <a:r>
            <a:rPr kumimoji="1" lang="ja-JP" altLang="ja-JP" sz="1100">
              <a:solidFill>
                <a:schemeClr val="dk1"/>
              </a:solidFill>
              <a:effectLst/>
              <a:latin typeface="+mn-lt"/>
              <a:ea typeface="+mn-ea"/>
              <a:cs typeface="+mn-cs"/>
            </a:rPr>
            <a:t>　普通交付税の追加交付や前年度繰越金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国等の支援の効率的な活用等により</a:t>
          </a:r>
          <a:r>
            <a:rPr kumimoji="1" lang="ja-JP" altLang="en-US" sz="1100">
              <a:solidFill>
                <a:schemeClr val="dk1"/>
              </a:solidFill>
              <a:effectLst/>
              <a:latin typeface="+mn-lt"/>
              <a:ea typeface="+mn-ea"/>
              <a:cs typeface="+mn-cs"/>
            </a:rPr>
            <a:t>、今後の学校整備等を見据えて教育施設整備基金へ</a:t>
          </a:r>
          <a:r>
            <a:rPr kumimoji="1" lang="ja-JP" altLang="ja-JP" sz="1100">
              <a:solidFill>
                <a:schemeClr val="dk1"/>
              </a:solidFill>
              <a:effectLst/>
              <a:latin typeface="+mn-lt"/>
              <a:ea typeface="+mn-ea"/>
              <a:cs typeface="+mn-cs"/>
            </a:rPr>
            <a:t>の積立を行ったことによる</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過疎ソフト債に係る元利償還金の交付税算入相当分</a:t>
          </a:r>
          <a:r>
            <a:rPr kumimoji="1" lang="ja-JP" altLang="ja-JP" sz="1100">
              <a:solidFill>
                <a:schemeClr val="dk1"/>
              </a:solidFill>
              <a:effectLst/>
              <a:latin typeface="+mn-lt"/>
              <a:ea typeface="+mn-ea"/>
              <a:cs typeface="+mn-cs"/>
            </a:rPr>
            <a:t>の減債基金への積立による増等により基金残高は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本町には令和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年度末時点で、財政調整基金、減債基金のほか</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事業計画を見据えながら適切に活用していく。</a:t>
          </a:r>
          <a:endParaRPr lang="ja-JP" altLang="ja-JP" sz="1400">
            <a:effectLst/>
          </a:endParaRPr>
        </a:p>
        <a:p>
          <a:r>
            <a:rPr kumimoji="1" lang="ja-JP" altLang="ja-JP" sz="1100">
              <a:solidFill>
                <a:schemeClr val="dk1"/>
              </a:solidFill>
              <a:effectLst/>
              <a:latin typeface="+mn-lt"/>
              <a:ea typeface="+mn-ea"/>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入れた検討を行い、過剰な基金規模とならないよう、適切な運用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・地域振興基金：合併特例債を原資とし、町民の連携の強化及び地域振興を図る。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・教育施設整備基金：教育施設（小学校、中学校）関連の工事費等に</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百万円、社会教育施設（</a:t>
          </a:r>
          <a:r>
            <a:rPr kumimoji="1" lang="ja-JP" altLang="en-US" sz="1100">
              <a:solidFill>
                <a:schemeClr val="dk1"/>
              </a:solidFill>
              <a:effectLst/>
              <a:latin typeface="+mn-lt"/>
              <a:ea typeface="+mn-ea"/>
              <a:cs typeface="+mn-cs"/>
            </a:rPr>
            <a:t>文化創造館</a:t>
          </a:r>
          <a:r>
            <a:rPr kumimoji="1" lang="ja-JP" altLang="ja-JP" sz="1100">
              <a:solidFill>
                <a:schemeClr val="dk1"/>
              </a:solidFill>
              <a:effectLst/>
              <a:latin typeface="+mn-lt"/>
              <a:ea typeface="+mn-ea"/>
              <a:cs typeface="+mn-cs"/>
            </a:rPr>
            <a:t>、社会体育施設）関連の工事費等に</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百万円を繰り入れ</a:t>
          </a:r>
          <a:r>
            <a:rPr kumimoji="1" lang="ja-JP" altLang="en-US" sz="1100">
              <a:solidFill>
                <a:schemeClr val="dk1"/>
              </a:solidFill>
              <a:effectLst/>
              <a:latin typeface="+mn-lt"/>
              <a:ea typeface="+mn-ea"/>
              <a:cs typeface="+mn-cs"/>
            </a:rPr>
            <a:t>したものの、後年度の学校整備等に備えた基金積立</a:t>
          </a:r>
          <a:r>
            <a:rPr kumimoji="1" lang="en-US" altLang="ja-JP" sz="1100">
              <a:solidFill>
                <a:schemeClr val="dk1"/>
              </a:solidFill>
              <a:effectLst/>
              <a:latin typeface="+mn-lt"/>
              <a:ea typeface="+mn-ea"/>
              <a:cs typeface="+mn-cs"/>
            </a:rPr>
            <a:t>158</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138.0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・国営最上川下流左岸土地改良事業基金：国営最上川下流左岸土地改良事業の負担金に必要な財源を確保するため平成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年度から積立を行っており、令和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年度も</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百万円を積み立てたことにより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・教育施設整備基金：</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年度をもって教育施設整備基金を廃止し、令和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年度より公共施設等整備基金として教育施設に限らず公共施設全体の整備に活用できる基金として運用を行っていく。</a:t>
          </a:r>
          <a:r>
            <a:rPr kumimoji="1" lang="ja-JP" altLang="ja-JP" sz="1100">
              <a:solidFill>
                <a:schemeClr val="dk1"/>
              </a:solidFill>
              <a:effectLst/>
              <a:latin typeface="+mn-lt"/>
              <a:ea typeface="+mn-ea"/>
              <a:cs typeface="+mn-cs"/>
            </a:rPr>
            <a:t>施設の老朽化に伴い維持管理（修繕費等）費用が増加していく</a:t>
          </a:r>
          <a:r>
            <a:rPr kumimoji="1" lang="ja-JP" altLang="en-US" sz="1100">
              <a:solidFill>
                <a:schemeClr val="dk1"/>
              </a:solidFill>
              <a:effectLst/>
              <a:latin typeface="+mn-lt"/>
              <a:ea typeface="+mn-ea"/>
              <a:cs typeface="+mn-cs"/>
            </a:rPr>
            <a:t>なか、今後の学校整備にも備えるため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年度より基金の積み立てを優先して行っていく予定である。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・国営最上川下流左岸土地改良事業基金：令和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2024</a:t>
          </a:r>
          <a:r>
            <a:rPr kumimoji="1" lang="ja-JP" altLang="ja-JP" sz="1100">
              <a:solidFill>
                <a:schemeClr val="dk1"/>
              </a:solidFill>
              <a:effectLst/>
              <a:latin typeface="+mn-lt"/>
              <a:ea typeface="+mn-ea"/>
              <a:cs typeface="+mn-cs"/>
            </a:rPr>
            <a:t>年度）まで毎年</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百万円ずつ積み立てる。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定期預金利子積立による基金の増額。</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財政調整基金は、町財政の年度間における財源を調整し、もって健全な財政運営に資するため設置された基金である。令和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当初</a:t>
          </a:r>
          <a:r>
            <a:rPr kumimoji="1" lang="en-US" altLang="ja-JP" sz="1100">
              <a:solidFill>
                <a:schemeClr val="dk1"/>
              </a:solidFill>
              <a:effectLst/>
              <a:latin typeface="+mn-lt"/>
              <a:ea typeface="+mn-ea"/>
              <a:cs typeface="+mn-cs"/>
            </a:rPr>
            <a:t>254</a:t>
          </a:r>
          <a:r>
            <a:rPr kumimoji="1" lang="ja-JP" altLang="en-US" sz="1100">
              <a:solidFill>
                <a:schemeClr val="dk1"/>
              </a:solidFill>
              <a:effectLst/>
              <a:latin typeface="+mn-lt"/>
              <a:ea typeface="+mn-ea"/>
              <a:cs typeface="+mn-cs"/>
            </a:rPr>
            <a:t>百万円の繰入を予定していたが、</a:t>
          </a:r>
          <a:r>
            <a:rPr kumimoji="1" lang="ja-JP" altLang="ja-JP" sz="1100">
              <a:solidFill>
                <a:schemeClr val="dk1"/>
              </a:solidFill>
              <a:effectLst/>
              <a:latin typeface="+mn-lt"/>
              <a:ea typeface="+mn-ea"/>
              <a:cs typeface="+mn-cs"/>
            </a:rPr>
            <a:t>普通交付税の追加交付や前年度繰越金、国等の支援の効率的な活用等により繰入は行わず</a:t>
          </a:r>
          <a:r>
            <a:rPr kumimoji="1" lang="ja-JP" altLang="en-US" sz="1100">
              <a:solidFill>
                <a:schemeClr val="dk1"/>
              </a:solidFill>
              <a:effectLst/>
              <a:latin typeface="+mn-lt"/>
              <a:ea typeface="+mn-ea"/>
              <a:cs typeface="+mn-cs"/>
            </a:rPr>
            <a:t>、定期預金利子積立によって</a:t>
          </a:r>
          <a:r>
            <a:rPr kumimoji="1" lang="ja-JP" altLang="ja-JP" sz="1100">
              <a:solidFill>
                <a:schemeClr val="dk1"/>
              </a:solidFill>
              <a:effectLst/>
              <a:latin typeface="+mn-lt"/>
              <a:ea typeface="+mn-ea"/>
              <a:cs typeface="+mn-cs"/>
            </a:rPr>
            <a:t>財政調整基金の残高自体は増加となった。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財政調整基金の適正な規模は標準財政規模の</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や</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とされているが、令和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年度末で標準財政規模の</a:t>
          </a:r>
          <a:r>
            <a:rPr kumimoji="1" lang="en-US" altLang="ja-JP" sz="1100">
              <a:solidFill>
                <a:schemeClr val="dk1"/>
              </a:solidFill>
              <a:effectLst/>
              <a:latin typeface="+mn-lt"/>
              <a:ea typeface="+mn-ea"/>
              <a:cs typeface="+mn-cs"/>
            </a:rPr>
            <a:t>25.2%</a:t>
          </a:r>
          <a:r>
            <a:rPr kumimoji="1" lang="ja-JP" altLang="en-US" sz="1100">
              <a:solidFill>
                <a:schemeClr val="dk1"/>
              </a:solidFill>
              <a:effectLst/>
              <a:latin typeface="+mn-lt"/>
              <a:ea typeface="+mn-ea"/>
              <a:cs typeface="+mn-cs"/>
            </a:rPr>
            <a:t>と過大な規模となっており、今後は災害対応経費としての備えや財源調整の目的に留意しつつ、公共施設の老朽化対策等に備え公共施設整備基金への積み立てを優先するなど対応していく。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後年度の公債費の財源としての基金積立及び定期預金利子積立による基金の増額。</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減債基金は、町債の償還に必要な財源を確保し、もって将来にわたる町財政の健全な運営に資するため設置された基金である。令和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ついては、過疎ソフト債に係る元利償還金の交付税算入相当分と山形県市町村総合交付金活用による減債基金への積立を行い、減債基金の残高自体は増額となった。本庁舎等整備事業をはじめとする大規模事業の元金償還開始が控えているため、今後は計画的に積立・繰入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343344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有形固定資産減価償却率は、小学校等の教育関係施設で築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年を超えているものが多く、町有施設全体でも築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年を超えている建物が約半数を占めるため、類似団体内平均値と比較してもやや高くなっている。立川総合支所改修整備事業が令和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年度、図書館整備事業が令和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年度に終了予定だが、今後は特に教育関係施設において、学校長寿命化計画に基づいた改修・改築や学校適正規模・適正配置の検討による総資産量の適正化を図る必要がある。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160443</xdr:rowOff>
    </xdr:from>
    <xdr:to>
      <xdr:col>23</xdr:col>
      <xdr:colOff>85090</xdr:colOff>
      <xdr:row>35</xdr:row>
      <xdr:rowOff>5080</xdr:rowOff>
    </xdr:to>
    <xdr:cxnSp macro="">
      <xdr:nvCxnSpPr>
        <xdr:cNvPr id="65" name="直線コネクタ 64"/>
        <xdr:cNvCxnSpPr/>
      </xdr:nvCxnSpPr>
      <xdr:spPr>
        <a:xfrm flipV="1">
          <a:off x="4206240" y="5456343"/>
          <a:ext cx="1270" cy="118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8907</xdr:rowOff>
    </xdr:from>
    <xdr:ext cx="405111" cy="259045"/>
    <xdr:sp macro="" textlink="">
      <xdr:nvSpPr>
        <xdr:cNvPr id="66" name="有形固定資産減価償却率最小値テキスト"/>
        <xdr:cNvSpPr txBox="1"/>
      </xdr:nvSpPr>
      <xdr:spPr>
        <a:xfrm>
          <a:off x="4258945" y="664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5080</xdr:rowOff>
    </xdr:from>
    <xdr:to>
      <xdr:col>23</xdr:col>
      <xdr:colOff>174625</xdr:colOff>
      <xdr:row>35</xdr:row>
      <xdr:rowOff>5080</xdr:rowOff>
    </xdr:to>
    <xdr:cxnSp macro="">
      <xdr:nvCxnSpPr>
        <xdr:cNvPr id="67" name="直線コネクタ 66"/>
        <xdr:cNvCxnSpPr/>
      </xdr:nvCxnSpPr>
      <xdr:spPr>
        <a:xfrm>
          <a:off x="4119245" y="664210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107120</xdr:rowOff>
    </xdr:from>
    <xdr:ext cx="405111" cy="259045"/>
    <xdr:sp macro="" textlink="">
      <xdr:nvSpPr>
        <xdr:cNvPr id="68" name="有形固定資産減価償却率最大値テキスト"/>
        <xdr:cNvSpPr txBox="1"/>
      </xdr:nvSpPr>
      <xdr:spPr>
        <a:xfrm>
          <a:off x="4258945" y="5235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160443</xdr:rowOff>
    </xdr:from>
    <xdr:to>
      <xdr:col>23</xdr:col>
      <xdr:colOff>174625</xdr:colOff>
      <xdr:row>27</xdr:row>
      <xdr:rowOff>160443</xdr:rowOff>
    </xdr:to>
    <xdr:cxnSp macro="">
      <xdr:nvCxnSpPr>
        <xdr:cNvPr id="69" name="直線コネクタ 68"/>
        <xdr:cNvCxnSpPr/>
      </xdr:nvCxnSpPr>
      <xdr:spPr>
        <a:xfrm>
          <a:off x="4119245" y="545634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87224</xdr:rowOff>
    </xdr:from>
    <xdr:ext cx="405111" cy="259045"/>
    <xdr:sp macro="" textlink="">
      <xdr:nvSpPr>
        <xdr:cNvPr id="70" name="有形固定資産減価償却率平均値テキスト"/>
        <xdr:cNvSpPr txBox="1"/>
      </xdr:nvSpPr>
      <xdr:spPr>
        <a:xfrm>
          <a:off x="4258945" y="5886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64347</xdr:rowOff>
    </xdr:from>
    <xdr:to>
      <xdr:col>23</xdr:col>
      <xdr:colOff>136525</xdr:colOff>
      <xdr:row>31</xdr:row>
      <xdr:rowOff>165947</xdr:rowOff>
    </xdr:to>
    <xdr:sp macro="" textlink="">
      <xdr:nvSpPr>
        <xdr:cNvPr id="71" name="フローチャート: 判断 70"/>
        <xdr:cNvSpPr/>
      </xdr:nvSpPr>
      <xdr:spPr>
        <a:xfrm>
          <a:off x="4157345" y="603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24765</xdr:rowOff>
    </xdr:from>
    <xdr:to>
      <xdr:col>19</xdr:col>
      <xdr:colOff>187325</xdr:colOff>
      <xdr:row>31</xdr:row>
      <xdr:rowOff>126365</xdr:rowOff>
    </xdr:to>
    <xdr:sp macro="" textlink="">
      <xdr:nvSpPr>
        <xdr:cNvPr id="72" name="フローチャート: 判断 71"/>
        <xdr:cNvSpPr/>
      </xdr:nvSpPr>
      <xdr:spPr>
        <a:xfrm>
          <a:off x="3537585" y="5991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145838</xdr:rowOff>
    </xdr:from>
    <xdr:to>
      <xdr:col>15</xdr:col>
      <xdr:colOff>187325</xdr:colOff>
      <xdr:row>31</xdr:row>
      <xdr:rowOff>75988</xdr:rowOff>
    </xdr:to>
    <xdr:sp macro="" textlink="">
      <xdr:nvSpPr>
        <xdr:cNvPr id="73" name="フローチャート: 判断 72"/>
        <xdr:cNvSpPr/>
      </xdr:nvSpPr>
      <xdr:spPr>
        <a:xfrm>
          <a:off x="2867025" y="59446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113453</xdr:rowOff>
    </xdr:from>
    <xdr:to>
      <xdr:col>11</xdr:col>
      <xdr:colOff>187325</xdr:colOff>
      <xdr:row>31</xdr:row>
      <xdr:rowOff>43603</xdr:rowOff>
    </xdr:to>
    <xdr:sp macro="" textlink="">
      <xdr:nvSpPr>
        <xdr:cNvPr id="74" name="フローチャート: 判断 73"/>
        <xdr:cNvSpPr/>
      </xdr:nvSpPr>
      <xdr:spPr>
        <a:xfrm>
          <a:off x="2196465" y="5912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5" name="フローチャート: 判断 74"/>
        <xdr:cNvSpPr/>
      </xdr:nvSpPr>
      <xdr:spPr>
        <a:xfrm>
          <a:off x="1525905" y="5872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81" name="楕円 80"/>
        <xdr:cNvSpPr/>
      </xdr:nvSpPr>
      <xdr:spPr>
        <a:xfrm>
          <a:off x="4157345" y="610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82" name="有形固定資産減価償却率該当値テキスト"/>
        <xdr:cNvSpPr txBox="1"/>
      </xdr:nvSpPr>
      <xdr:spPr>
        <a:xfrm>
          <a:off x="4258945" y="608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114723</xdr:rowOff>
    </xdr:from>
    <xdr:to>
      <xdr:col>19</xdr:col>
      <xdr:colOff>187325</xdr:colOff>
      <xdr:row>32</xdr:row>
      <xdr:rowOff>44873</xdr:rowOff>
    </xdr:to>
    <xdr:sp macro="" textlink="">
      <xdr:nvSpPr>
        <xdr:cNvPr id="83" name="楕円 82"/>
        <xdr:cNvSpPr/>
      </xdr:nvSpPr>
      <xdr:spPr>
        <a:xfrm>
          <a:off x="3537585" y="60811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165523</xdr:rowOff>
    </xdr:from>
    <xdr:to>
      <xdr:col>23</xdr:col>
      <xdr:colOff>85725</xdr:colOff>
      <xdr:row>32</xdr:row>
      <xdr:rowOff>19262</xdr:rowOff>
    </xdr:to>
    <xdr:cxnSp macro="">
      <xdr:nvCxnSpPr>
        <xdr:cNvPr id="84" name="直線コネクタ 83"/>
        <xdr:cNvCxnSpPr/>
      </xdr:nvCxnSpPr>
      <xdr:spPr>
        <a:xfrm>
          <a:off x="3588385" y="6131983"/>
          <a:ext cx="619760" cy="2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53552</xdr:rowOff>
    </xdr:from>
    <xdr:to>
      <xdr:col>15</xdr:col>
      <xdr:colOff>187325</xdr:colOff>
      <xdr:row>31</xdr:row>
      <xdr:rowOff>155152</xdr:rowOff>
    </xdr:to>
    <xdr:sp macro="" textlink="">
      <xdr:nvSpPr>
        <xdr:cNvPr id="85" name="楕円 84"/>
        <xdr:cNvSpPr/>
      </xdr:nvSpPr>
      <xdr:spPr>
        <a:xfrm>
          <a:off x="2867025" y="6020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104352</xdr:rowOff>
    </xdr:from>
    <xdr:to>
      <xdr:col>19</xdr:col>
      <xdr:colOff>136525</xdr:colOff>
      <xdr:row>31</xdr:row>
      <xdr:rowOff>165523</xdr:rowOff>
    </xdr:to>
    <xdr:cxnSp macro="">
      <xdr:nvCxnSpPr>
        <xdr:cNvPr id="86" name="直線コネクタ 85"/>
        <xdr:cNvCxnSpPr/>
      </xdr:nvCxnSpPr>
      <xdr:spPr>
        <a:xfrm>
          <a:off x="2917825" y="6070812"/>
          <a:ext cx="67056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31962</xdr:rowOff>
    </xdr:from>
    <xdr:to>
      <xdr:col>11</xdr:col>
      <xdr:colOff>187325</xdr:colOff>
      <xdr:row>31</xdr:row>
      <xdr:rowOff>133562</xdr:rowOff>
    </xdr:to>
    <xdr:sp macro="" textlink="">
      <xdr:nvSpPr>
        <xdr:cNvPr id="87" name="楕円 86"/>
        <xdr:cNvSpPr/>
      </xdr:nvSpPr>
      <xdr:spPr>
        <a:xfrm>
          <a:off x="2196465" y="59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82762</xdr:rowOff>
    </xdr:from>
    <xdr:to>
      <xdr:col>15</xdr:col>
      <xdr:colOff>136525</xdr:colOff>
      <xdr:row>31</xdr:row>
      <xdr:rowOff>104352</xdr:rowOff>
    </xdr:to>
    <xdr:cxnSp macro="">
      <xdr:nvCxnSpPr>
        <xdr:cNvPr id="88" name="直線コネクタ 87"/>
        <xdr:cNvCxnSpPr/>
      </xdr:nvCxnSpPr>
      <xdr:spPr>
        <a:xfrm>
          <a:off x="2247265" y="6049222"/>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103928</xdr:rowOff>
    </xdr:from>
    <xdr:to>
      <xdr:col>7</xdr:col>
      <xdr:colOff>187325</xdr:colOff>
      <xdr:row>32</xdr:row>
      <xdr:rowOff>34078</xdr:rowOff>
    </xdr:to>
    <xdr:sp macro="" textlink="">
      <xdr:nvSpPr>
        <xdr:cNvPr id="89" name="楕円 88"/>
        <xdr:cNvSpPr/>
      </xdr:nvSpPr>
      <xdr:spPr>
        <a:xfrm>
          <a:off x="1525905" y="60703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82762</xdr:rowOff>
    </xdr:from>
    <xdr:to>
      <xdr:col>11</xdr:col>
      <xdr:colOff>136525</xdr:colOff>
      <xdr:row>31</xdr:row>
      <xdr:rowOff>154728</xdr:rowOff>
    </xdr:to>
    <xdr:cxnSp macro="">
      <xdr:nvCxnSpPr>
        <xdr:cNvPr id="90" name="直線コネクタ 89"/>
        <xdr:cNvCxnSpPr/>
      </xdr:nvCxnSpPr>
      <xdr:spPr>
        <a:xfrm flipV="1">
          <a:off x="1576705" y="6049222"/>
          <a:ext cx="670560" cy="7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142892</xdr:rowOff>
    </xdr:from>
    <xdr:ext cx="405111" cy="259045"/>
    <xdr:sp macro="" textlink="">
      <xdr:nvSpPr>
        <xdr:cNvPr id="91" name="n_1aveValue有形固定資産減価償却率"/>
        <xdr:cNvSpPr txBox="1"/>
      </xdr:nvSpPr>
      <xdr:spPr>
        <a:xfrm>
          <a:off x="3395989" y="577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92515</xdr:rowOff>
    </xdr:from>
    <xdr:ext cx="405111" cy="259045"/>
    <xdr:sp macro="" textlink="">
      <xdr:nvSpPr>
        <xdr:cNvPr id="92" name="n_2aveValue有形固定資産減価償却率"/>
        <xdr:cNvSpPr txBox="1"/>
      </xdr:nvSpPr>
      <xdr:spPr>
        <a:xfrm>
          <a:off x="2738129" y="5723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60130</xdr:rowOff>
    </xdr:from>
    <xdr:ext cx="405111" cy="259045"/>
    <xdr:sp macro="" textlink="">
      <xdr:nvSpPr>
        <xdr:cNvPr id="93" name="n_3aveValue有形固定資産減価償却率"/>
        <xdr:cNvSpPr txBox="1"/>
      </xdr:nvSpPr>
      <xdr:spPr>
        <a:xfrm>
          <a:off x="2067569" y="5691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20549</xdr:rowOff>
    </xdr:from>
    <xdr:ext cx="405111" cy="259045"/>
    <xdr:sp macro="" textlink="">
      <xdr:nvSpPr>
        <xdr:cNvPr id="94" name="n_4aveValue有形固定資産減価償却率"/>
        <xdr:cNvSpPr txBox="1"/>
      </xdr:nvSpPr>
      <xdr:spPr>
        <a:xfrm>
          <a:off x="1397009" y="565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36000</xdr:rowOff>
    </xdr:from>
    <xdr:ext cx="405111" cy="259045"/>
    <xdr:sp macro="" textlink="">
      <xdr:nvSpPr>
        <xdr:cNvPr id="95" name="n_1mainValue有形固定資産減価償却率"/>
        <xdr:cNvSpPr txBox="1"/>
      </xdr:nvSpPr>
      <xdr:spPr>
        <a:xfrm>
          <a:off x="3395989" y="6170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146279</xdr:rowOff>
    </xdr:from>
    <xdr:ext cx="405111" cy="259045"/>
    <xdr:sp macro="" textlink="">
      <xdr:nvSpPr>
        <xdr:cNvPr id="96" name="n_2mainValue有形固定資産減価償却率"/>
        <xdr:cNvSpPr txBox="1"/>
      </xdr:nvSpPr>
      <xdr:spPr>
        <a:xfrm>
          <a:off x="2738129" y="611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124689</xdr:rowOff>
    </xdr:from>
    <xdr:ext cx="405111" cy="259045"/>
    <xdr:sp macro="" textlink="">
      <xdr:nvSpPr>
        <xdr:cNvPr id="97" name="n_3mainValue有形固定資産減価償却率"/>
        <xdr:cNvSpPr txBox="1"/>
      </xdr:nvSpPr>
      <xdr:spPr>
        <a:xfrm>
          <a:off x="2067569" y="609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25205</xdr:rowOff>
    </xdr:from>
    <xdr:ext cx="405111" cy="259045"/>
    <xdr:sp macro="" textlink="">
      <xdr:nvSpPr>
        <xdr:cNvPr id="98" name="n_4mainValue有形固定資産減価償却率"/>
        <xdr:cNvSpPr txBox="1"/>
      </xdr:nvSpPr>
      <xdr:spPr>
        <a:xfrm>
          <a:off x="1397009" y="6159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地方債現在高の減少及び基金の積み増し等により、分子の債務償還額は減少したが、臨時財政対策債の大幅な減額等により、前年度から</a:t>
          </a:r>
          <a:r>
            <a:rPr kumimoji="1" lang="en-US" altLang="ja-JP" sz="1100">
              <a:latin typeface="ＭＳ Ｐゴシック" panose="020B0600070205080204" pitchFamily="50" charset="-128"/>
              <a:ea typeface="ＭＳ Ｐゴシック" panose="020B0600070205080204" pitchFamily="50" charset="-128"/>
            </a:rPr>
            <a:t>47.9%</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623.1</a:t>
          </a:r>
          <a:r>
            <a:rPr kumimoji="1" lang="ja-JP" altLang="en-US" sz="1100">
              <a:latin typeface="ＭＳ Ｐゴシック" panose="020B0600070205080204" pitchFamily="50" charset="-128"/>
              <a:ea typeface="ＭＳ Ｐゴシック" panose="020B0600070205080204" pitchFamily="50" charset="-128"/>
            </a:rPr>
            <a:t>％となった。依然として類似団体内平均値と比較して高い値となっており、今後は本庁舎等整備事業に係る元金償還の開始等により、下げ止まりとなることが見込まれる。公共施設等総合管理計画等に基づき事業の平準化を図り、債務償還比率を考慮しながら事業を実施していく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85527</xdr:rowOff>
    </xdr:from>
    <xdr:to>
      <xdr:col>76</xdr:col>
      <xdr:colOff>21589</xdr:colOff>
      <xdr:row>33</xdr:row>
      <xdr:rowOff>126083</xdr:rowOff>
    </xdr:to>
    <xdr:cxnSp macro="">
      <xdr:nvCxnSpPr>
        <xdr:cNvPr id="127" name="直線コネクタ 126"/>
        <xdr:cNvCxnSpPr/>
      </xdr:nvCxnSpPr>
      <xdr:spPr>
        <a:xfrm flipV="1">
          <a:off x="13027660" y="5213787"/>
          <a:ext cx="1269" cy="1214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129910</xdr:rowOff>
    </xdr:from>
    <xdr:ext cx="560923" cy="259045"/>
    <xdr:sp macro="" textlink="">
      <xdr:nvSpPr>
        <xdr:cNvPr id="128" name="債務償還比率最小値テキスト"/>
        <xdr:cNvSpPr txBox="1"/>
      </xdr:nvSpPr>
      <xdr:spPr>
        <a:xfrm>
          <a:off x="13080365" y="64316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126083</xdr:rowOff>
    </xdr:from>
    <xdr:to>
      <xdr:col>76</xdr:col>
      <xdr:colOff>111125</xdr:colOff>
      <xdr:row>33</xdr:row>
      <xdr:rowOff>126083</xdr:rowOff>
    </xdr:to>
    <xdr:cxnSp macro="">
      <xdr:nvCxnSpPr>
        <xdr:cNvPr id="129" name="直線コネクタ 128"/>
        <xdr:cNvCxnSpPr/>
      </xdr:nvCxnSpPr>
      <xdr:spPr>
        <a:xfrm>
          <a:off x="12963525" y="64278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32204</xdr:rowOff>
    </xdr:from>
    <xdr:ext cx="340478" cy="259045"/>
    <xdr:sp macro="" textlink="">
      <xdr:nvSpPr>
        <xdr:cNvPr id="130" name="債務償還比率最大値テキスト"/>
        <xdr:cNvSpPr txBox="1"/>
      </xdr:nvSpPr>
      <xdr:spPr>
        <a:xfrm>
          <a:off x="13080365" y="49928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85527</xdr:rowOff>
    </xdr:from>
    <xdr:to>
      <xdr:col>76</xdr:col>
      <xdr:colOff>111125</xdr:colOff>
      <xdr:row>26</xdr:row>
      <xdr:rowOff>85527</xdr:rowOff>
    </xdr:to>
    <xdr:cxnSp macro="">
      <xdr:nvCxnSpPr>
        <xdr:cNvPr id="131" name="直線コネクタ 130"/>
        <xdr:cNvCxnSpPr/>
      </xdr:nvCxnSpPr>
      <xdr:spPr>
        <a:xfrm>
          <a:off x="12963525" y="52137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21713</xdr:rowOff>
    </xdr:from>
    <xdr:ext cx="469744" cy="259045"/>
    <xdr:sp macro="" textlink="">
      <xdr:nvSpPr>
        <xdr:cNvPr id="132" name="債務償還比率平均値テキスト"/>
        <xdr:cNvSpPr txBox="1"/>
      </xdr:nvSpPr>
      <xdr:spPr>
        <a:xfrm>
          <a:off x="13080365" y="548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170286</xdr:rowOff>
    </xdr:from>
    <xdr:to>
      <xdr:col>76</xdr:col>
      <xdr:colOff>73025</xdr:colOff>
      <xdr:row>29</xdr:row>
      <xdr:rowOff>100436</xdr:rowOff>
    </xdr:to>
    <xdr:sp macro="" textlink="">
      <xdr:nvSpPr>
        <xdr:cNvPr id="133" name="フローチャート: 判断 132"/>
        <xdr:cNvSpPr/>
      </xdr:nvSpPr>
      <xdr:spPr>
        <a:xfrm>
          <a:off x="13001625" y="5633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158891</xdr:rowOff>
    </xdr:from>
    <xdr:to>
      <xdr:col>72</xdr:col>
      <xdr:colOff>123825</xdr:colOff>
      <xdr:row>29</xdr:row>
      <xdr:rowOff>89041</xdr:rowOff>
    </xdr:to>
    <xdr:sp macro="" textlink="">
      <xdr:nvSpPr>
        <xdr:cNvPr id="134" name="フローチャート: 判断 133"/>
        <xdr:cNvSpPr/>
      </xdr:nvSpPr>
      <xdr:spPr>
        <a:xfrm>
          <a:off x="1235900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113862</xdr:rowOff>
    </xdr:from>
    <xdr:to>
      <xdr:col>68</xdr:col>
      <xdr:colOff>123825</xdr:colOff>
      <xdr:row>30</xdr:row>
      <xdr:rowOff>44012</xdr:rowOff>
    </xdr:to>
    <xdr:sp macro="" textlink="">
      <xdr:nvSpPr>
        <xdr:cNvPr id="135" name="フローチャート: 判断 134"/>
        <xdr:cNvSpPr/>
      </xdr:nvSpPr>
      <xdr:spPr>
        <a:xfrm>
          <a:off x="1168844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118180</xdr:rowOff>
    </xdr:from>
    <xdr:to>
      <xdr:col>64</xdr:col>
      <xdr:colOff>123825</xdr:colOff>
      <xdr:row>30</xdr:row>
      <xdr:rowOff>48330</xdr:rowOff>
    </xdr:to>
    <xdr:sp macro="" textlink="">
      <xdr:nvSpPr>
        <xdr:cNvPr id="136" name="フローチャート: 判断 135"/>
        <xdr:cNvSpPr/>
      </xdr:nvSpPr>
      <xdr:spPr>
        <a:xfrm>
          <a:off x="11017885" y="5749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114822</xdr:rowOff>
    </xdr:from>
    <xdr:to>
      <xdr:col>60</xdr:col>
      <xdr:colOff>123825</xdr:colOff>
      <xdr:row>30</xdr:row>
      <xdr:rowOff>44972</xdr:rowOff>
    </xdr:to>
    <xdr:sp macro="" textlink="">
      <xdr:nvSpPr>
        <xdr:cNvPr id="137" name="フローチャート: 判断 136"/>
        <xdr:cNvSpPr/>
      </xdr:nvSpPr>
      <xdr:spPr>
        <a:xfrm>
          <a:off x="10347325" y="57460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94382</xdr:rowOff>
    </xdr:from>
    <xdr:to>
      <xdr:col>76</xdr:col>
      <xdr:colOff>73025</xdr:colOff>
      <xdr:row>31</xdr:row>
      <xdr:rowOff>24532</xdr:rowOff>
    </xdr:to>
    <xdr:sp macro="" textlink="">
      <xdr:nvSpPr>
        <xdr:cNvPr id="143" name="楕円 142"/>
        <xdr:cNvSpPr/>
      </xdr:nvSpPr>
      <xdr:spPr>
        <a:xfrm>
          <a:off x="13001625" y="58932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72809</xdr:rowOff>
    </xdr:from>
    <xdr:ext cx="469744" cy="259045"/>
    <xdr:sp macro="" textlink="">
      <xdr:nvSpPr>
        <xdr:cNvPr id="144" name="債務償還比率該当値テキスト"/>
        <xdr:cNvSpPr txBox="1"/>
      </xdr:nvSpPr>
      <xdr:spPr>
        <a:xfrm>
          <a:off x="13080365" y="587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36929</xdr:rowOff>
    </xdr:from>
    <xdr:to>
      <xdr:col>72</xdr:col>
      <xdr:colOff>123825</xdr:colOff>
      <xdr:row>30</xdr:row>
      <xdr:rowOff>138529</xdr:rowOff>
    </xdr:to>
    <xdr:sp macro="" textlink="">
      <xdr:nvSpPr>
        <xdr:cNvPr id="145" name="楕円 144"/>
        <xdr:cNvSpPr/>
      </xdr:nvSpPr>
      <xdr:spPr>
        <a:xfrm>
          <a:off x="12359005" y="583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87729</xdr:rowOff>
    </xdr:from>
    <xdr:to>
      <xdr:col>76</xdr:col>
      <xdr:colOff>22225</xdr:colOff>
      <xdr:row>30</xdr:row>
      <xdr:rowOff>145182</xdr:rowOff>
    </xdr:to>
    <xdr:cxnSp macro="">
      <xdr:nvCxnSpPr>
        <xdr:cNvPr id="146" name="直線コネクタ 145"/>
        <xdr:cNvCxnSpPr/>
      </xdr:nvCxnSpPr>
      <xdr:spPr>
        <a:xfrm>
          <a:off x="12409805" y="5886549"/>
          <a:ext cx="61976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107886</xdr:rowOff>
    </xdr:from>
    <xdr:to>
      <xdr:col>68</xdr:col>
      <xdr:colOff>123825</xdr:colOff>
      <xdr:row>32</xdr:row>
      <xdr:rowOff>38036</xdr:rowOff>
    </xdr:to>
    <xdr:sp macro="" textlink="">
      <xdr:nvSpPr>
        <xdr:cNvPr id="147" name="楕円 146"/>
        <xdr:cNvSpPr/>
      </xdr:nvSpPr>
      <xdr:spPr>
        <a:xfrm>
          <a:off x="11688445" y="6074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87729</xdr:rowOff>
    </xdr:from>
    <xdr:to>
      <xdr:col>72</xdr:col>
      <xdr:colOff>73025</xdr:colOff>
      <xdr:row>31</xdr:row>
      <xdr:rowOff>158686</xdr:rowOff>
    </xdr:to>
    <xdr:cxnSp macro="">
      <xdr:nvCxnSpPr>
        <xdr:cNvPr id="148" name="直線コネクタ 147"/>
        <xdr:cNvCxnSpPr/>
      </xdr:nvCxnSpPr>
      <xdr:spPr>
        <a:xfrm flipV="1">
          <a:off x="11739245" y="5886549"/>
          <a:ext cx="670560" cy="2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23276</xdr:rowOff>
    </xdr:from>
    <xdr:to>
      <xdr:col>64</xdr:col>
      <xdr:colOff>123825</xdr:colOff>
      <xdr:row>32</xdr:row>
      <xdr:rowOff>124876</xdr:rowOff>
    </xdr:to>
    <xdr:sp macro="" textlink="">
      <xdr:nvSpPr>
        <xdr:cNvPr id="149" name="楕円 148"/>
        <xdr:cNvSpPr/>
      </xdr:nvSpPr>
      <xdr:spPr>
        <a:xfrm>
          <a:off x="11017885" y="615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158686</xdr:rowOff>
    </xdr:from>
    <xdr:to>
      <xdr:col>68</xdr:col>
      <xdr:colOff>73025</xdr:colOff>
      <xdr:row>32</xdr:row>
      <xdr:rowOff>74076</xdr:rowOff>
    </xdr:to>
    <xdr:cxnSp macro="">
      <xdr:nvCxnSpPr>
        <xdr:cNvPr id="150" name="直線コネクタ 149"/>
        <xdr:cNvCxnSpPr/>
      </xdr:nvCxnSpPr>
      <xdr:spPr>
        <a:xfrm flipV="1">
          <a:off x="11068685" y="6125146"/>
          <a:ext cx="670560" cy="8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159103</xdr:rowOff>
    </xdr:from>
    <xdr:to>
      <xdr:col>60</xdr:col>
      <xdr:colOff>123825</xdr:colOff>
      <xdr:row>32</xdr:row>
      <xdr:rowOff>89253</xdr:rowOff>
    </xdr:to>
    <xdr:sp macro="" textlink="">
      <xdr:nvSpPr>
        <xdr:cNvPr id="151" name="楕円 150"/>
        <xdr:cNvSpPr/>
      </xdr:nvSpPr>
      <xdr:spPr>
        <a:xfrm>
          <a:off x="10347325" y="6125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38453</xdr:rowOff>
    </xdr:from>
    <xdr:to>
      <xdr:col>64</xdr:col>
      <xdr:colOff>73025</xdr:colOff>
      <xdr:row>32</xdr:row>
      <xdr:rowOff>74076</xdr:rowOff>
    </xdr:to>
    <xdr:cxnSp macro="">
      <xdr:nvCxnSpPr>
        <xdr:cNvPr id="152" name="直線コネクタ 151"/>
        <xdr:cNvCxnSpPr/>
      </xdr:nvCxnSpPr>
      <xdr:spPr>
        <a:xfrm>
          <a:off x="10398125" y="6172553"/>
          <a:ext cx="67056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105568</xdr:rowOff>
    </xdr:from>
    <xdr:ext cx="469744" cy="259045"/>
    <xdr:sp macro="" textlink="">
      <xdr:nvSpPr>
        <xdr:cNvPr id="153" name="n_1aveValue債務償還比率"/>
        <xdr:cNvSpPr txBox="1"/>
      </xdr:nvSpPr>
      <xdr:spPr>
        <a:xfrm>
          <a:off x="12185092" y="540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60539</xdr:rowOff>
    </xdr:from>
    <xdr:ext cx="469744" cy="259045"/>
    <xdr:sp macro="" textlink="">
      <xdr:nvSpPr>
        <xdr:cNvPr id="154" name="n_2aveValue債務償還比率"/>
        <xdr:cNvSpPr txBox="1"/>
      </xdr:nvSpPr>
      <xdr:spPr>
        <a:xfrm>
          <a:off x="1152723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64857</xdr:rowOff>
    </xdr:from>
    <xdr:ext cx="469744" cy="259045"/>
    <xdr:sp macro="" textlink="">
      <xdr:nvSpPr>
        <xdr:cNvPr id="155" name="n_3aveValue債務償還比率"/>
        <xdr:cNvSpPr txBox="1"/>
      </xdr:nvSpPr>
      <xdr:spPr>
        <a:xfrm>
          <a:off x="10856672" y="552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61499</xdr:rowOff>
    </xdr:from>
    <xdr:ext cx="469744" cy="259045"/>
    <xdr:sp macro="" textlink="">
      <xdr:nvSpPr>
        <xdr:cNvPr id="156" name="n_4aveValue債務償還比率"/>
        <xdr:cNvSpPr txBox="1"/>
      </xdr:nvSpPr>
      <xdr:spPr>
        <a:xfrm>
          <a:off x="10186112" y="552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129656</xdr:rowOff>
    </xdr:from>
    <xdr:ext cx="469744" cy="259045"/>
    <xdr:sp macro="" textlink="">
      <xdr:nvSpPr>
        <xdr:cNvPr id="157" name="n_1mainValue債務償還比率"/>
        <xdr:cNvSpPr txBox="1"/>
      </xdr:nvSpPr>
      <xdr:spPr>
        <a:xfrm>
          <a:off x="12185092" y="592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29163</xdr:rowOff>
    </xdr:from>
    <xdr:ext cx="469744" cy="259045"/>
    <xdr:sp macro="" textlink="">
      <xdr:nvSpPr>
        <xdr:cNvPr id="158" name="n_2mainValue債務償還比率"/>
        <xdr:cNvSpPr txBox="1"/>
      </xdr:nvSpPr>
      <xdr:spPr>
        <a:xfrm>
          <a:off x="11527232" y="616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116003</xdr:rowOff>
    </xdr:from>
    <xdr:ext cx="469744" cy="259045"/>
    <xdr:sp macro="" textlink="">
      <xdr:nvSpPr>
        <xdr:cNvPr id="159" name="n_3mainValue債務償還比率"/>
        <xdr:cNvSpPr txBox="1"/>
      </xdr:nvSpPr>
      <xdr:spPr>
        <a:xfrm>
          <a:off x="10856672" y="6250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80380</xdr:rowOff>
    </xdr:from>
    <xdr:ext cx="469744" cy="259045"/>
    <xdr:sp macro="" textlink="">
      <xdr:nvSpPr>
        <xdr:cNvPr id="160" name="n_4mainValue債務償還比率"/>
        <xdr:cNvSpPr txBox="1"/>
      </xdr:nvSpPr>
      <xdr:spPr>
        <a:xfrm>
          <a:off x="10186112" y="621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7620</xdr:rowOff>
    </xdr:to>
    <xdr:cxnSp macro="">
      <xdr:nvCxnSpPr>
        <xdr:cNvPr id="57" name="直線コネクタ 56"/>
        <xdr:cNvCxnSpPr/>
      </xdr:nvCxnSpPr>
      <xdr:spPr>
        <a:xfrm flipV="1">
          <a:off x="4086225" y="555117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xdr:cNvSpPr txBox="1"/>
      </xdr:nvSpPr>
      <xdr:spPr>
        <a:xfrm>
          <a:off x="412496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xdr:cNvCxnSpPr/>
      </xdr:nvCxnSpPr>
      <xdr:spPr>
        <a:xfrm>
          <a:off x="402082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道路】&#10;有形固定資産減価償却率最大値テキスト"/>
        <xdr:cNvSpPr txBox="1"/>
      </xdr:nvSpPr>
      <xdr:spPr>
        <a:xfrm>
          <a:off x="412496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xdr:cNvCxnSpPr/>
      </xdr:nvCxnSpPr>
      <xdr:spPr>
        <a:xfrm>
          <a:off x="402082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xdr:cNvSpPr txBox="1"/>
      </xdr:nvSpPr>
      <xdr:spPr>
        <a:xfrm>
          <a:off x="4124960" y="638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xdr:cNvSpPr/>
      </xdr:nvSpPr>
      <xdr:spPr>
        <a:xfrm>
          <a:off x="4036060" y="652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116840</xdr:rowOff>
    </xdr:from>
    <xdr:to>
      <xdr:col>20</xdr:col>
      <xdr:colOff>38100</xdr:colOff>
      <xdr:row>39</xdr:row>
      <xdr:rowOff>46990</xdr:rowOff>
    </xdr:to>
    <xdr:sp macro="" textlink="">
      <xdr:nvSpPr>
        <xdr:cNvPr id="64" name="フローチャート: 判断 63"/>
        <xdr:cNvSpPr/>
      </xdr:nvSpPr>
      <xdr:spPr>
        <a:xfrm>
          <a:off x="331216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10160</xdr:rowOff>
    </xdr:from>
    <xdr:to>
      <xdr:col>15</xdr:col>
      <xdr:colOff>101600</xdr:colOff>
      <xdr:row>38</xdr:row>
      <xdr:rowOff>111760</xdr:rowOff>
    </xdr:to>
    <xdr:sp macro="" textlink="">
      <xdr:nvSpPr>
        <xdr:cNvPr id="65" name="フローチャート: 判断 64"/>
        <xdr:cNvSpPr/>
      </xdr:nvSpPr>
      <xdr:spPr>
        <a:xfrm>
          <a:off x="25146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120650</xdr:rowOff>
    </xdr:from>
    <xdr:to>
      <xdr:col>6</xdr:col>
      <xdr:colOff>38100</xdr:colOff>
      <xdr:row>38</xdr:row>
      <xdr:rowOff>50800</xdr:rowOff>
    </xdr:to>
    <xdr:sp macro="" textlink="">
      <xdr:nvSpPr>
        <xdr:cNvPr id="67" name="フローチャート: 判断 66"/>
        <xdr:cNvSpPr/>
      </xdr:nvSpPr>
      <xdr:spPr>
        <a:xfrm>
          <a:off x="965200" y="632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21590</xdr:rowOff>
    </xdr:from>
    <xdr:to>
      <xdr:col>24</xdr:col>
      <xdr:colOff>114300</xdr:colOff>
      <xdr:row>41</xdr:row>
      <xdr:rowOff>123190</xdr:rowOff>
    </xdr:to>
    <xdr:sp macro="" textlink="">
      <xdr:nvSpPr>
        <xdr:cNvPr id="73" name="楕円 72"/>
        <xdr:cNvSpPr/>
      </xdr:nvSpPr>
      <xdr:spPr>
        <a:xfrm>
          <a:off x="403606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107967</xdr:rowOff>
    </xdr:from>
    <xdr:ext cx="405111" cy="259045"/>
    <xdr:sp macro="" textlink="">
      <xdr:nvSpPr>
        <xdr:cNvPr id="74" name="【道路】&#10;有形固定資産減価償却率該当値テキスト"/>
        <xdr:cNvSpPr txBox="1"/>
      </xdr:nvSpPr>
      <xdr:spPr>
        <a:xfrm>
          <a:off x="4124960" y="681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158750</xdr:rowOff>
    </xdr:from>
    <xdr:to>
      <xdr:col>20</xdr:col>
      <xdr:colOff>38100</xdr:colOff>
      <xdr:row>42</xdr:row>
      <xdr:rowOff>88900</xdr:rowOff>
    </xdr:to>
    <xdr:sp macro="" textlink="">
      <xdr:nvSpPr>
        <xdr:cNvPr id="75" name="楕円 74"/>
        <xdr:cNvSpPr/>
      </xdr:nvSpPr>
      <xdr:spPr>
        <a:xfrm>
          <a:off x="3312160" y="7031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72390</xdr:rowOff>
    </xdr:from>
    <xdr:to>
      <xdr:col>24</xdr:col>
      <xdr:colOff>63500</xdr:colOff>
      <xdr:row>42</xdr:row>
      <xdr:rowOff>38100</xdr:rowOff>
    </xdr:to>
    <xdr:cxnSp macro="">
      <xdr:nvCxnSpPr>
        <xdr:cNvPr id="76" name="直線コネクタ 75"/>
        <xdr:cNvCxnSpPr/>
      </xdr:nvCxnSpPr>
      <xdr:spPr>
        <a:xfrm flipV="1">
          <a:off x="3355340" y="6945630"/>
          <a:ext cx="7315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154940</xdr:rowOff>
    </xdr:from>
    <xdr:to>
      <xdr:col>15</xdr:col>
      <xdr:colOff>101600</xdr:colOff>
      <xdr:row>42</xdr:row>
      <xdr:rowOff>85090</xdr:rowOff>
    </xdr:to>
    <xdr:sp macro="" textlink="">
      <xdr:nvSpPr>
        <xdr:cNvPr id="77" name="楕円 76"/>
        <xdr:cNvSpPr/>
      </xdr:nvSpPr>
      <xdr:spPr>
        <a:xfrm>
          <a:off x="2514600" y="7028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34290</xdr:rowOff>
    </xdr:from>
    <xdr:to>
      <xdr:col>19</xdr:col>
      <xdr:colOff>177800</xdr:colOff>
      <xdr:row>42</xdr:row>
      <xdr:rowOff>38100</xdr:rowOff>
    </xdr:to>
    <xdr:cxnSp macro="">
      <xdr:nvCxnSpPr>
        <xdr:cNvPr id="78" name="直線コネクタ 77"/>
        <xdr:cNvCxnSpPr/>
      </xdr:nvCxnSpPr>
      <xdr:spPr>
        <a:xfrm>
          <a:off x="2565400" y="70751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151130</xdr:rowOff>
    </xdr:from>
    <xdr:to>
      <xdr:col>10</xdr:col>
      <xdr:colOff>165100</xdr:colOff>
      <xdr:row>42</xdr:row>
      <xdr:rowOff>81280</xdr:rowOff>
    </xdr:to>
    <xdr:sp macro="" textlink="">
      <xdr:nvSpPr>
        <xdr:cNvPr id="79" name="楕円 78"/>
        <xdr:cNvSpPr/>
      </xdr:nvSpPr>
      <xdr:spPr>
        <a:xfrm>
          <a:off x="173990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30480</xdr:rowOff>
    </xdr:from>
    <xdr:to>
      <xdr:col>15</xdr:col>
      <xdr:colOff>50800</xdr:colOff>
      <xdr:row>42</xdr:row>
      <xdr:rowOff>34290</xdr:rowOff>
    </xdr:to>
    <xdr:cxnSp macro="">
      <xdr:nvCxnSpPr>
        <xdr:cNvPr id="80" name="直線コネクタ 79"/>
        <xdr:cNvCxnSpPr/>
      </xdr:nvCxnSpPr>
      <xdr:spPr>
        <a:xfrm>
          <a:off x="1790700" y="707136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25400</xdr:rowOff>
    </xdr:from>
    <xdr:to>
      <xdr:col>6</xdr:col>
      <xdr:colOff>38100</xdr:colOff>
      <xdr:row>42</xdr:row>
      <xdr:rowOff>127000</xdr:rowOff>
    </xdr:to>
    <xdr:sp macro="" textlink="">
      <xdr:nvSpPr>
        <xdr:cNvPr id="81" name="楕円 80"/>
        <xdr:cNvSpPr/>
      </xdr:nvSpPr>
      <xdr:spPr>
        <a:xfrm>
          <a:off x="965200" y="70662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30480</xdr:rowOff>
    </xdr:from>
    <xdr:to>
      <xdr:col>10</xdr:col>
      <xdr:colOff>114300</xdr:colOff>
      <xdr:row>42</xdr:row>
      <xdr:rowOff>76200</xdr:rowOff>
    </xdr:to>
    <xdr:cxnSp macro="">
      <xdr:nvCxnSpPr>
        <xdr:cNvPr id="82" name="直線コネクタ 81"/>
        <xdr:cNvCxnSpPr/>
      </xdr:nvCxnSpPr>
      <xdr:spPr>
        <a:xfrm flipV="1">
          <a:off x="1008380" y="707136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63517</xdr:rowOff>
    </xdr:from>
    <xdr:ext cx="405111" cy="259045"/>
    <xdr:sp macro="" textlink="">
      <xdr:nvSpPr>
        <xdr:cNvPr id="83" name="n_1aveValue【道路】&#10;有形固定資産減価償却率"/>
        <xdr:cNvSpPr txBox="1"/>
      </xdr:nvSpPr>
      <xdr:spPr>
        <a:xfrm>
          <a:off x="317056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4" name="n_2aveValue【道路】&#10;有形固定資産減価償却率"/>
        <xdr:cNvSpPr txBox="1"/>
      </xdr:nvSpPr>
      <xdr:spPr>
        <a:xfrm>
          <a:off x="23857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xdr:cNvSpPr txBox="1"/>
      </xdr:nvSpPr>
      <xdr:spPr>
        <a:xfrm>
          <a:off x="16110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67327</xdr:rowOff>
    </xdr:from>
    <xdr:ext cx="405111" cy="259045"/>
    <xdr:sp macro="" textlink="">
      <xdr:nvSpPr>
        <xdr:cNvPr id="86" name="n_4aveValue【道路】&#10;有形固定資産減価償却率"/>
        <xdr:cNvSpPr txBox="1"/>
      </xdr:nvSpPr>
      <xdr:spPr>
        <a:xfrm>
          <a:off x="83630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80027</xdr:rowOff>
    </xdr:from>
    <xdr:ext cx="405111" cy="259045"/>
    <xdr:sp macro="" textlink="">
      <xdr:nvSpPr>
        <xdr:cNvPr id="87" name="n_1mainValue【道路】&#10;有形固定資産減価償却率"/>
        <xdr:cNvSpPr txBox="1"/>
      </xdr:nvSpPr>
      <xdr:spPr>
        <a:xfrm>
          <a:off x="317056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76217</xdr:rowOff>
    </xdr:from>
    <xdr:ext cx="405111" cy="259045"/>
    <xdr:sp macro="" textlink="">
      <xdr:nvSpPr>
        <xdr:cNvPr id="88" name="n_2mainValue【道路】&#10;有形固定資産減価償却率"/>
        <xdr:cNvSpPr txBox="1"/>
      </xdr:nvSpPr>
      <xdr:spPr>
        <a:xfrm>
          <a:off x="2385704" y="711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72407</xdr:rowOff>
    </xdr:from>
    <xdr:ext cx="405111" cy="259045"/>
    <xdr:sp macro="" textlink="">
      <xdr:nvSpPr>
        <xdr:cNvPr id="89" name="n_3mainValue【道路】&#10;有形固定資産減価償却率"/>
        <xdr:cNvSpPr txBox="1"/>
      </xdr:nvSpPr>
      <xdr:spPr>
        <a:xfrm>
          <a:off x="161100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118127</xdr:rowOff>
    </xdr:from>
    <xdr:ext cx="405111" cy="259045"/>
    <xdr:sp macro="" textlink="">
      <xdr:nvSpPr>
        <xdr:cNvPr id="90" name="n_4mainValue【道路】&#10;有形固定資産減価償却率"/>
        <xdr:cNvSpPr txBox="1"/>
      </xdr:nvSpPr>
      <xdr:spPr>
        <a:xfrm>
          <a:off x="83630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52676</xdr:rowOff>
    </xdr:from>
    <xdr:to>
      <xdr:col>54</xdr:col>
      <xdr:colOff>189865</xdr:colOff>
      <xdr:row>42</xdr:row>
      <xdr:rowOff>91973</xdr:rowOff>
    </xdr:to>
    <xdr:cxnSp macro="">
      <xdr:nvCxnSpPr>
        <xdr:cNvPr id="116" name="直線コネクタ 115"/>
        <xdr:cNvCxnSpPr/>
      </xdr:nvCxnSpPr>
      <xdr:spPr>
        <a:xfrm flipV="1">
          <a:off x="9219565" y="5752436"/>
          <a:ext cx="0" cy="1380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95800</xdr:rowOff>
    </xdr:from>
    <xdr:ext cx="469744" cy="259045"/>
    <xdr:sp macro="" textlink="">
      <xdr:nvSpPr>
        <xdr:cNvPr id="117" name="【道路】&#10;一人当たり延長最小値テキスト"/>
        <xdr:cNvSpPr txBox="1"/>
      </xdr:nvSpPr>
      <xdr:spPr>
        <a:xfrm>
          <a:off x="9258300" y="713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91973</xdr:rowOff>
    </xdr:from>
    <xdr:to>
      <xdr:col>55</xdr:col>
      <xdr:colOff>88900</xdr:colOff>
      <xdr:row>42</xdr:row>
      <xdr:rowOff>91973</xdr:rowOff>
    </xdr:to>
    <xdr:cxnSp macro="">
      <xdr:nvCxnSpPr>
        <xdr:cNvPr id="118" name="直線コネクタ 117"/>
        <xdr:cNvCxnSpPr/>
      </xdr:nvCxnSpPr>
      <xdr:spPr>
        <a:xfrm>
          <a:off x="9154160" y="7132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170803</xdr:rowOff>
    </xdr:from>
    <xdr:ext cx="599010" cy="259045"/>
    <xdr:sp macro="" textlink="">
      <xdr:nvSpPr>
        <xdr:cNvPr id="119" name="【道路】&#10;一人当たり延長最大値テキスト"/>
        <xdr:cNvSpPr txBox="1"/>
      </xdr:nvSpPr>
      <xdr:spPr>
        <a:xfrm>
          <a:off x="9258300" y="553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52676</xdr:rowOff>
    </xdr:from>
    <xdr:to>
      <xdr:col>55</xdr:col>
      <xdr:colOff>88900</xdr:colOff>
      <xdr:row>34</xdr:row>
      <xdr:rowOff>52676</xdr:rowOff>
    </xdr:to>
    <xdr:cxnSp macro="">
      <xdr:nvCxnSpPr>
        <xdr:cNvPr id="120" name="直線コネクタ 119"/>
        <xdr:cNvCxnSpPr/>
      </xdr:nvCxnSpPr>
      <xdr:spPr>
        <a:xfrm>
          <a:off x="9154160" y="5752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25711</xdr:rowOff>
    </xdr:from>
    <xdr:ext cx="534377" cy="259045"/>
    <xdr:sp macro="" textlink="">
      <xdr:nvSpPr>
        <xdr:cNvPr id="121" name="【道路】&#10;一人当たり延長平均値テキスト"/>
        <xdr:cNvSpPr txBox="1"/>
      </xdr:nvSpPr>
      <xdr:spPr>
        <a:xfrm>
          <a:off x="9258300" y="6731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2834</xdr:rowOff>
    </xdr:from>
    <xdr:to>
      <xdr:col>55</xdr:col>
      <xdr:colOff>50800</xdr:colOff>
      <xdr:row>41</xdr:row>
      <xdr:rowOff>104434</xdr:rowOff>
    </xdr:to>
    <xdr:sp macro="" textlink="">
      <xdr:nvSpPr>
        <xdr:cNvPr id="122" name="フローチャート: 判断 121"/>
        <xdr:cNvSpPr/>
      </xdr:nvSpPr>
      <xdr:spPr>
        <a:xfrm>
          <a:off x="919226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15516</xdr:rowOff>
    </xdr:from>
    <xdr:to>
      <xdr:col>50</xdr:col>
      <xdr:colOff>165100</xdr:colOff>
      <xdr:row>41</xdr:row>
      <xdr:rowOff>117116</xdr:rowOff>
    </xdr:to>
    <xdr:sp macro="" textlink="">
      <xdr:nvSpPr>
        <xdr:cNvPr id="123" name="フローチャート: 判断 122"/>
        <xdr:cNvSpPr/>
      </xdr:nvSpPr>
      <xdr:spPr>
        <a:xfrm>
          <a:off x="844550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23647</xdr:rowOff>
    </xdr:from>
    <xdr:to>
      <xdr:col>46</xdr:col>
      <xdr:colOff>38100</xdr:colOff>
      <xdr:row>41</xdr:row>
      <xdr:rowOff>125247</xdr:rowOff>
    </xdr:to>
    <xdr:sp macro="" textlink="">
      <xdr:nvSpPr>
        <xdr:cNvPr id="124" name="フローチャート: 判断 123"/>
        <xdr:cNvSpPr/>
      </xdr:nvSpPr>
      <xdr:spPr>
        <a:xfrm>
          <a:off x="7670800" y="68968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169570</xdr:rowOff>
    </xdr:from>
    <xdr:to>
      <xdr:col>41</xdr:col>
      <xdr:colOff>101600</xdr:colOff>
      <xdr:row>41</xdr:row>
      <xdr:rowOff>99720</xdr:rowOff>
    </xdr:to>
    <xdr:sp macro="" textlink="">
      <xdr:nvSpPr>
        <xdr:cNvPr id="125" name="フローチャート: 判断 124"/>
        <xdr:cNvSpPr/>
      </xdr:nvSpPr>
      <xdr:spPr>
        <a:xfrm>
          <a:off x="6873240" y="6875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166348</xdr:rowOff>
    </xdr:from>
    <xdr:to>
      <xdr:col>36</xdr:col>
      <xdr:colOff>165100</xdr:colOff>
      <xdr:row>41</xdr:row>
      <xdr:rowOff>96498</xdr:rowOff>
    </xdr:to>
    <xdr:sp macro="" textlink="">
      <xdr:nvSpPr>
        <xdr:cNvPr id="126" name="フローチャート: 判断 125"/>
        <xdr:cNvSpPr/>
      </xdr:nvSpPr>
      <xdr:spPr>
        <a:xfrm>
          <a:off x="6098540" y="6871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60321</xdr:rowOff>
    </xdr:from>
    <xdr:to>
      <xdr:col>55</xdr:col>
      <xdr:colOff>50800</xdr:colOff>
      <xdr:row>41</xdr:row>
      <xdr:rowOff>161921</xdr:rowOff>
    </xdr:to>
    <xdr:sp macro="" textlink="">
      <xdr:nvSpPr>
        <xdr:cNvPr id="132" name="楕円 131"/>
        <xdr:cNvSpPr/>
      </xdr:nvSpPr>
      <xdr:spPr>
        <a:xfrm>
          <a:off x="9192260" y="6933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38748</xdr:rowOff>
    </xdr:from>
    <xdr:ext cx="534377" cy="259045"/>
    <xdr:sp macro="" textlink="">
      <xdr:nvSpPr>
        <xdr:cNvPr id="133" name="【道路】&#10;一人当たり延長該当値テキスト"/>
        <xdr:cNvSpPr txBox="1"/>
      </xdr:nvSpPr>
      <xdr:spPr>
        <a:xfrm>
          <a:off x="9258300" y="691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65492</xdr:rowOff>
    </xdr:from>
    <xdr:to>
      <xdr:col>50</xdr:col>
      <xdr:colOff>165100</xdr:colOff>
      <xdr:row>41</xdr:row>
      <xdr:rowOff>167092</xdr:rowOff>
    </xdr:to>
    <xdr:sp macro="" textlink="">
      <xdr:nvSpPr>
        <xdr:cNvPr id="134" name="楕円 133"/>
        <xdr:cNvSpPr/>
      </xdr:nvSpPr>
      <xdr:spPr>
        <a:xfrm>
          <a:off x="8445500" y="693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111121</xdr:rowOff>
    </xdr:from>
    <xdr:to>
      <xdr:col>55</xdr:col>
      <xdr:colOff>0</xdr:colOff>
      <xdr:row>41</xdr:row>
      <xdr:rowOff>116292</xdr:rowOff>
    </xdr:to>
    <xdr:cxnSp macro="">
      <xdr:nvCxnSpPr>
        <xdr:cNvPr id="135" name="直線コネクタ 134"/>
        <xdr:cNvCxnSpPr/>
      </xdr:nvCxnSpPr>
      <xdr:spPr>
        <a:xfrm flipV="1">
          <a:off x="8496300" y="6984361"/>
          <a:ext cx="7239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69248</xdr:rowOff>
    </xdr:from>
    <xdr:to>
      <xdr:col>46</xdr:col>
      <xdr:colOff>38100</xdr:colOff>
      <xdr:row>41</xdr:row>
      <xdr:rowOff>170848</xdr:rowOff>
    </xdr:to>
    <xdr:sp macro="" textlink="">
      <xdr:nvSpPr>
        <xdr:cNvPr id="136" name="楕円 135"/>
        <xdr:cNvSpPr/>
      </xdr:nvSpPr>
      <xdr:spPr>
        <a:xfrm>
          <a:off x="7670800" y="69424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116292</xdr:rowOff>
    </xdr:from>
    <xdr:to>
      <xdr:col>50</xdr:col>
      <xdr:colOff>114300</xdr:colOff>
      <xdr:row>41</xdr:row>
      <xdr:rowOff>120048</xdr:rowOff>
    </xdr:to>
    <xdr:cxnSp macro="">
      <xdr:nvCxnSpPr>
        <xdr:cNvPr id="137" name="直線コネクタ 136"/>
        <xdr:cNvCxnSpPr/>
      </xdr:nvCxnSpPr>
      <xdr:spPr>
        <a:xfrm flipV="1">
          <a:off x="7713980" y="6989532"/>
          <a:ext cx="78232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31267</xdr:rowOff>
    </xdr:from>
    <xdr:to>
      <xdr:col>41</xdr:col>
      <xdr:colOff>101600</xdr:colOff>
      <xdr:row>41</xdr:row>
      <xdr:rowOff>132867</xdr:rowOff>
    </xdr:to>
    <xdr:sp macro="" textlink="">
      <xdr:nvSpPr>
        <xdr:cNvPr id="138" name="楕円 137"/>
        <xdr:cNvSpPr/>
      </xdr:nvSpPr>
      <xdr:spPr>
        <a:xfrm>
          <a:off x="6873240" y="690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82067</xdr:rowOff>
    </xdr:from>
    <xdr:to>
      <xdr:col>45</xdr:col>
      <xdr:colOff>177800</xdr:colOff>
      <xdr:row>41</xdr:row>
      <xdr:rowOff>120048</xdr:rowOff>
    </xdr:to>
    <xdr:cxnSp macro="">
      <xdr:nvCxnSpPr>
        <xdr:cNvPr id="139" name="直線コネクタ 138"/>
        <xdr:cNvCxnSpPr/>
      </xdr:nvCxnSpPr>
      <xdr:spPr>
        <a:xfrm>
          <a:off x="6924040" y="6955307"/>
          <a:ext cx="789940" cy="3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34707</xdr:rowOff>
    </xdr:from>
    <xdr:to>
      <xdr:col>36</xdr:col>
      <xdr:colOff>165100</xdr:colOff>
      <xdr:row>41</xdr:row>
      <xdr:rowOff>136307</xdr:rowOff>
    </xdr:to>
    <xdr:sp macro="" textlink="">
      <xdr:nvSpPr>
        <xdr:cNvPr id="140" name="楕円 139"/>
        <xdr:cNvSpPr/>
      </xdr:nvSpPr>
      <xdr:spPr>
        <a:xfrm>
          <a:off x="6098540" y="690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82067</xdr:rowOff>
    </xdr:from>
    <xdr:to>
      <xdr:col>41</xdr:col>
      <xdr:colOff>50800</xdr:colOff>
      <xdr:row>41</xdr:row>
      <xdr:rowOff>85507</xdr:rowOff>
    </xdr:to>
    <xdr:cxnSp macro="">
      <xdr:nvCxnSpPr>
        <xdr:cNvPr id="141" name="直線コネクタ 140"/>
        <xdr:cNvCxnSpPr/>
      </xdr:nvCxnSpPr>
      <xdr:spPr>
        <a:xfrm flipV="1">
          <a:off x="6149340" y="6955307"/>
          <a:ext cx="774700" cy="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133643</xdr:rowOff>
    </xdr:from>
    <xdr:ext cx="534377" cy="259045"/>
    <xdr:sp macro="" textlink="">
      <xdr:nvSpPr>
        <xdr:cNvPr id="142" name="n_1aveValue【道路】&#10;一人当たり延長"/>
        <xdr:cNvSpPr txBox="1"/>
      </xdr:nvSpPr>
      <xdr:spPr>
        <a:xfrm>
          <a:off x="82392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141774</xdr:rowOff>
    </xdr:from>
    <xdr:ext cx="534377" cy="259045"/>
    <xdr:sp macro="" textlink="">
      <xdr:nvSpPr>
        <xdr:cNvPr id="143" name="n_2aveValue【道路】&#10;一人当たり延長"/>
        <xdr:cNvSpPr txBox="1"/>
      </xdr:nvSpPr>
      <xdr:spPr>
        <a:xfrm>
          <a:off x="747727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116247</xdr:rowOff>
    </xdr:from>
    <xdr:ext cx="534377" cy="259045"/>
    <xdr:sp macro="" textlink="">
      <xdr:nvSpPr>
        <xdr:cNvPr id="144" name="n_3aveValue【道路】&#10;一人当たり延長"/>
        <xdr:cNvSpPr txBox="1"/>
      </xdr:nvSpPr>
      <xdr:spPr>
        <a:xfrm>
          <a:off x="6702571" y="665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113025</xdr:rowOff>
    </xdr:from>
    <xdr:ext cx="534377" cy="259045"/>
    <xdr:sp macro="" textlink="">
      <xdr:nvSpPr>
        <xdr:cNvPr id="145" name="n_4aveValue【道路】&#10;一人当たり延長"/>
        <xdr:cNvSpPr txBox="1"/>
      </xdr:nvSpPr>
      <xdr:spPr>
        <a:xfrm>
          <a:off x="5905011" y="665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158219</xdr:rowOff>
    </xdr:from>
    <xdr:ext cx="534377" cy="259045"/>
    <xdr:sp macro="" textlink="">
      <xdr:nvSpPr>
        <xdr:cNvPr id="146" name="n_1mainValue【道路】&#10;一人当たり延長"/>
        <xdr:cNvSpPr txBox="1"/>
      </xdr:nvSpPr>
      <xdr:spPr>
        <a:xfrm>
          <a:off x="8239271" y="703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161975</xdr:rowOff>
    </xdr:from>
    <xdr:ext cx="534377" cy="259045"/>
    <xdr:sp macro="" textlink="">
      <xdr:nvSpPr>
        <xdr:cNvPr id="147" name="n_2mainValue【道路】&#10;一人当たり延長"/>
        <xdr:cNvSpPr txBox="1"/>
      </xdr:nvSpPr>
      <xdr:spPr>
        <a:xfrm>
          <a:off x="7477271" y="703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123994</xdr:rowOff>
    </xdr:from>
    <xdr:ext cx="534377" cy="259045"/>
    <xdr:sp macro="" textlink="">
      <xdr:nvSpPr>
        <xdr:cNvPr id="148" name="n_3mainValue【道路】&#10;一人当たり延長"/>
        <xdr:cNvSpPr txBox="1"/>
      </xdr:nvSpPr>
      <xdr:spPr>
        <a:xfrm>
          <a:off x="6702571" y="699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127434</xdr:rowOff>
    </xdr:from>
    <xdr:ext cx="534377" cy="259045"/>
    <xdr:sp macro="" textlink="">
      <xdr:nvSpPr>
        <xdr:cNvPr id="149" name="n_4mainValue【道路】&#10;一人当たり延長"/>
        <xdr:cNvSpPr txBox="1"/>
      </xdr:nvSpPr>
      <xdr:spPr>
        <a:xfrm>
          <a:off x="5905011" y="700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83820</xdr:rowOff>
    </xdr:from>
    <xdr:to>
      <xdr:col>24</xdr:col>
      <xdr:colOff>62865</xdr:colOff>
      <xdr:row>64</xdr:row>
      <xdr:rowOff>139065</xdr:rowOff>
    </xdr:to>
    <xdr:cxnSp macro="">
      <xdr:nvCxnSpPr>
        <xdr:cNvPr id="173" name="直線コネクタ 172"/>
        <xdr:cNvCxnSpPr/>
      </xdr:nvCxnSpPr>
      <xdr:spPr>
        <a:xfrm flipV="1">
          <a:off x="4086225" y="947166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142892</xdr:rowOff>
    </xdr:from>
    <xdr:ext cx="405111" cy="259045"/>
    <xdr:sp macro="" textlink="">
      <xdr:nvSpPr>
        <xdr:cNvPr id="174" name="【橋りょう・トンネル】&#10;有形固定資産減価償却率最小値テキスト"/>
        <xdr:cNvSpPr txBox="1"/>
      </xdr:nvSpPr>
      <xdr:spPr>
        <a:xfrm>
          <a:off x="4124960" y="1087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139065</xdr:rowOff>
    </xdr:from>
    <xdr:to>
      <xdr:col>24</xdr:col>
      <xdr:colOff>152400</xdr:colOff>
      <xdr:row>64</xdr:row>
      <xdr:rowOff>139065</xdr:rowOff>
    </xdr:to>
    <xdr:cxnSp macro="">
      <xdr:nvCxnSpPr>
        <xdr:cNvPr id="175" name="直線コネクタ 174"/>
        <xdr:cNvCxnSpPr/>
      </xdr:nvCxnSpPr>
      <xdr:spPr>
        <a:xfrm>
          <a:off x="4020820" y="10868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30497</xdr:rowOff>
    </xdr:from>
    <xdr:ext cx="340478" cy="259045"/>
    <xdr:sp macro="" textlink="">
      <xdr:nvSpPr>
        <xdr:cNvPr id="176" name="【橋りょう・トンネル】&#10;有形固定資産減価償却率最大値テキスト"/>
        <xdr:cNvSpPr txBox="1"/>
      </xdr:nvSpPr>
      <xdr:spPr>
        <a:xfrm>
          <a:off x="4124960" y="92506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83820</xdr:rowOff>
    </xdr:from>
    <xdr:to>
      <xdr:col>24</xdr:col>
      <xdr:colOff>152400</xdr:colOff>
      <xdr:row>56</xdr:row>
      <xdr:rowOff>83820</xdr:rowOff>
    </xdr:to>
    <xdr:cxnSp macro="">
      <xdr:nvCxnSpPr>
        <xdr:cNvPr id="177" name="直線コネクタ 176"/>
        <xdr:cNvCxnSpPr/>
      </xdr:nvCxnSpPr>
      <xdr:spPr>
        <a:xfrm>
          <a:off x="4020820" y="9471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17797</xdr:rowOff>
    </xdr:from>
    <xdr:ext cx="405111" cy="259045"/>
    <xdr:sp macro="" textlink="">
      <xdr:nvSpPr>
        <xdr:cNvPr id="178" name="【橋りょう・トンネル】&#10;有形固定資産減価償却率平均値テキスト"/>
        <xdr:cNvSpPr txBox="1"/>
      </xdr:nvSpPr>
      <xdr:spPr>
        <a:xfrm>
          <a:off x="4124960" y="1024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166370</xdr:rowOff>
    </xdr:from>
    <xdr:to>
      <xdr:col>24</xdr:col>
      <xdr:colOff>114300</xdr:colOff>
      <xdr:row>62</xdr:row>
      <xdr:rowOff>96520</xdr:rowOff>
    </xdr:to>
    <xdr:sp macro="" textlink="">
      <xdr:nvSpPr>
        <xdr:cNvPr id="179" name="フローチャート: 判断 178"/>
        <xdr:cNvSpPr/>
      </xdr:nvSpPr>
      <xdr:spPr>
        <a:xfrm>
          <a:off x="4036060" y="10392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135890</xdr:rowOff>
    </xdr:from>
    <xdr:to>
      <xdr:col>20</xdr:col>
      <xdr:colOff>38100</xdr:colOff>
      <xdr:row>62</xdr:row>
      <xdr:rowOff>66040</xdr:rowOff>
    </xdr:to>
    <xdr:sp macro="" textlink="">
      <xdr:nvSpPr>
        <xdr:cNvPr id="180" name="フローチャート: 判断 179"/>
        <xdr:cNvSpPr/>
      </xdr:nvSpPr>
      <xdr:spPr>
        <a:xfrm>
          <a:off x="3312160" y="10361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88265</xdr:rowOff>
    </xdr:from>
    <xdr:to>
      <xdr:col>15</xdr:col>
      <xdr:colOff>101600</xdr:colOff>
      <xdr:row>62</xdr:row>
      <xdr:rowOff>18415</xdr:rowOff>
    </xdr:to>
    <xdr:sp macro="" textlink="">
      <xdr:nvSpPr>
        <xdr:cNvPr id="181" name="フローチャート: 判断 180"/>
        <xdr:cNvSpPr/>
      </xdr:nvSpPr>
      <xdr:spPr>
        <a:xfrm>
          <a:off x="2514600" y="10314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82" name="フローチャート: 判断 181"/>
        <xdr:cNvSpPr/>
      </xdr:nvSpPr>
      <xdr:spPr>
        <a:xfrm>
          <a:off x="1739900" y="1033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88265</xdr:rowOff>
    </xdr:from>
    <xdr:to>
      <xdr:col>6</xdr:col>
      <xdr:colOff>38100</xdr:colOff>
      <xdr:row>62</xdr:row>
      <xdr:rowOff>18415</xdr:rowOff>
    </xdr:to>
    <xdr:sp macro="" textlink="">
      <xdr:nvSpPr>
        <xdr:cNvPr id="183" name="フローチャート: 判断 182"/>
        <xdr:cNvSpPr/>
      </xdr:nvSpPr>
      <xdr:spPr>
        <a:xfrm>
          <a:off x="965200" y="103143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93980</xdr:rowOff>
    </xdr:from>
    <xdr:to>
      <xdr:col>24</xdr:col>
      <xdr:colOff>114300</xdr:colOff>
      <xdr:row>63</xdr:row>
      <xdr:rowOff>24130</xdr:rowOff>
    </xdr:to>
    <xdr:sp macro="" textlink="">
      <xdr:nvSpPr>
        <xdr:cNvPr id="189" name="楕円 188"/>
        <xdr:cNvSpPr/>
      </xdr:nvSpPr>
      <xdr:spPr>
        <a:xfrm>
          <a:off x="4036060" y="1048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72407</xdr:rowOff>
    </xdr:from>
    <xdr:ext cx="405111" cy="259045"/>
    <xdr:sp macro="" textlink="">
      <xdr:nvSpPr>
        <xdr:cNvPr id="190" name="【橋りょう・トンネル】&#10;有形固定資産減価償却率該当値テキスト"/>
        <xdr:cNvSpPr txBox="1"/>
      </xdr:nvSpPr>
      <xdr:spPr>
        <a:xfrm>
          <a:off x="412496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97790</xdr:rowOff>
    </xdr:from>
    <xdr:to>
      <xdr:col>20</xdr:col>
      <xdr:colOff>38100</xdr:colOff>
      <xdr:row>63</xdr:row>
      <xdr:rowOff>27940</xdr:rowOff>
    </xdr:to>
    <xdr:sp macro="" textlink="">
      <xdr:nvSpPr>
        <xdr:cNvPr id="191" name="楕円 190"/>
        <xdr:cNvSpPr/>
      </xdr:nvSpPr>
      <xdr:spPr>
        <a:xfrm>
          <a:off x="3312160" y="1049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144780</xdr:rowOff>
    </xdr:from>
    <xdr:to>
      <xdr:col>24</xdr:col>
      <xdr:colOff>63500</xdr:colOff>
      <xdr:row>62</xdr:row>
      <xdr:rowOff>148590</xdr:rowOff>
    </xdr:to>
    <xdr:cxnSp macro="">
      <xdr:nvCxnSpPr>
        <xdr:cNvPr id="192" name="直線コネクタ 191"/>
        <xdr:cNvCxnSpPr/>
      </xdr:nvCxnSpPr>
      <xdr:spPr>
        <a:xfrm flipV="1">
          <a:off x="3355340" y="1053846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67310</xdr:rowOff>
    </xdr:from>
    <xdr:to>
      <xdr:col>15</xdr:col>
      <xdr:colOff>101600</xdr:colOff>
      <xdr:row>62</xdr:row>
      <xdr:rowOff>168910</xdr:rowOff>
    </xdr:to>
    <xdr:sp macro="" textlink="">
      <xdr:nvSpPr>
        <xdr:cNvPr id="193" name="楕円 192"/>
        <xdr:cNvSpPr/>
      </xdr:nvSpPr>
      <xdr:spPr>
        <a:xfrm>
          <a:off x="25146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118110</xdr:rowOff>
    </xdr:from>
    <xdr:to>
      <xdr:col>19</xdr:col>
      <xdr:colOff>177800</xdr:colOff>
      <xdr:row>62</xdr:row>
      <xdr:rowOff>148590</xdr:rowOff>
    </xdr:to>
    <xdr:cxnSp macro="">
      <xdr:nvCxnSpPr>
        <xdr:cNvPr id="194" name="直線コネクタ 193"/>
        <xdr:cNvCxnSpPr/>
      </xdr:nvCxnSpPr>
      <xdr:spPr>
        <a:xfrm>
          <a:off x="2565400" y="1051179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53975</xdr:rowOff>
    </xdr:from>
    <xdr:to>
      <xdr:col>10</xdr:col>
      <xdr:colOff>165100</xdr:colOff>
      <xdr:row>62</xdr:row>
      <xdr:rowOff>155575</xdr:rowOff>
    </xdr:to>
    <xdr:sp macro="" textlink="">
      <xdr:nvSpPr>
        <xdr:cNvPr id="195" name="楕円 194"/>
        <xdr:cNvSpPr/>
      </xdr:nvSpPr>
      <xdr:spPr>
        <a:xfrm>
          <a:off x="17399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104775</xdr:rowOff>
    </xdr:from>
    <xdr:to>
      <xdr:col>15</xdr:col>
      <xdr:colOff>50800</xdr:colOff>
      <xdr:row>62</xdr:row>
      <xdr:rowOff>118110</xdr:rowOff>
    </xdr:to>
    <xdr:cxnSp macro="">
      <xdr:nvCxnSpPr>
        <xdr:cNvPr id="196" name="直線コネクタ 195"/>
        <xdr:cNvCxnSpPr/>
      </xdr:nvCxnSpPr>
      <xdr:spPr>
        <a:xfrm>
          <a:off x="1790700" y="1049845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25400</xdr:rowOff>
    </xdr:from>
    <xdr:to>
      <xdr:col>6</xdr:col>
      <xdr:colOff>38100</xdr:colOff>
      <xdr:row>62</xdr:row>
      <xdr:rowOff>127000</xdr:rowOff>
    </xdr:to>
    <xdr:sp macro="" textlink="">
      <xdr:nvSpPr>
        <xdr:cNvPr id="197" name="楕円 196"/>
        <xdr:cNvSpPr/>
      </xdr:nvSpPr>
      <xdr:spPr>
        <a:xfrm>
          <a:off x="965200" y="10419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76200</xdr:rowOff>
    </xdr:from>
    <xdr:to>
      <xdr:col>10</xdr:col>
      <xdr:colOff>114300</xdr:colOff>
      <xdr:row>62</xdr:row>
      <xdr:rowOff>104775</xdr:rowOff>
    </xdr:to>
    <xdr:cxnSp macro="">
      <xdr:nvCxnSpPr>
        <xdr:cNvPr id="198" name="直線コネクタ 197"/>
        <xdr:cNvCxnSpPr/>
      </xdr:nvCxnSpPr>
      <xdr:spPr>
        <a:xfrm>
          <a:off x="1008380" y="1046988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82567</xdr:rowOff>
    </xdr:from>
    <xdr:ext cx="405111" cy="259045"/>
    <xdr:sp macro="" textlink="">
      <xdr:nvSpPr>
        <xdr:cNvPr id="199" name="n_1aveValue【橋りょう・トンネル】&#10;有形固定資産減価償却率"/>
        <xdr:cNvSpPr txBox="1"/>
      </xdr:nvSpPr>
      <xdr:spPr>
        <a:xfrm>
          <a:off x="317056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34942</xdr:rowOff>
    </xdr:from>
    <xdr:ext cx="405111" cy="259045"/>
    <xdr:sp macro="" textlink="">
      <xdr:nvSpPr>
        <xdr:cNvPr id="200" name="n_2aveValue【橋りょう・トンネル】&#10;有形固定資産減価償却率"/>
        <xdr:cNvSpPr txBox="1"/>
      </xdr:nvSpPr>
      <xdr:spPr>
        <a:xfrm>
          <a:off x="238570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55897</xdr:rowOff>
    </xdr:from>
    <xdr:ext cx="405111" cy="259045"/>
    <xdr:sp macro="" textlink="">
      <xdr:nvSpPr>
        <xdr:cNvPr id="201" name="n_3aveValue【橋りょう・トンネル】&#10;有形固定資産減価償却率"/>
        <xdr:cNvSpPr txBox="1"/>
      </xdr:nvSpPr>
      <xdr:spPr>
        <a:xfrm>
          <a:off x="161100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34942</xdr:rowOff>
    </xdr:from>
    <xdr:ext cx="405111" cy="259045"/>
    <xdr:sp macro="" textlink="">
      <xdr:nvSpPr>
        <xdr:cNvPr id="202" name="n_4aveValue【橋りょう・トンネル】&#10;有形固定資産減価償却率"/>
        <xdr:cNvSpPr txBox="1"/>
      </xdr:nvSpPr>
      <xdr:spPr>
        <a:xfrm>
          <a:off x="83630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19067</xdr:rowOff>
    </xdr:from>
    <xdr:ext cx="405111" cy="259045"/>
    <xdr:sp macro="" textlink="">
      <xdr:nvSpPr>
        <xdr:cNvPr id="203" name="n_1mainValue【橋りょう・トンネル】&#10;有形固定資産減価償却率"/>
        <xdr:cNvSpPr txBox="1"/>
      </xdr:nvSpPr>
      <xdr:spPr>
        <a:xfrm>
          <a:off x="317056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160037</xdr:rowOff>
    </xdr:from>
    <xdr:ext cx="405111" cy="259045"/>
    <xdr:sp macro="" textlink="">
      <xdr:nvSpPr>
        <xdr:cNvPr id="204" name="n_2mainValue【橋りょう・トンネル】&#10;有形固定資産減価償却率"/>
        <xdr:cNvSpPr txBox="1"/>
      </xdr:nvSpPr>
      <xdr:spPr>
        <a:xfrm>
          <a:off x="238570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146702</xdr:rowOff>
    </xdr:from>
    <xdr:ext cx="405111" cy="259045"/>
    <xdr:sp macro="" textlink="">
      <xdr:nvSpPr>
        <xdr:cNvPr id="205" name="n_3mainValue【橋りょう・トンネル】&#10;有形固定資産減価償却率"/>
        <xdr:cNvSpPr txBox="1"/>
      </xdr:nvSpPr>
      <xdr:spPr>
        <a:xfrm>
          <a:off x="161100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118127</xdr:rowOff>
    </xdr:from>
    <xdr:ext cx="405111" cy="259045"/>
    <xdr:sp macro="" textlink="">
      <xdr:nvSpPr>
        <xdr:cNvPr id="206" name="n_4mainValue【橋りょう・トンネル】&#10;有形固定資産減価償却率"/>
        <xdr:cNvSpPr txBox="1"/>
      </xdr:nvSpPr>
      <xdr:spPr>
        <a:xfrm>
          <a:off x="83630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0" name="テキスト ボックス 219"/>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2" name="テキスト ボックス 221"/>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4" name="テキスト ボックス 223"/>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421</xdr:rowOff>
    </xdr:from>
    <xdr:to>
      <xdr:col>54</xdr:col>
      <xdr:colOff>189865</xdr:colOff>
      <xdr:row>63</xdr:row>
      <xdr:rowOff>163721</xdr:rowOff>
    </xdr:to>
    <xdr:cxnSp macro="">
      <xdr:nvCxnSpPr>
        <xdr:cNvPr id="228" name="直線コネクタ 227"/>
        <xdr:cNvCxnSpPr/>
      </xdr:nvCxnSpPr>
      <xdr:spPr>
        <a:xfrm flipV="1">
          <a:off x="9219565" y="9388261"/>
          <a:ext cx="0" cy="1336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167548</xdr:rowOff>
    </xdr:from>
    <xdr:ext cx="469744" cy="259045"/>
    <xdr:sp macro="" textlink="">
      <xdr:nvSpPr>
        <xdr:cNvPr id="229" name="【橋りょう・トンネル】&#10;一人当たり有形固定資産（償却資産）額最小値テキスト"/>
        <xdr:cNvSpPr txBox="1"/>
      </xdr:nvSpPr>
      <xdr:spPr>
        <a:xfrm>
          <a:off x="9258300" y="1072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163721</xdr:rowOff>
    </xdr:from>
    <xdr:to>
      <xdr:col>55</xdr:col>
      <xdr:colOff>88900</xdr:colOff>
      <xdr:row>63</xdr:row>
      <xdr:rowOff>163721</xdr:rowOff>
    </xdr:to>
    <xdr:cxnSp macro="">
      <xdr:nvCxnSpPr>
        <xdr:cNvPr id="230" name="直線コネクタ 229"/>
        <xdr:cNvCxnSpPr/>
      </xdr:nvCxnSpPr>
      <xdr:spPr>
        <a:xfrm>
          <a:off x="9154160" y="10725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118548</xdr:rowOff>
    </xdr:from>
    <xdr:ext cx="599010" cy="259045"/>
    <xdr:sp macro="" textlink="">
      <xdr:nvSpPr>
        <xdr:cNvPr id="231" name="【橋りょう・トンネル】&#10;一人当たり有形固定資産（償却資産）額最大値テキスト"/>
        <xdr:cNvSpPr txBox="1"/>
      </xdr:nvSpPr>
      <xdr:spPr>
        <a:xfrm>
          <a:off x="9258300" y="917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421</xdr:rowOff>
    </xdr:from>
    <xdr:to>
      <xdr:col>55</xdr:col>
      <xdr:colOff>88900</xdr:colOff>
      <xdr:row>56</xdr:row>
      <xdr:rowOff>421</xdr:rowOff>
    </xdr:to>
    <xdr:cxnSp macro="">
      <xdr:nvCxnSpPr>
        <xdr:cNvPr id="232" name="直線コネクタ 231"/>
        <xdr:cNvCxnSpPr/>
      </xdr:nvCxnSpPr>
      <xdr:spPr>
        <a:xfrm>
          <a:off x="9154160" y="9388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9031</xdr:rowOff>
    </xdr:from>
    <xdr:ext cx="599010" cy="259045"/>
    <xdr:sp macro="" textlink="">
      <xdr:nvSpPr>
        <xdr:cNvPr id="233" name="【橋りょう・トンネル】&#10;一人当たり有形固定資産（償却資産）額平均値テキスト"/>
        <xdr:cNvSpPr txBox="1"/>
      </xdr:nvSpPr>
      <xdr:spPr>
        <a:xfrm>
          <a:off x="9258300" y="102350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30604</xdr:rowOff>
    </xdr:from>
    <xdr:to>
      <xdr:col>55</xdr:col>
      <xdr:colOff>50800</xdr:colOff>
      <xdr:row>61</xdr:row>
      <xdr:rowOff>132204</xdr:rowOff>
    </xdr:to>
    <xdr:sp macro="" textlink="">
      <xdr:nvSpPr>
        <xdr:cNvPr id="234" name="フローチャート: 判断 233"/>
        <xdr:cNvSpPr/>
      </xdr:nvSpPr>
      <xdr:spPr>
        <a:xfrm>
          <a:off x="919226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34472</xdr:rowOff>
    </xdr:from>
    <xdr:to>
      <xdr:col>50</xdr:col>
      <xdr:colOff>165100</xdr:colOff>
      <xdr:row>61</xdr:row>
      <xdr:rowOff>136072</xdr:rowOff>
    </xdr:to>
    <xdr:sp macro="" textlink="">
      <xdr:nvSpPr>
        <xdr:cNvPr id="235" name="フローチャート: 判断 234"/>
        <xdr:cNvSpPr/>
      </xdr:nvSpPr>
      <xdr:spPr>
        <a:xfrm>
          <a:off x="844550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70367</xdr:rowOff>
    </xdr:from>
    <xdr:to>
      <xdr:col>46</xdr:col>
      <xdr:colOff>38100</xdr:colOff>
      <xdr:row>62</xdr:row>
      <xdr:rowOff>517</xdr:rowOff>
    </xdr:to>
    <xdr:sp macro="" textlink="">
      <xdr:nvSpPr>
        <xdr:cNvPr id="236" name="フローチャート: 判断 235"/>
        <xdr:cNvSpPr/>
      </xdr:nvSpPr>
      <xdr:spPr>
        <a:xfrm>
          <a:off x="7670800" y="102964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40210</xdr:rowOff>
    </xdr:from>
    <xdr:to>
      <xdr:col>41</xdr:col>
      <xdr:colOff>101600</xdr:colOff>
      <xdr:row>61</xdr:row>
      <xdr:rowOff>141810</xdr:rowOff>
    </xdr:to>
    <xdr:sp macro="" textlink="">
      <xdr:nvSpPr>
        <xdr:cNvPr id="237" name="フローチャート: 判断 236"/>
        <xdr:cNvSpPr/>
      </xdr:nvSpPr>
      <xdr:spPr>
        <a:xfrm>
          <a:off x="6873240" y="1026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28815</xdr:rowOff>
    </xdr:from>
    <xdr:to>
      <xdr:col>36</xdr:col>
      <xdr:colOff>165100</xdr:colOff>
      <xdr:row>61</xdr:row>
      <xdr:rowOff>130415</xdr:rowOff>
    </xdr:to>
    <xdr:sp macro="" textlink="">
      <xdr:nvSpPr>
        <xdr:cNvPr id="238" name="フローチャート: 判断 237"/>
        <xdr:cNvSpPr/>
      </xdr:nvSpPr>
      <xdr:spPr>
        <a:xfrm>
          <a:off x="6098540" y="102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17711</xdr:rowOff>
    </xdr:from>
    <xdr:to>
      <xdr:col>55</xdr:col>
      <xdr:colOff>50800</xdr:colOff>
      <xdr:row>59</xdr:row>
      <xdr:rowOff>119311</xdr:rowOff>
    </xdr:to>
    <xdr:sp macro="" textlink="">
      <xdr:nvSpPr>
        <xdr:cNvPr id="244" name="楕円 243"/>
        <xdr:cNvSpPr/>
      </xdr:nvSpPr>
      <xdr:spPr>
        <a:xfrm>
          <a:off x="9192260" y="99084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40588</xdr:rowOff>
    </xdr:from>
    <xdr:ext cx="599010" cy="259045"/>
    <xdr:sp macro="" textlink="">
      <xdr:nvSpPr>
        <xdr:cNvPr id="245" name="【橋りょう・トンネル】&#10;一人当たり有形固定資産（償却資産）額該当値テキスト"/>
        <xdr:cNvSpPr txBox="1"/>
      </xdr:nvSpPr>
      <xdr:spPr>
        <a:xfrm>
          <a:off x="9258300" y="976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35723</xdr:rowOff>
    </xdr:from>
    <xdr:to>
      <xdr:col>50</xdr:col>
      <xdr:colOff>165100</xdr:colOff>
      <xdr:row>59</xdr:row>
      <xdr:rowOff>137323</xdr:rowOff>
    </xdr:to>
    <xdr:sp macro="" textlink="">
      <xdr:nvSpPr>
        <xdr:cNvPr id="246" name="楕円 245"/>
        <xdr:cNvSpPr/>
      </xdr:nvSpPr>
      <xdr:spPr>
        <a:xfrm>
          <a:off x="8445500" y="992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68511</xdr:rowOff>
    </xdr:from>
    <xdr:to>
      <xdr:col>55</xdr:col>
      <xdr:colOff>0</xdr:colOff>
      <xdr:row>59</xdr:row>
      <xdr:rowOff>86523</xdr:rowOff>
    </xdr:to>
    <xdr:cxnSp macro="">
      <xdr:nvCxnSpPr>
        <xdr:cNvPr id="247" name="直線コネクタ 246"/>
        <xdr:cNvCxnSpPr/>
      </xdr:nvCxnSpPr>
      <xdr:spPr>
        <a:xfrm flipV="1">
          <a:off x="8496300" y="9959271"/>
          <a:ext cx="723900" cy="1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48744</xdr:rowOff>
    </xdr:from>
    <xdr:to>
      <xdr:col>46</xdr:col>
      <xdr:colOff>38100</xdr:colOff>
      <xdr:row>59</xdr:row>
      <xdr:rowOff>150344</xdr:rowOff>
    </xdr:to>
    <xdr:sp macro="" textlink="">
      <xdr:nvSpPr>
        <xdr:cNvPr id="248" name="楕円 247"/>
        <xdr:cNvSpPr/>
      </xdr:nvSpPr>
      <xdr:spPr>
        <a:xfrm>
          <a:off x="7670800" y="9939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86523</xdr:rowOff>
    </xdr:from>
    <xdr:to>
      <xdr:col>50</xdr:col>
      <xdr:colOff>114300</xdr:colOff>
      <xdr:row>59</xdr:row>
      <xdr:rowOff>99544</xdr:rowOff>
    </xdr:to>
    <xdr:cxnSp macro="">
      <xdr:nvCxnSpPr>
        <xdr:cNvPr id="249" name="直線コネクタ 248"/>
        <xdr:cNvCxnSpPr/>
      </xdr:nvCxnSpPr>
      <xdr:spPr>
        <a:xfrm flipV="1">
          <a:off x="7713980" y="9977283"/>
          <a:ext cx="78232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69362</xdr:rowOff>
    </xdr:from>
    <xdr:to>
      <xdr:col>41</xdr:col>
      <xdr:colOff>101600</xdr:colOff>
      <xdr:row>59</xdr:row>
      <xdr:rowOff>170962</xdr:rowOff>
    </xdr:to>
    <xdr:sp macro="" textlink="">
      <xdr:nvSpPr>
        <xdr:cNvPr id="250" name="楕円 249"/>
        <xdr:cNvSpPr/>
      </xdr:nvSpPr>
      <xdr:spPr>
        <a:xfrm>
          <a:off x="6873240" y="996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99544</xdr:rowOff>
    </xdr:from>
    <xdr:to>
      <xdr:col>45</xdr:col>
      <xdr:colOff>177800</xdr:colOff>
      <xdr:row>59</xdr:row>
      <xdr:rowOff>120162</xdr:rowOff>
    </xdr:to>
    <xdr:cxnSp macro="">
      <xdr:nvCxnSpPr>
        <xdr:cNvPr id="251" name="直線コネクタ 250"/>
        <xdr:cNvCxnSpPr/>
      </xdr:nvCxnSpPr>
      <xdr:spPr>
        <a:xfrm flipV="1">
          <a:off x="6924040" y="9990304"/>
          <a:ext cx="789940" cy="2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83703</xdr:rowOff>
    </xdr:from>
    <xdr:to>
      <xdr:col>36</xdr:col>
      <xdr:colOff>165100</xdr:colOff>
      <xdr:row>60</xdr:row>
      <xdr:rowOff>13853</xdr:rowOff>
    </xdr:to>
    <xdr:sp macro="" textlink="">
      <xdr:nvSpPr>
        <xdr:cNvPr id="252" name="楕円 251"/>
        <xdr:cNvSpPr/>
      </xdr:nvSpPr>
      <xdr:spPr>
        <a:xfrm>
          <a:off x="6098540" y="9974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120162</xdr:rowOff>
    </xdr:from>
    <xdr:to>
      <xdr:col>41</xdr:col>
      <xdr:colOff>50800</xdr:colOff>
      <xdr:row>59</xdr:row>
      <xdr:rowOff>134503</xdr:rowOff>
    </xdr:to>
    <xdr:cxnSp macro="">
      <xdr:nvCxnSpPr>
        <xdr:cNvPr id="253" name="直線コネクタ 252"/>
        <xdr:cNvCxnSpPr/>
      </xdr:nvCxnSpPr>
      <xdr:spPr>
        <a:xfrm flipV="1">
          <a:off x="6149340" y="10010922"/>
          <a:ext cx="77470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127199</xdr:rowOff>
    </xdr:from>
    <xdr:ext cx="599010" cy="259045"/>
    <xdr:sp macro="" textlink="">
      <xdr:nvSpPr>
        <xdr:cNvPr id="254" name="n_1aveValue【橋りょう・トンネル】&#10;一人当たり有形固定資産（償却資産）額"/>
        <xdr:cNvSpPr txBox="1"/>
      </xdr:nvSpPr>
      <xdr:spPr>
        <a:xfrm>
          <a:off x="8214575" y="1035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163094</xdr:rowOff>
    </xdr:from>
    <xdr:ext cx="599010" cy="259045"/>
    <xdr:sp macro="" textlink="">
      <xdr:nvSpPr>
        <xdr:cNvPr id="255" name="n_2aveValue【橋りょう・トンネル】&#10;一人当たり有形固定資産（償却資産）額"/>
        <xdr:cNvSpPr txBox="1"/>
      </xdr:nvSpPr>
      <xdr:spPr>
        <a:xfrm>
          <a:off x="744495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132937</xdr:rowOff>
    </xdr:from>
    <xdr:ext cx="599010" cy="259045"/>
    <xdr:sp macro="" textlink="">
      <xdr:nvSpPr>
        <xdr:cNvPr id="256" name="n_3aveValue【橋りょう・トンネル】&#10;一人当たり有形固定資産（償却資産）額"/>
        <xdr:cNvSpPr txBox="1"/>
      </xdr:nvSpPr>
      <xdr:spPr>
        <a:xfrm>
          <a:off x="6670255" y="1035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121542</xdr:rowOff>
    </xdr:from>
    <xdr:ext cx="599010" cy="259045"/>
    <xdr:sp macro="" textlink="">
      <xdr:nvSpPr>
        <xdr:cNvPr id="257" name="n_4aveValue【橋りょう・トンネル】&#10;一人当たり有形固定資産（償却資産）額"/>
        <xdr:cNvSpPr txBox="1"/>
      </xdr:nvSpPr>
      <xdr:spPr>
        <a:xfrm>
          <a:off x="5872695" y="103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153850</xdr:rowOff>
    </xdr:from>
    <xdr:ext cx="599010" cy="259045"/>
    <xdr:sp macro="" textlink="">
      <xdr:nvSpPr>
        <xdr:cNvPr id="258" name="n_1mainValue【橋りょう・トンネル】&#10;一人当たり有形固定資産（償却資産）額"/>
        <xdr:cNvSpPr txBox="1"/>
      </xdr:nvSpPr>
      <xdr:spPr>
        <a:xfrm>
          <a:off x="8214575" y="970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166871</xdr:rowOff>
    </xdr:from>
    <xdr:ext cx="599010" cy="259045"/>
    <xdr:sp macro="" textlink="">
      <xdr:nvSpPr>
        <xdr:cNvPr id="259" name="n_2mainValue【橋りょう・トンネル】&#10;一人当たり有形固定資産（償却資産）額"/>
        <xdr:cNvSpPr txBox="1"/>
      </xdr:nvSpPr>
      <xdr:spPr>
        <a:xfrm>
          <a:off x="7444955" y="9722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16039</xdr:rowOff>
    </xdr:from>
    <xdr:ext cx="599010" cy="259045"/>
    <xdr:sp macro="" textlink="">
      <xdr:nvSpPr>
        <xdr:cNvPr id="260" name="n_3mainValue【橋りょう・トンネル】&#10;一人当たり有形固定資産（償却資産）額"/>
        <xdr:cNvSpPr txBox="1"/>
      </xdr:nvSpPr>
      <xdr:spPr>
        <a:xfrm>
          <a:off x="6670255" y="9739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30380</xdr:rowOff>
    </xdr:from>
    <xdr:ext cx="599010" cy="259045"/>
    <xdr:sp macro="" textlink="">
      <xdr:nvSpPr>
        <xdr:cNvPr id="261" name="n_4mainValue【橋りょう・トンネル】&#10;一人当たり有形固定資産（償却資産）額"/>
        <xdr:cNvSpPr txBox="1"/>
      </xdr:nvSpPr>
      <xdr:spPr>
        <a:xfrm>
          <a:off x="5872695" y="9753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36195</xdr:rowOff>
    </xdr:from>
    <xdr:to>
      <xdr:col>24</xdr:col>
      <xdr:colOff>62865</xdr:colOff>
      <xdr:row>86</xdr:row>
      <xdr:rowOff>114300</xdr:rowOff>
    </xdr:to>
    <xdr:cxnSp macro="">
      <xdr:nvCxnSpPr>
        <xdr:cNvPr id="286" name="直線コネクタ 285"/>
        <xdr:cNvCxnSpPr/>
      </xdr:nvCxnSpPr>
      <xdr:spPr>
        <a:xfrm flipV="1">
          <a:off x="4086225" y="13279755"/>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154322</xdr:rowOff>
    </xdr:from>
    <xdr:ext cx="405111" cy="259045"/>
    <xdr:sp macro="" textlink="">
      <xdr:nvSpPr>
        <xdr:cNvPr id="289" name="【公営住宅】&#10;有形固定資産減価償却率最大値テキスト"/>
        <xdr:cNvSpPr txBox="1"/>
      </xdr:nvSpPr>
      <xdr:spPr>
        <a:xfrm>
          <a:off x="412496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36195</xdr:rowOff>
    </xdr:from>
    <xdr:to>
      <xdr:col>24</xdr:col>
      <xdr:colOff>152400</xdr:colOff>
      <xdr:row>79</xdr:row>
      <xdr:rowOff>36195</xdr:rowOff>
    </xdr:to>
    <xdr:cxnSp macro="">
      <xdr:nvCxnSpPr>
        <xdr:cNvPr id="290" name="直線コネクタ 289"/>
        <xdr:cNvCxnSpPr/>
      </xdr:nvCxnSpPr>
      <xdr:spPr>
        <a:xfrm>
          <a:off x="4020820" y="1327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169563</xdr:rowOff>
    </xdr:from>
    <xdr:ext cx="405111" cy="259045"/>
    <xdr:sp macro="" textlink="">
      <xdr:nvSpPr>
        <xdr:cNvPr id="291" name="【公営住宅】&#10;有形固定資産減価償却率平均値テキスト"/>
        <xdr:cNvSpPr txBox="1"/>
      </xdr:nvSpPr>
      <xdr:spPr>
        <a:xfrm>
          <a:off x="4124960" y="13916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292" name="フローチャート: 判断 291"/>
        <xdr:cNvSpPr/>
      </xdr:nvSpPr>
      <xdr:spPr>
        <a:xfrm>
          <a:off x="4036060" y="1393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4445</xdr:rowOff>
    </xdr:from>
    <xdr:to>
      <xdr:col>20</xdr:col>
      <xdr:colOff>38100</xdr:colOff>
      <xdr:row>83</xdr:row>
      <xdr:rowOff>106045</xdr:rowOff>
    </xdr:to>
    <xdr:sp macro="" textlink="">
      <xdr:nvSpPr>
        <xdr:cNvPr id="293" name="フローチャート: 判断 292"/>
        <xdr:cNvSpPr/>
      </xdr:nvSpPr>
      <xdr:spPr>
        <a:xfrm>
          <a:off x="3312160" y="139185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143511</xdr:rowOff>
    </xdr:from>
    <xdr:to>
      <xdr:col>15</xdr:col>
      <xdr:colOff>101600</xdr:colOff>
      <xdr:row>83</xdr:row>
      <xdr:rowOff>73661</xdr:rowOff>
    </xdr:to>
    <xdr:sp macro="" textlink="">
      <xdr:nvSpPr>
        <xdr:cNvPr id="294" name="フローチャート: 判断 293"/>
        <xdr:cNvSpPr/>
      </xdr:nvSpPr>
      <xdr:spPr>
        <a:xfrm>
          <a:off x="2514600" y="1388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111125</xdr:rowOff>
    </xdr:from>
    <xdr:to>
      <xdr:col>10</xdr:col>
      <xdr:colOff>165100</xdr:colOff>
      <xdr:row>83</xdr:row>
      <xdr:rowOff>41275</xdr:rowOff>
    </xdr:to>
    <xdr:sp macro="" textlink="">
      <xdr:nvSpPr>
        <xdr:cNvPr id="295" name="フローチャート: 判断 294"/>
        <xdr:cNvSpPr/>
      </xdr:nvSpPr>
      <xdr:spPr>
        <a:xfrm>
          <a:off x="1739900" y="1385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124461</xdr:rowOff>
    </xdr:from>
    <xdr:to>
      <xdr:col>6</xdr:col>
      <xdr:colOff>38100</xdr:colOff>
      <xdr:row>83</xdr:row>
      <xdr:rowOff>54611</xdr:rowOff>
    </xdr:to>
    <xdr:sp macro="" textlink="">
      <xdr:nvSpPr>
        <xdr:cNvPr id="296" name="フローチャート: 判断 295"/>
        <xdr:cNvSpPr/>
      </xdr:nvSpPr>
      <xdr:spPr>
        <a:xfrm>
          <a:off x="96520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141605</xdr:rowOff>
    </xdr:from>
    <xdr:to>
      <xdr:col>24</xdr:col>
      <xdr:colOff>114300</xdr:colOff>
      <xdr:row>82</xdr:row>
      <xdr:rowOff>71755</xdr:rowOff>
    </xdr:to>
    <xdr:sp macro="" textlink="">
      <xdr:nvSpPr>
        <xdr:cNvPr id="302" name="楕円 301"/>
        <xdr:cNvSpPr/>
      </xdr:nvSpPr>
      <xdr:spPr>
        <a:xfrm>
          <a:off x="4036060" y="13720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164482</xdr:rowOff>
    </xdr:from>
    <xdr:ext cx="405111" cy="259045"/>
    <xdr:sp macro="" textlink="">
      <xdr:nvSpPr>
        <xdr:cNvPr id="303" name="【公営住宅】&#10;有形固定資産減価償却率該当値テキスト"/>
        <xdr:cNvSpPr txBox="1"/>
      </xdr:nvSpPr>
      <xdr:spPr>
        <a:xfrm>
          <a:off x="4124960"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153036</xdr:rowOff>
    </xdr:from>
    <xdr:to>
      <xdr:col>20</xdr:col>
      <xdr:colOff>38100</xdr:colOff>
      <xdr:row>82</xdr:row>
      <xdr:rowOff>83186</xdr:rowOff>
    </xdr:to>
    <xdr:sp macro="" textlink="">
      <xdr:nvSpPr>
        <xdr:cNvPr id="304" name="楕円 303"/>
        <xdr:cNvSpPr/>
      </xdr:nvSpPr>
      <xdr:spPr>
        <a:xfrm>
          <a:off x="3312160" y="13731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20955</xdr:rowOff>
    </xdr:from>
    <xdr:to>
      <xdr:col>24</xdr:col>
      <xdr:colOff>63500</xdr:colOff>
      <xdr:row>82</xdr:row>
      <xdr:rowOff>32386</xdr:rowOff>
    </xdr:to>
    <xdr:cxnSp macro="">
      <xdr:nvCxnSpPr>
        <xdr:cNvPr id="305" name="直線コネクタ 304"/>
        <xdr:cNvCxnSpPr/>
      </xdr:nvCxnSpPr>
      <xdr:spPr>
        <a:xfrm flipV="1">
          <a:off x="3355340" y="13767435"/>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109220</xdr:rowOff>
    </xdr:from>
    <xdr:to>
      <xdr:col>15</xdr:col>
      <xdr:colOff>101600</xdr:colOff>
      <xdr:row>82</xdr:row>
      <xdr:rowOff>39370</xdr:rowOff>
    </xdr:to>
    <xdr:sp macro="" textlink="">
      <xdr:nvSpPr>
        <xdr:cNvPr id="306" name="楕円 305"/>
        <xdr:cNvSpPr/>
      </xdr:nvSpPr>
      <xdr:spPr>
        <a:xfrm>
          <a:off x="2514600" y="1368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160020</xdr:rowOff>
    </xdr:from>
    <xdr:to>
      <xdr:col>19</xdr:col>
      <xdr:colOff>177800</xdr:colOff>
      <xdr:row>82</xdr:row>
      <xdr:rowOff>32386</xdr:rowOff>
    </xdr:to>
    <xdr:cxnSp macro="">
      <xdr:nvCxnSpPr>
        <xdr:cNvPr id="307" name="直線コネクタ 306"/>
        <xdr:cNvCxnSpPr/>
      </xdr:nvCxnSpPr>
      <xdr:spPr>
        <a:xfrm>
          <a:off x="2565400" y="13738860"/>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61595</xdr:rowOff>
    </xdr:from>
    <xdr:to>
      <xdr:col>10</xdr:col>
      <xdr:colOff>165100</xdr:colOff>
      <xdr:row>81</xdr:row>
      <xdr:rowOff>163195</xdr:rowOff>
    </xdr:to>
    <xdr:sp macro="" textlink="">
      <xdr:nvSpPr>
        <xdr:cNvPr id="308" name="楕円 307"/>
        <xdr:cNvSpPr/>
      </xdr:nvSpPr>
      <xdr:spPr>
        <a:xfrm>
          <a:off x="1739900" y="1364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112395</xdr:rowOff>
    </xdr:from>
    <xdr:to>
      <xdr:col>15</xdr:col>
      <xdr:colOff>50800</xdr:colOff>
      <xdr:row>81</xdr:row>
      <xdr:rowOff>160020</xdr:rowOff>
    </xdr:to>
    <xdr:cxnSp macro="">
      <xdr:nvCxnSpPr>
        <xdr:cNvPr id="309" name="直線コネクタ 308"/>
        <xdr:cNvCxnSpPr/>
      </xdr:nvCxnSpPr>
      <xdr:spPr>
        <a:xfrm>
          <a:off x="1790700" y="1369123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168275</xdr:rowOff>
    </xdr:from>
    <xdr:to>
      <xdr:col>6</xdr:col>
      <xdr:colOff>38100</xdr:colOff>
      <xdr:row>81</xdr:row>
      <xdr:rowOff>98425</xdr:rowOff>
    </xdr:to>
    <xdr:sp macro="" textlink="">
      <xdr:nvSpPr>
        <xdr:cNvPr id="310" name="楕円 309"/>
        <xdr:cNvSpPr/>
      </xdr:nvSpPr>
      <xdr:spPr>
        <a:xfrm>
          <a:off x="965200" y="13579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47625</xdr:rowOff>
    </xdr:from>
    <xdr:to>
      <xdr:col>10</xdr:col>
      <xdr:colOff>114300</xdr:colOff>
      <xdr:row>81</xdr:row>
      <xdr:rowOff>112395</xdr:rowOff>
    </xdr:to>
    <xdr:cxnSp macro="">
      <xdr:nvCxnSpPr>
        <xdr:cNvPr id="311" name="直線コネクタ 310"/>
        <xdr:cNvCxnSpPr/>
      </xdr:nvCxnSpPr>
      <xdr:spPr>
        <a:xfrm>
          <a:off x="1008380" y="13626465"/>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97172</xdr:rowOff>
    </xdr:from>
    <xdr:ext cx="405111" cy="259045"/>
    <xdr:sp macro="" textlink="">
      <xdr:nvSpPr>
        <xdr:cNvPr id="312" name="n_1aveValue【公営住宅】&#10;有形固定資産減価償却率"/>
        <xdr:cNvSpPr txBox="1"/>
      </xdr:nvSpPr>
      <xdr:spPr>
        <a:xfrm>
          <a:off x="317056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64788</xdr:rowOff>
    </xdr:from>
    <xdr:ext cx="405111" cy="259045"/>
    <xdr:sp macro="" textlink="">
      <xdr:nvSpPr>
        <xdr:cNvPr id="313" name="n_2aveValue【公営住宅】&#10;有形固定資産減価償却率"/>
        <xdr:cNvSpPr txBox="1"/>
      </xdr:nvSpPr>
      <xdr:spPr>
        <a:xfrm>
          <a:off x="23857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32402</xdr:rowOff>
    </xdr:from>
    <xdr:ext cx="405111" cy="259045"/>
    <xdr:sp macro="" textlink="">
      <xdr:nvSpPr>
        <xdr:cNvPr id="314" name="n_3aveValue【公営住宅】&#10;有形固定資産減価償却率"/>
        <xdr:cNvSpPr txBox="1"/>
      </xdr:nvSpPr>
      <xdr:spPr>
        <a:xfrm>
          <a:off x="1611004"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15" name="n_4aveValue【公営住宅】&#10;有形固定資産減価償却率"/>
        <xdr:cNvSpPr txBox="1"/>
      </xdr:nvSpPr>
      <xdr:spPr>
        <a:xfrm>
          <a:off x="836304"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99713</xdr:rowOff>
    </xdr:from>
    <xdr:ext cx="405111" cy="259045"/>
    <xdr:sp macro="" textlink="">
      <xdr:nvSpPr>
        <xdr:cNvPr id="316" name="n_1mainValue【公営住宅】&#10;有形固定資産減価償却率"/>
        <xdr:cNvSpPr txBox="1"/>
      </xdr:nvSpPr>
      <xdr:spPr>
        <a:xfrm>
          <a:off x="317056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55897</xdr:rowOff>
    </xdr:from>
    <xdr:ext cx="405111" cy="259045"/>
    <xdr:sp macro="" textlink="">
      <xdr:nvSpPr>
        <xdr:cNvPr id="317" name="n_2mainValue【公営住宅】&#10;有形固定資産減価償却率"/>
        <xdr:cNvSpPr txBox="1"/>
      </xdr:nvSpPr>
      <xdr:spPr>
        <a:xfrm>
          <a:off x="238570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8272</xdr:rowOff>
    </xdr:from>
    <xdr:ext cx="405111" cy="259045"/>
    <xdr:sp macro="" textlink="">
      <xdr:nvSpPr>
        <xdr:cNvPr id="318" name="n_3mainValue【公営住宅】&#10;有形固定資産減価償却率"/>
        <xdr:cNvSpPr txBox="1"/>
      </xdr:nvSpPr>
      <xdr:spPr>
        <a:xfrm>
          <a:off x="161100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114952</xdr:rowOff>
    </xdr:from>
    <xdr:ext cx="405111" cy="259045"/>
    <xdr:sp macro="" textlink="">
      <xdr:nvSpPr>
        <xdr:cNvPr id="319" name="n_4mainValue【公営住宅】&#10;有形固定資産減価償却率"/>
        <xdr:cNvSpPr txBox="1"/>
      </xdr:nvSpPr>
      <xdr:spPr>
        <a:xfrm>
          <a:off x="836304" y="1335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4" name="直線コネクタ 333"/>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5" name="テキスト ボックス 334"/>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120396</xdr:rowOff>
    </xdr:from>
    <xdr:to>
      <xdr:col>54</xdr:col>
      <xdr:colOff>189865</xdr:colOff>
      <xdr:row>85</xdr:row>
      <xdr:rowOff>83820</xdr:rowOff>
    </xdr:to>
    <xdr:cxnSp macro="">
      <xdr:nvCxnSpPr>
        <xdr:cNvPr id="339" name="直線コネクタ 338"/>
        <xdr:cNvCxnSpPr/>
      </xdr:nvCxnSpPr>
      <xdr:spPr>
        <a:xfrm flipV="1">
          <a:off x="9219565" y="13196316"/>
          <a:ext cx="0" cy="113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0" name="【公営住宅】&#10;一人当たり面積最小値テキスト"/>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1" name="直線コネクタ 340"/>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67073</xdr:rowOff>
    </xdr:from>
    <xdr:ext cx="469744" cy="259045"/>
    <xdr:sp macro="" textlink="">
      <xdr:nvSpPr>
        <xdr:cNvPr id="342" name="【公営住宅】&#10;一人当たり面積最大値テキスト"/>
        <xdr:cNvSpPr txBox="1"/>
      </xdr:nvSpPr>
      <xdr:spPr>
        <a:xfrm>
          <a:off x="9258300" y="1297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120396</xdr:rowOff>
    </xdr:from>
    <xdr:to>
      <xdr:col>55</xdr:col>
      <xdr:colOff>88900</xdr:colOff>
      <xdr:row>78</xdr:row>
      <xdr:rowOff>120396</xdr:rowOff>
    </xdr:to>
    <xdr:cxnSp macro="">
      <xdr:nvCxnSpPr>
        <xdr:cNvPr id="343" name="直線コネクタ 342"/>
        <xdr:cNvCxnSpPr/>
      </xdr:nvCxnSpPr>
      <xdr:spPr>
        <a:xfrm>
          <a:off x="9154160" y="1319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73169</xdr:rowOff>
    </xdr:from>
    <xdr:ext cx="469744" cy="259045"/>
    <xdr:sp macro="" textlink="">
      <xdr:nvSpPr>
        <xdr:cNvPr id="344" name="【公営住宅】&#10;一人当たり面積平均値テキスト"/>
        <xdr:cNvSpPr txBox="1"/>
      </xdr:nvSpPr>
      <xdr:spPr>
        <a:xfrm>
          <a:off x="9258300" y="13987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94742</xdr:rowOff>
    </xdr:from>
    <xdr:to>
      <xdr:col>55</xdr:col>
      <xdr:colOff>50800</xdr:colOff>
      <xdr:row>84</xdr:row>
      <xdr:rowOff>24892</xdr:rowOff>
    </xdr:to>
    <xdr:sp macro="" textlink="">
      <xdr:nvSpPr>
        <xdr:cNvPr id="345" name="フローチャート: 判断 344"/>
        <xdr:cNvSpPr/>
      </xdr:nvSpPr>
      <xdr:spPr>
        <a:xfrm>
          <a:off x="919226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6" name="フローチャート: 判断 345"/>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115315</xdr:rowOff>
    </xdr:from>
    <xdr:to>
      <xdr:col>46</xdr:col>
      <xdr:colOff>38100</xdr:colOff>
      <xdr:row>84</xdr:row>
      <xdr:rowOff>45465</xdr:rowOff>
    </xdr:to>
    <xdr:sp macro="" textlink="">
      <xdr:nvSpPr>
        <xdr:cNvPr id="347" name="フローチャート: 判断 346"/>
        <xdr:cNvSpPr/>
      </xdr:nvSpPr>
      <xdr:spPr>
        <a:xfrm>
          <a:off x="7670800" y="14029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87885</xdr:rowOff>
    </xdr:from>
    <xdr:to>
      <xdr:col>41</xdr:col>
      <xdr:colOff>101600</xdr:colOff>
      <xdr:row>84</xdr:row>
      <xdr:rowOff>18035</xdr:rowOff>
    </xdr:to>
    <xdr:sp macro="" textlink="">
      <xdr:nvSpPr>
        <xdr:cNvPr id="348" name="フローチャート: 判断 347"/>
        <xdr:cNvSpPr/>
      </xdr:nvSpPr>
      <xdr:spPr>
        <a:xfrm>
          <a:off x="6873240" y="14002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83313</xdr:rowOff>
    </xdr:from>
    <xdr:to>
      <xdr:col>36</xdr:col>
      <xdr:colOff>165100</xdr:colOff>
      <xdr:row>84</xdr:row>
      <xdr:rowOff>13463</xdr:rowOff>
    </xdr:to>
    <xdr:sp macro="" textlink="">
      <xdr:nvSpPr>
        <xdr:cNvPr id="349" name="フローチャート: 判断 348"/>
        <xdr:cNvSpPr/>
      </xdr:nvSpPr>
      <xdr:spPr>
        <a:xfrm>
          <a:off x="6098540" y="13997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50736</xdr:rowOff>
    </xdr:from>
    <xdr:to>
      <xdr:col>55</xdr:col>
      <xdr:colOff>50800</xdr:colOff>
      <xdr:row>83</xdr:row>
      <xdr:rowOff>152336</xdr:rowOff>
    </xdr:to>
    <xdr:sp macro="" textlink="">
      <xdr:nvSpPr>
        <xdr:cNvPr id="355" name="楕円 354"/>
        <xdr:cNvSpPr/>
      </xdr:nvSpPr>
      <xdr:spPr>
        <a:xfrm>
          <a:off x="9192260" y="139648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73613</xdr:rowOff>
    </xdr:from>
    <xdr:ext cx="469744" cy="259045"/>
    <xdr:sp macro="" textlink="">
      <xdr:nvSpPr>
        <xdr:cNvPr id="356" name="【公営住宅】&#10;一人当たり面積該当値テキスト"/>
        <xdr:cNvSpPr txBox="1"/>
      </xdr:nvSpPr>
      <xdr:spPr>
        <a:xfrm>
          <a:off x="9258300" y="1382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55308</xdr:rowOff>
    </xdr:from>
    <xdr:to>
      <xdr:col>50</xdr:col>
      <xdr:colOff>165100</xdr:colOff>
      <xdr:row>83</xdr:row>
      <xdr:rowOff>156908</xdr:rowOff>
    </xdr:to>
    <xdr:sp macro="" textlink="">
      <xdr:nvSpPr>
        <xdr:cNvPr id="357" name="楕円 356"/>
        <xdr:cNvSpPr/>
      </xdr:nvSpPr>
      <xdr:spPr>
        <a:xfrm>
          <a:off x="8445500" y="1396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101536</xdr:rowOff>
    </xdr:from>
    <xdr:to>
      <xdr:col>55</xdr:col>
      <xdr:colOff>0</xdr:colOff>
      <xdr:row>83</xdr:row>
      <xdr:rowOff>106108</xdr:rowOff>
    </xdr:to>
    <xdr:cxnSp macro="">
      <xdr:nvCxnSpPr>
        <xdr:cNvPr id="358" name="直線コネクタ 357"/>
        <xdr:cNvCxnSpPr/>
      </xdr:nvCxnSpPr>
      <xdr:spPr>
        <a:xfrm flipV="1">
          <a:off x="8496300" y="1401565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59310</xdr:rowOff>
    </xdr:from>
    <xdr:to>
      <xdr:col>46</xdr:col>
      <xdr:colOff>38100</xdr:colOff>
      <xdr:row>83</xdr:row>
      <xdr:rowOff>160910</xdr:rowOff>
    </xdr:to>
    <xdr:sp macro="" textlink="">
      <xdr:nvSpPr>
        <xdr:cNvPr id="359" name="楕円 358"/>
        <xdr:cNvSpPr/>
      </xdr:nvSpPr>
      <xdr:spPr>
        <a:xfrm>
          <a:off x="7670800" y="139734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106108</xdr:rowOff>
    </xdr:from>
    <xdr:to>
      <xdr:col>50</xdr:col>
      <xdr:colOff>114300</xdr:colOff>
      <xdr:row>83</xdr:row>
      <xdr:rowOff>110110</xdr:rowOff>
    </xdr:to>
    <xdr:cxnSp macro="">
      <xdr:nvCxnSpPr>
        <xdr:cNvPr id="360" name="直線コネクタ 359"/>
        <xdr:cNvCxnSpPr/>
      </xdr:nvCxnSpPr>
      <xdr:spPr>
        <a:xfrm flipV="1">
          <a:off x="7713980" y="14020228"/>
          <a:ext cx="78232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54738</xdr:rowOff>
    </xdr:from>
    <xdr:to>
      <xdr:col>41</xdr:col>
      <xdr:colOff>101600</xdr:colOff>
      <xdr:row>83</xdr:row>
      <xdr:rowOff>156338</xdr:rowOff>
    </xdr:to>
    <xdr:sp macro="" textlink="">
      <xdr:nvSpPr>
        <xdr:cNvPr id="361" name="楕円 360"/>
        <xdr:cNvSpPr/>
      </xdr:nvSpPr>
      <xdr:spPr>
        <a:xfrm>
          <a:off x="6873240" y="1396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105538</xdr:rowOff>
    </xdr:from>
    <xdr:to>
      <xdr:col>45</xdr:col>
      <xdr:colOff>177800</xdr:colOff>
      <xdr:row>83</xdr:row>
      <xdr:rowOff>110110</xdr:rowOff>
    </xdr:to>
    <xdr:cxnSp macro="">
      <xdr:nvCxnSpPr>
        <xdr:cNvPr id="362" name="直線コネクタ 361"/>
        <xdr:cNvCxnSpPr/>
      </xdr:nvCxnSpPr>
      <xdr:spPr>
        <a:xfrm>
          <a:off x="6924040" y="1401965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76454</xdr:rowOff>
    </xdr:from>
    <xdr:to>
      <xdr:col>36</xdr:col>
      <xdr:colOff>165100</xdr:colOff>
      <xdr:row>84</xdr:row>
      <xdr:rowOff>6604</xdr:rowOff>
    </xdr:to>
    <xdr:sp macro="" textlink="">
      <xdr:nvSpPr>
        <xdr:cNvPr id="363" name="楕円 362"/>
        <xdr:cNvSpPr/>
      </xdr:nvSpPr>
      <xdr:spPr>
        <a:xfrm>
          <a:off x="6098540" y="13990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105538</xdr:rowOff>
    </xdr:from>
    <xdr:to>
      <xdr:col>41</xdr:col>
      <xdr:colOff>50800</xdr:colOff>
      <xdr:row>83</xdr:row>
      <xdr:rowOff>127254</xdr:rowOff>
    </xdr:to>
    <xdr:cxnSp macro="">
      <xdr:nvCxnSpPr>
        <xdr:cNvPr id="364" name="直線コネクタ 363"/>
        <xdr:cNvCxnSpPr/>
      </xdr:nvCxnSpPr>
      <xdr:spPr>
        <a:xfrm flipV="1">
          <a:off x="6149340" y="14019658"/>
          <a:ext cx="7747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5" name="n_1aveValue【公営住宅】&#10;一人当たり面積"/>
        <xdr:cNvSpPr txBox="1"/>
      </xdr:nvSpPr>
      <xdr:spPr>
        <a:xfrm>
          <a:off x="8271587" y="1410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36592</xdr:rowOff>
    </xdr:from>
    <xdr:ext cx="469744" cy="259045"/>
    <xdr:sp macro="" textlink="">
      <xdr:nvSpPr>
        <xdr:cNvPr id="366" name="n_2aveValue【公営住宅】&#10;一人当たり面積"/>
        <xdr:cNvSpPr txBox="1"/>
      </xdr:nvSpPr>
      <xdr:spPr>
        <a:xfrm>
          <a:off x="7509587" y="141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9162</xdr:rowOff>
    </xdr:from>
    <xdr:ext cx="469744" cy="259045"/>
    <xdr:sp macro="" textlink="">
      <xdr:nvSpPr>
        <xdr:cNvPr id="367" name="n_3aveValue【公営住宅】&#10;一人当たり面積"/>
        <xdr:cNvSpPr txBox="1"/>
      </xdr:nvSpPr>
      <xdr:spPr>
        <a:xfrm>
          <a:off x="6712027" y="1409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4590</xdr:rowOff>
    </xdr:from>
    <xdr:ext cx="469744" cy="259045"/>
    <xdr:sp macro="" textlink="">
      <xdr:nvSpPr>
        <xdr:cNvPr id="368" name="n_4aveValue【公営住宅】&#10;一人当たり面積"/>
        <xdr:cNvSpPr txBox="1"/>
      </xdr:nvSpPr>
      <xdr:spPr>
        <a:xfrm>
          <a:off x="5937327" y="1408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1985</xdr:rowOff>
    </xdr:from>
    <xdr:ext cx="469744" cy="259045"/>
    <xdr:sp macro="" textlink="">
      <xdr:nvSpPr>
        <xdr:cNvPr id="369" name="n_1mainValue【公営住宅】&#10;一人当たり面積"/>
        <xdr:cNvSpPr txBox="1"/>
      </xdr:nvSpPr>
      <xdr:spPr>
        <a:xfrm>
          <a:off x="8271587" y="1374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5987</xdr:rowOff>
    </xdr:from>
    <xdr:ext cx="469744" cy="259045"/>
    <xdr:sp macro="" textlink="">
      <xdr:nvSpPr>
        <xdr:cNvPr id="370" name="n_2mainValue【公営住宅】&#10;一人当たり面積"/>
        <xdr:cNvSpPr txBox="1"/>
      </xdr:nvSpPr>
      <xdr:spPr>
        <a:xfrm>
          <a:off x="7509587" y="1375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1415</xdr:rowOff>
    </xdr:from>
    <xdr:ext cx="469744" cy="259045"/>
    <xdr:sp macro="" textlink="">
      <xdr:nvSpPr>
        <xdr:cNvPr id="371" name="n_3mainValue【公営住宅】&#10;一人当たり面積"/>
        <xdr:cNvSpPr txBox="1"/>
      </xdr:nvSpPr>
      <xdr:spPr>
        <a:xfrm>
          <a:off x="6712027" y="1374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23131</xdr:rowOff>
    </xdr:from>
    <xdr:ext cx="469744" cy="259045"/>
    <xdr:sp macro="" textlink="">
      <xdr:nvSpPr>
        <xdr:cNvPr id="372" name="n_4mainValue【公営住宅】&#10;一人当たり面積"/>
        <xdr:cNvSpPr txBox="1"/>
      </xdr:nvSpPr>
      <xdr:spPr>
        <a:xfrm>
          <a:off x="5937327" y="1376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0" name="直線コネクタ 399"/>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1" name="テキスト ボックス 400"/>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2" name="直線コネクタ 401"/>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3" name="テキスト ボックス 402"/>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4" name="直線コネクタ 403"/>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5" name="テキスト ボックス 404"/>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6" name="直線コネクタ 405"/>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7" name="テキスト ボックス 406"/>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8" name="直線コネクタ 407"/>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9" name="テキスト ボックス 408"/>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0" name="直線コネクタ 409"/>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1" name="テキスト ボックス 410"/>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56606</xdr:rowOff>
    </xdr:from>
    <xdr:to>
      <xdr:col>85</xdr:col>
      <xdr:colOff>126364</xdr:colOff>
      <xdr:row>42</xdr:row>
      <xdr:rowOff>76200</xdr:rowOff>
    </xdr:to>
    <xdr:cxnSp macro="">
      <xdr:nvCxnSpPr>
        <xdr:cNvPr id="414" name="直線コネクタ 413"/>
        <xdr:cNvCxnSpPr/>
      </xdr:nvCxnSpPr>
      <xdr:spPr>
        <a:xfrm flipV="1">
          <a:off x="14375764" y="5756366"/>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80027</xdr:rowOff>
    </xdr:from>
    <xdr:ext cx="405111" cy="259045"/>
    <xdr:sp macro="" textlink="">
      <xdr:nvSpPr>
        <xdr:cNvPr id="415" name="【認定こども園・幼稚園・保育所】&#10;有形固定資産減価償却率最小値テキスト"/>
        <xdr:cNvSpPr txBox="1"/>
      </xdr:nvSpPr>
      <xdr:spPr>
        <a:xfrm>
          <a:off x="14414500"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76200</xdr:rowOff>
    </xdr:from>
    <xdr:to>
      <xdr:col>86</xdr:col>
      <xdr:colOff>25400</xdr:colOff>
      <xdr:row>42</xdr:row>
      <xdr:rowOff>76200</xdr:rowOff>
    </xdr:to>
    <xdr:cxnSp macro="">
      <xdr:nvCxnSpPr>
        <xdr:cNvPr id="416" name="直線コネクタ 415"/>
        <xdr:cNvCxnSpPr/>
      </xdr:nvCxnSpPr>
      <xdr:spPr>
        <a:xfrm>
          <a:off x="14287500" y="7117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3283</xdr:rowOff>
    </xdr:from>
    <xdr:ext cx="405111" cy="259045"/>
    <xdr:sp macro="" textlink="">
      <xdr:nvSpPr>
        <xdr:cNvPr id="417" name="【認定こども園・幼稚園・保育所】&#10;有形固定資産減価償却率最大値テキスト"/>
        <xdr:cNvSpPr txBox="1"/>
      </xdr:nvSpPr>
      <xdr:spPr>
        <a:xfrm>
          <a:off x="1441450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56606</xdr:rowOff>
    </xdr:from>
    <xdr:to>
      <xdr:col>86</xdr:col>
      <xdr:colOff>25400</xdr:colOff>
      <xdr:row>34</xdr:row>
      <xdr:rowOff>56606</xdr:rowOff>
    </xdr:to>
    <xdr:cxnSp macro="">
      <xdr:nvCxnSpPr>
        <xdr:cNvPr id="418" name="直線コネクタ 417"/>
        <xdr:cNvCxnSpPr/>
      </xdr:nvCxnSpPr>
      <xdr:spPr>
        <a:xfrm>
          <a:off x="1428750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84200</xdr:rowOff>
    </xdr:from>
    <xdr:ext cx="405111" cy="259045"/>
    <xdr:sp macro="" textlink="">
      <xdr:nvSpPr>
        <xdr:cNvPr id="419" name="【認定こども園・幼稚園・保育所】&#10;有形固定資産減価償却率平均値テキスト"/>
        <xdr:cNvSpPr txBox="1"/>
      </xdr:nvSpPr>
      <xdr:spPr>
        <a:xfrm>
          <a:off x="14414500" y="6286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61323</xdr:rowOff>
    </xdr:from>
    <xdr:to>
      <xdr:col>85</xdr:col>
      <xdr:colOff>177800</xdr:colOff>
      <xdr:row>38</xdr:row>
      <xdr:rowOff>162923</xdr:rowOff>
    </xdr:to>
    <xdr:sp macro="" textlink="">
      <xdr:nvSpPr>
        <xdr:cNvPr id="420" name="フローチャート: 判断 419"/>
        <xdr:cNvSpPr/>
      </xdr:nvSpPr>
      <xdr:spPr>
        <a:xfrm>
          <a:off x="14325600" y="643164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38463</xdr:rowOff>
    </xdr:from>
    <xdr:to>
      <xdr:col>81</xdr:col>
      <xdr:colOff>101600</xdr:colOff>
      <xdr:row>38</xdr:row>
      <xdr:rowOff>140063</xdr:rowOff>
    </xdr:to>
    <xdr:sp macro="" textlink="">
      <xdr:nvSpPr>
        <xdr:cNvPr id="421" name="フローチャート: 判断 420"/>
        <xdr:cNvSpPr/>
      </xdr:nvSpPr>
      <xdr:spPr>
        <a:xfrm>
          <a:off x="13578840" y="640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2" name="フローチャート: 判断 421"/>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170724</xdr:rowOff>
    </xdr:from>
    <xdr:to>
      <xdr:col>72</xdr:col>
      <xdr:colOff>38100</xdr:colOff>
      <xdr:row>38</xdr:row>
      <xdr:rowOff>100874</xdr:rowOff>
    </xdr:to>
    <xdr:sp macro="" textlink="">
      <xdr:nvSpPr>
        <xdr:cNvPr id="423" name="フローチャート: 判断 422"/>
        <xdr:cNvSpPr/>
      </xdr:nvSpPr>
      <xdr:spPr>
        <a:xfrm>
          <a:off x="12029440" y="6373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xdr:rowOff>
    </xdr:from>
    <xdr:to>
      <xdr:col>67</xdr:col>
      <xdr:colOff>101600</xdr:colOff>
      <xdr:row>38</xdr:row>
      <xdr:rowOff>104140</xdr:rowOff>
    </xdr:to>
    <xdr:sp macro="" textlink="">
      <xdr:nvSpPr>
        <xdr:cNvPr id="424" name="フローチャート: 判断 423"/>
        <xdr:cNvSpPr/>
      </xdr:nvSpPr>
      <xdr:spPr>
        <a:xfrm>
          <a:off x="1123188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79284</xdr:rowOff>
    </xdr:from>
    <xdr:to>
      <xdr:col>85</xdr:col>
      <xdr:colOff>177800</xdr:colOff>
      <xdr:row>41</xdr:row>
      <xdr:rowOff>9434</xdr:rowOff>
    </xdr:to>
    <xdr:sp macro="" textlink="">
      <xdr:nvSpPr>
        <xdr:cNvPr id="430" name="楕円 429"/>
        <xdr:cNvSpPr/>
      </xdr:nvSpPr>
      <xdr:spPr>
        <a:xfrm>
          <a:off x="14325600" y="67848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57711</xdr:rowOff>
    </xdr:from>
    <xdr:ext cx="405111" cy="259045"/>
    <xdr:sp macro="" textlink="">
      <xdr:nvSpPr>
        <xdr:cNvPr id="431" name="【認定こども園・幼稚園・保育所】&#10;有形固定資産減価償却率該当値テキスト"/>
        <xdr:cNvSpPr txBox="1"/>
      </xdr:nvSpPr>
      <xdr:spPr>
        <a:xfrm>
          <a:off x="14414500" y="676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71120</xdr:rowOff>
    </xdr:from>
    <xdr:to>
      <xdr:col>81</xdr:col>
      <xdr:colOff>101600</xdr:colOff>
      <xdr:row>41</xdr:row>
      <xdr:rowOff>1270</xdr:rowOff>
    </xdr:to>
    <xdr:sp macro="" textlink="">
      <xdr:nvSpPr>
        <xdr:cNvPr id="432" name="楕円 431"/>
        <xdr:cNvSpPr/>
      </xdr:nvSpPr>
      <xdr:spPr>
        <a:xfrm>
          <a:off x="135788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40</xdr:row>
      <xdr:rowOff>130084</xdr:rowOff>
    </xdr:to>
    <xdr:cxnSp macro="">
      <xdr:nvCxnSpPr>
        <xdr:cNvPr id="433" name="直線コネクタ 432"/>
        <xdr:cNvCxnSpPr/>
      </xdr:nvCxnSpPr>
      <xdr:spPr>
        <a:xfrm>
          <a:off x="13629640" y="6827520"/>
          <a:ext cx="74676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434" name="楕円 433"/>
        <xdr:cNvSpPr/>
      </xdr:nvSpPr>
      <xdr:spPr>
        <a:xfrm>
          <a:off x="1280414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121920</xdr:rowOff>
    </xdr:to>
    <xdr:cxnSp macro="">
      <xdr:nvCxnSpPr>
        <xdr:cNvPr id="435" name="直線コネクタ 434"/>
        <xdr:cNvCxnSpPr/>
      </xdr:nvCxnSpPr>
      <xdr:spPr>
        <a:xfrm>
          <a:off x="12854940" y="680466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66222</xdr:rowOff>
    </xdr:from>
    <xdr:to>
      <xdr:col>72</xdr:col>
      <xdr:colOff>38100</xdr:colOff>
      <xdr:row>40</xdr:row>
      <xdr:rowOff>167822</xdr:rowOff>
    </xdr:to>
    <xdr:sp macro="" textlink="">
      <xdr:nvSpPr>
        <xdr:cNvPr id="436" name="楕円 435"/>
        <xdr:cNvSpPr/>
      </xdr:nvSpPr>
      <xdr:spPr>
        <a:xfrm>
          <a:off x="12029440" y="67718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99060</xdr:rowOff>
    </xdr:from>
    <xdr:to>
      <xdr:col>76</xdr:col>
      <xdr:colOff>114300</xdr:colOff>
      <xdr:row>40</xdr:row>
      <xdr:rowOff>117022</xdr:rowOff>
    </xdr:to>
    <xdr:cxnSp macro="">
      <xdr:nvCxnSpPr>
        <xdr:cNvPr id="437" name="直線コネクタ 436"/>
        <xdr:cNvCxnSpPr/>
      </xdr:nvCxnSpPr>
      <xdr:spPr>
        <a:xfrm flipV="1">
          <a:off x="12072620" y="6804660"/>
          <a:ext cx="7823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67854</xdr:rowOff>
    </xdr:from>
    <xdr:to>
      <xdr:col>67</xdr:col>
      <xdr:colOff>101600</xdr:colOff>
      <xdr:row>40</xdr:row>
      <xdr:rowOff>169454</xdr:rowOff>
    </xdr:to>
    <xdr:sp macro="" textlink="">
      <xdr:nvSpPr>
        <xdr:cNvPr id="438" name="楕円 437"/>
        <xdr:cNvSpPr/>
      </xdr:nvSpPr>
      <xdr:spPr>
        <a:xfrm>
          <a:off x="11231880" y="677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117022</xdr:rowOff>
    </xdr:from>
    <xdr:to>
      <xdr:col>71</xdr:col>
      <xdr:colOff>177800</xdr:colOff>
      <xdr:row>40</xdr:row>
      <xdr:rowOff>118654</xdr:rowOff>
    </xdr:to>
    <xdr:cxnSp macro="">
      <xdr:nvCxnSpPr>
        <xdr:cNvPr id="439" name="直線コネクタ 438"/>
        <xdr:cNvCxnSpPr/>
      </xdr:nvCxnSpPr>
      <xdr:spPr>
        <a:xfrm flipV="1">
          <a:off x="11282680" y="6822622"/>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156590</xdr:rowOff>
    </xdr:from>
    <xdr:ext cx="405111" cy="259045"/>
    <xdr:sp macro="" textlink="">
      <xdr:nvSpPr>
        <xdr:cNvPr id="440" name="n_1aveValue【認定こども園・幼稚園・保育所】&#10;有形固定資産減価償却率"/>
        <xdr:cNvSpPr txBox="1"/>
      </xdr:nvSpPr>
      <xdr:spPr>
        <a:xfrm>
          <a:off x="134372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1" name="n_2aveValue【認定こども園・幼稚園・保育所】&#10;有形固定資産減価償却率"/>
        <xdr:cNvSpPr txBox="1"/>
      </xdr:nvSpPr>
      <xdr:spPr>
        <a:xfrm>
          <a:off x="126752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117401</xdr:rowOff>
    </xdr:from>
    <xdr:ext cx="405111" cy="259045"/>
    <xdr:sp macro="" textlink="">
      <xdr:nvSpPr>
        <xdr:cNvPr id="442" name="n_3aveValue【認定こども園・幼稚園・保育所】&#10;有形固定資産減価償却率"/>
        <xdr:cNvSpPr txBox="1"/>
      </xdr:nvSpPr>
      <xdr:spPr>
        <a:xfrm>
          <a:off x="119005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120667</xdr:rowOff>
    </xdr:from>
    <xdr:ext cx="405111" cy="259045"/>
    <xdr:sp macro="" textlink="">
      <xdr:nvSpPr>
        <xdr:cNvPr id="443" name="n_4aveValue【認定こども園・幼稚園・保育所】&#10;有形固定資産減価償却率"/>
        <xdr:cNvSpPr txBox="1"/>
      </xdr:nvSpPr>
      <xdr:spPr>
        <a:xfrm>
          <a:off x="1110298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163847</xdr:rowOff>
    </xdr:from>
    <xdr:ext cx="405111" cy="259045"/>
    <xdr:sp macro="" textlink="">
      <xdr:nvSpPr>
        <xdr:cNvPr id="444" name="n_1mainValue【認定こども園・幼稚園・保育所】&#10;有形固定資産減価償却率"/>
        <xdr:cNvSpPr txBox="1"/>
      </xdr:nvSpPr>
      <xdr:spPr>
        <a:xfrm>
          <a:off x="134372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140987</xdr:rowOff>
    </xdr:from>
    <xdr:ext cx="405111" cy="259045"/>
    <xdr:sp macro="" textlink="">
      <xdr:nvSpPr>
        <xdr:cNvPr id="445" name="n_2mainValue【認定こども園・幼稚園・保育所】&#10;有形固定資産減価償却率"/>
        <xdr:cNvSpPr txBox="1"/>
      </xdr:nvSpPr>
      <xdr:spPr>
        <a:xfrm>
          <a:off x="126752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158949</xdr:rowOff>
    </xdr:from>
    <xdr:ext cx="405111" cy="259045"/>
    <xdr:sp macro="" textlink="">
      <xdr:nvSpPr>
        <xdr:cNvPr id="446" name="n_3mainValue【認定こども園・幼稚園・保育所】&#10;有形固定資産減価償却率"/>
        <xdr:cNvSpPr txBox="1"/>
      </xdr:nvSpPr>
      <xdr:spPr>
        <a:xfrm>
          <a:off x="11900544" y="68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160581</xdr:rowOff>
    </xdr:from>
    <xdr:ext cx="405111" cy="259045"/>
    <xdr:sp macro="" textlink="">
      <xdr:nvSpPr>
        <xdr:cNvPr id="447" name="n_4mainValue【認定こども園・幼稚園・保育所】&#10;有形固定資産減価償却率"/>
        <xdr:cNvSpPr txBox="1"/>
      </xdr:nvSpPr>
      <xdr:spPr>
        <a:xfrm>
          <a:off x="11102984" y="686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73914</xdr:rowOff>
    </xdr:from>
    <xdr:to>
      <xdr:col>116</xdr:col>
      <xdr:colOff>62864</xdr:colOff>
      <xdr:row>41</xdr:row>
      <xdr:rowOff>89916</xdr:rowOff>
    </xdr:to>
    <xdr:cxnSp macro="">
      <xdr:nvCxnSpPr>
        <xdr:cNvPr id="469" name="直線コネクタ 468"/>
        <xdr:cNvCxnSpPr/>
      </xdr:nvCxnSpPr>
      <xdr:spPr>
        <a:xfrm flipV="1">
          <a:off x="19509104" y="5606034"/>
          <a:ext cx="0" cy="1357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93743</xdr:rowOff>
    </xdr:from>
    <xdr:ext cx="469744" cy="259045"/>
    <xdr:sp macro="" textlink="">
      <xdr:nvSpPr>
        <xdr:cNvPr id="470" name="【認定こども園・幼稚園・保育所】&#10;一人当たり面積最小値テキスト"/>
        <xdr:cNvSpPr txBox="1"/>
      </xdr:nvSpPr>
      <xdr:spPr>
        <a:xfrm>
          <a:off x="19547840"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89916</xdr:rowOff>
    </xdr:from>
    <xdr:to>
      <xdr:col>116</xdr:col>
      <xdr:colOff>152400</xdr:colOff>
      <xdr:row>41</xdr:row>
      <xdr:rowOff>89916</xdr:rowOff>
    </xdr:to>
    <xdr:cxnSp macro="">
      <xdr:nvCxnSpPr>
        <xdr:cNvPr id="471" name="直線コネクタ 470"/>
        <xdr:cNvCxnSpPr/>
      </xdr:nvCxnSpPr>
      <xdr:spPr>
        <a:xfrm>
          <a:off x="19443700" y="6963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20591</xdr:rowOff>
    </xdr:from>
    <xdr:ext cx="469744" cy="259045"/>
    <xdr:sp macro="" textlink="">
      <xdr:nvSpPr>
        <xdr:cNvPr id="472" name="【認定こども園・幼稚園・保育所】&#10;一人当たり面積最大値テキスト"/>
        <xdr:cNvSpPr txBox="1"/>
      </xdr:nvSpPr>
      <xdr:spPr>
        <a:xfrm>
          <a:off x="19547840" y="538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73914</xdr:rowOff>
    </xdr:from>
    <xdr:to>
      <xdr:col>116</xdr:col>
      <xdr:colOff>152400</xdr:colOff>
      <xdr:row>33</xdr:row>
      <xdr:rowOff>73914</xdr:rowOff>
    </xdr:to>
    <xdr:cxnSp macro="">
      <xdr:nvCxnSpPr>
        <xdr:cNvPr id="473" name="直線コネクタ 472"/>
        <xdr:cNvCxnSpPr/>
      </xdr:nvCxnSpPr>
      <xdr:spPr>
        <a:xfrm>
          <a:off x="1944370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123715</xdr:rowOff>
    </xdr:from>
    <xdr:ext cx="469744" cy="259045"/>
    <xdr:sp macro="" textlink="">
      <xdr:nvSpPr>
        <xdr:cNvPr id="474" name="【認定こども園・幼稚園・保育所】&#10;一人当たり面積平均値テキスト"/>
        <xdr:cNvSpPr txBox="1"/>
      </xdr:nvSpPr>
      <xdr:spPr>
        <a:xfrm>
          <a:off x="19547840" y="6326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100838</xdr:rowOff>
    </xdr:from>
    <xdr:to>
      <xdr:col>116</xdr:col>
      <xdr:colOff>114300</xdr:colOff>
      <xdr:row>39</xdr:row>
      <xdr:rowOff>30988</xdr:rowOff>
    </xdr:to>
    <xdr:sp macro="" textlink="">
      <xdr:nvSpPr>
        <xdr:cNvPr id="475" name="フローチャート: 判断 474"/>
        <xdr:cNvSpPr/>
      </xdr:nvSpPr>
      <xdr:spPr>
        <a:xfrm>
          <a:off x="1945894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76" name="フローチャート: 判断 475"/>
        <xdr:cNvSpPr/>
      </xdr:nvSpPr>
      <xdr:spPr>
        <a:xfrm>
          <a:off x="18735040" y="6475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109982</xdr:rowOff>
    </xdr:from>
    <xdr:to>
      <xdr:col>107</xdr:col>
      <xdr:colOff>101600</xdr:colOff>
      <xdr:row>39</xdr:row>
      <xdr:rowOff>40132</xdr:rowOff>
    </xdr:to>
    <xdr:sp macro="" textlink="">
      <xdr:nvSpPr>
        <xdr:cNvPr id="477" name="フローチャート: 判断 476"/>
        <xdr:cNvSpPr/>
      </xdr:nvSpPr>
      <xdr:spPr>
        <a:xfrm>
          <a:off x="17937480" y="6480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109982</xdr:rowOff>
    </xdr:from>
    <xdr:to>
      <xdr:col>102</xdr:col>
      <xdr:colOff>165100</xdr:colOff>
      <xdr:row>39</xdr:row>
      <xdr:rowOff>40132</xdr:rowOff>
    </xdr:to>
    <xdr:sp macro="" textlink="">
      <xdr:nvSpPr>
        <xdr:cNvPr id="478" name="フローチャート: 判断 477"/>
        <xdr:cNvSpPr/>
      </xdr:nvSpPr>
      <xdr:spPr>
        <a:xfrm>
          <a:off x="17162780" y="6480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103124</xdr:rowOff>
    </xdr:from>
    <xdr:to>
      <xdr:col>98</xdr:col>
      <xdr:colOff>38100</xdr:colOff>
      <xdr:row>39</xdr:row>
      <xdr:rowOff>33274</xdr:rowOff>
    </xdr:to>
    <xdr:sp macro="" textlink="">
      <xdr:nvSpPr>
        <xdr:cNvPr id="479" name="フローチャート: 判断 478"/>
        <xdr:cNvSpPr/>
      </xdr:nvSpPr>
      <xdr:spPr>
        <a:xfrm>
          <a:off x="16388080" y="64734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23114</xdr:rowOff>
    </xdr:from>
    <xdr:to>
      <xdr:col>116</xdr:col>
      <xdr:colOff>114300</xdr:colOff>
      <xdr:row>39</xdr:row>
      <xdr:rowOff>124714</xdr:rowOff>
    </xdr:to>
    <xdr:sp macro="" textlink="">
      <xdr:nvSpPr>
        <xdr:cNvPr id="485" name="楕円 484"/>
        <xdr:cNvSpPr/>
      </xdr:nvSpPr>
      <xdr:spPr>
        <a:xfrm>
          <a:off x="1945894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1541</xdr:rowOff>
    </xdr:from>
    <xdr:ext cx="469744" cy="259045"/>
    <xdr:sp macro="" textlink="">
      <xdr:nvSpPr>
        <xdr:cNvPr id="486" name="【認定こども園・幼稚園・保育所】&#10;一人当たり面積該当値テキスト"/>
        <xdr:cNvSpPr txBox="1"/>
      </xdr:nvSpPr>
      <xdr:spPr>
        <a:xfrm>
          <a:off x="19547840" y="653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75692</xdr:rowOff>
    </xdr:from>
    <xdr:to>
      <xdr:col>112</xdr:col>
      <xdr:colOff>38100</xdr:colOff>
      <xdr:row>39</xdr:row>
      <xdr:rowOff>5842</xdr:rowOff>
    </xdr:to>
    <xdr:sp macro="" textlink="">
      <xdr:nvSpPr>
        <xdr:cNvPr id="487" name="楕円 486"/>
        <xdr:cNvSpPr/>
      </xdr:nvSpPr>
      <xdr:spPr>
        <a:xfrm>
          <a:off x="18735040" y="6446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126492</xdr:rowOff>
    </xdr:from>
    <xdr:to>
      <xdr:col>116</xdr:col>
      <xdr:colOff>63500</xdr:colOff>
      <xdr:row>39</xdr:row>
      <xdr:rowOff>73914</xdr:rowOff>
    </xdr:to>
    <xdr:cxnSp macro="">
      <xdr:nvCxnSpPr>
        <xdr:cNvPr id="488" name="直線コネクタ 487"/>
        <xdr:cNvCxnSpPr/>
      </xdr:nvCxnSpPr>
      <xdr:spPr>
        <a:xfrm>
          <a:off x="18778220" y="6496812"/>
          <a:ext cx="73152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160274</xdr:rowOff>
    </xdr:from>
    <xdr:to>
      <xdr:col>107</xdr:col>
      <xdr:colOff>101600</xdr:colOff>
      <xdr:row>38</xdr:row>
      <xdr:rowOff>90424</xdr:rowOff>
    </xdr:to>
    <xdr:sp macro="" textlink="">
      <xdr:nvSpPr>
        <xdr:cNvPr id="489" name="楕円 488"/>
        <xdr:cNvSpPr/>
      </xdr:nvSpPr>
      <xdr:spPr>
        <a:xfrm>
          <a:off x="17937480" y="6362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39624</xdr:rowOff>
    </xdr:from>
    <xdr:to>
      <xdr:col>111</xdr:col>
      <xdr:colOff>177800</xdr:colOff>
      <xdr:row>38</xdr:row>
      <xdr:rowOff>126492</xdr:rowOff>
    </xdr:to>
    <xdr:cxnSp macro="">
      <xdr:nvCxnSpPr>
        <xdr:cNvPr id="490" name="直線コネクタ 489"/>
        <xdr:cNvCxnSpPr/>
      </xdr:nvCxnSpPr>
      <xdr:spPr>
        <a:xfrm>
          <a:off x="17988280" y="6409944"/>
          <a:ext cx="78994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123698</xdr:rowOff>
    </xdr:from>
    <xdr:to>
      <xdr:col>102</xdr:col>
      <xdr:colOff>165100</xdr:colOff>
      <xdr:row>38</xdr:row>
      <xdr:rowOff>53848</xdr:rowOff>
    </xdr:to>
    <xdr:sp macro="" textlink="">
      <xdr:nvSpPr>
        <xdr:cNvPr id="491" name="楕円 490"/>
        <xdr:cNvSpPr/>
      </xdr:nvSpPr>
      <xdr:spPr>
        <a:xfrm>
          <a:off x="17162780" y="6326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3048</xdr:rowOff>
    </xdr:from>
    <xdr:to>
      <xdr:col>107</xdr:col>
      <xdr:colOff>50800</xdr:colOff>
      <xdr:row>38</xdr:row>
      <xdr:rowOff>39624</xdr:rowOff>
    </xdr:to>
    <xdr:cxnSp macro="">
      <xdr:nvCxnSpPr>
        <xdr:cNvPr id="492" name="直線コネクタ 491"/>
        <xdr:cNvCxnSpPr/>
      </xdr:nvCxnSpPr>
      <xdr:spPr>
        <a:xfrm>
          <a:off x="17213580" y="6373368"/>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39116</xdr:rowOff>
    </xdr:from>
    <xdr:to>
      <xdr:col>98</xdr:col>
      <xdr:colOff>38100</xdr:colOff>
      <xdr:row>37</xdr:row>
      <xdr:rowOff>140716</xdr:rowOff>
    </xdr:to>
    <xdr:sp macro="" textlink="">
      <xdr:nvSpPr>
        <xdr:cNvPr id="493" name="楕円 492"/>
        <xdr:cNvSpPr/>
      </xdr:nvSpPr>
      <xdr:spPr>
        <a:xfrm>
          <a:off x="16388080" y="6241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89916</xdr:rowOff>
    </xdr:from>
    <xdr:to>
      <xdr:col>102</xdr:col>
      <xdr:colOff>114300</xdr:colOff>
      <xdr:row>38</xdr:row>
      <xdr:rowOff>3048</xdr:rowOff>
    </xdr:to>
    <xdr:cxnSp macro="">
      <xdr:nvCxnSpPr>
        <xdr:cNvPr id="494" name="直線コネクタ 493"/>
        <xdr:cNvCxnSpPr/>
      </xdr:nvCxnSpPr>
      <xdr:spPr>
        <a:xfrm>
          <a:off x="16431260" y="6292596"/>
          <a:ext cx="78232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495" name="n_1aveValue【認定こども園・幼稚園・保育所】&#10;一人当たり面積"/>
        <xdr:cNvSpPr txBox="1"/>
      </xdr:nvSpPr>
      <xdr:spPr>
        <a:xfrm>
          <a:off x="185611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31259</xdr:rowOff>
    </xdr:from>
    <xdr:ext cx="469744" cy="259045"/>
    <xdr:sp macro="" textlink="">
      <xdr:nvSpPr>
        <xdr:cNvPr id="496" name="n_2aveValue【認定こども園・幼稚園・保育所】&#10;一人当たり面積"/>
        <xdr:cNvSpPr txBox="1"/>
      </xdr:nvSpPr>
      <xdr:spPr>
        <a:xfrm>
          <a:off x="177762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31259</xdr:rowOff>
    </xdr:from>
    <xdr:ext cx="469744" cy="259045"/>
    <xdr:sp macro="" textlink="">
      <xdr:nvSpPr>
        <xdr:cNvPr id="497" name="n_3aveValue【認定こども園・幼稚園・保育所】&#10;一人当たり面積"/>
        <xdr:cNvSpPr txBox="1"/>
      </xdr:nvSpPr>
      <xdr:spPr>
        <a:xfrm>
          <a:off x="170015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24401</xdr:rowOff>
    </xdr:from>
    <xdr:ext cx="469744" cy="259045"/>
    <xdr:sp macro="" textlink="">
      <xdr:nvSpPr>
        <xdr:cNvPr id="498" name="n_4aveValue【認定こども園・幼稚園・保育所】&#10;一人当たり面積"/>
        <xdr:cNvSpPr txBox="1"/>
      </xdr:nvSpPr>
      <xdr:spPr>
        <a:xfrm>
          <a:off x="16226867" y="656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22369</xdr:rowOff>
    </xdr:from>
    <xdr:ext cx="469744" cy="259045"/>
    <xdr:sp macro="" textlink="">
      <xdr:nvSpPr>
        <xdr:cNvPr id="499" name="n_1mainValue【認定こども園・幼稚園・保育所】&#10;一人当たり面積"/>
        <xdr:cNvSpPr txBox="1"/>
      </xdr:nvSpPr>
      <xdr:spPr>
        <a:xfrm>
          <a:off x="18561127" y="622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106951</xdr:rowOff>
    </xdr:from>
    <xdr:ext cx="469744" cy="259045"/>
    <xdr:sp macro="" textlink="">
      <xdr:nvSpPr>
        <xdr:cNvPr id="500" name="n_2mainValue【認定こども園・幼稚園・保育所】&#10;一人当たり面積"/>
        <xdr:cNvSpPr txBox="1"/>
      </xdr:nvSpPr>
      <xdr:spPr>
        <a:xfrm>
          <a:off x="17776267" y="614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70375</xdr:rowOff>
    </xdr:from>
    <xdr:ext cx="469744" cy="259045"/>
    <xdr:sp macro="" textlink="">
      <xdr:nvSpPr>
        <xdr:cNvPr id="501" name="n_3mainValue【認定こども園・幼稚園・保育所】&#10;一人当たり面積"/>
        <xdr:cNvSpPr txBox="1"/>
      </xdr:nvSpPr>
      <xdr:spPr>
        <a:xfrm>
          <a:off x="1700156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157243</xdr:rowOff>
    </xdr:from>
    <xdr:ext cx="469744" cy="259045"/>
    <xdr:sp macro="" textlink="">
      <xdr:nvSpPr>
        <xdr:cNvPr id="502" name="n_4mainValue【認定こども園・幼稚園・保育所】&#10;一人当たり面積"/>
        <xdr:cNvSpPr txBox="1"/>
      </xdr:nvSpPr>
      <xdr:spPr>
        <a:xfrm>
          <a:off x="16226867" y="60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5" name="テキスト ボックス 514"/>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5" name="テキスト ボックス 524"/>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29" name="直線コネクタ 528"/>
        <xdr:cNvCxnSpPr/>
      </xdr:nvCxnSpPr>
      <xdr:spPr>
        <a:xfrm flipV="1">
          <a:off x="14375764" y="9413966"/>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0" name="【学校施設】&#10;有形固定資産減価償却率最小値テキスト"/>
        <xdr:cNvSpPr txBox="1"/>
      </xdr:nvSpPr>
      <xdr:spPr>
        <a:xfrm>
          <a:off x="14414500" y="1084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1" name="直線コネクタ 530"/>
        <xdr:cNvCxnSpPr/>
      </xdr:nvCxnSpPr>
      <xdr:spPr>
        <a:xfrm>
          <a:off x="142875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32" name="【学校施設】&#10;有形固定資産減価償却率最大値テキスト"/>
        <xdr:cNvSpPr txBox="1"/>
      </xdr:nvSpPr>
      <xdr:spPr>
        <a:xfrm>
          <a:off x="14414500" y="919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33" name="直線コネクタ 532"/>
        <xdr:cNvCxnSpPr/>
      </xdr:nvCxnSpPr>
      <xdr:spPr>
        <a:xfrm>
          <a:off x="14287500" y="9413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534" name="【学校施設】&#10;有形固定資産減価償却率平均値テキスト"/>
        <xdr:cNvSpPr txBox="1"/>
      </xdr:nvSpPr>
      <xdr:spPr>
        <a:xfrm>
          <a:off x="14414500" y="1010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35" name="フローチャート: 判断 534"/>
        <xdr:cNvSpPr/>
      </xdr:nvSpPr>
      <xdr:spPr>
        <a:xfrm>
          <a:off x="14325600" y="101219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37374</xdr:rowOff>
    </xdr:from>
    <xdr:to>
      <xdr:col>81</xdr:col>
      <xdr:colOff>101600</xdr:colOff>
      <xdr:row>60</xdr:row>
      <xdr:rowOff>138974</xdr:rowOff>
    </xdr:to>
    <xdr:sp macro="" textlink="">
      <xdr:nvSpPr>
        <xdr:cNvPr id="536" name="フローチャート: 判断 535"/>
        <xdr:cNvSpPr/>
      </xdr:nvSpPr>
      <xdr:spPr>
        <a:xfrm>
          <a:off x="13578840" y="1009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7" name="フローチャート: 判断 536"/>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110853</xdr:rowOff>
    </xdr:from>
    <xdr:to>
      <xdr:col>72</xdr:col>
      <xdr:colOff>38100</xdr:colOff>
      <xdr:row>60</xdr:row>
      <xdr:rowOff>41003</xdr:rowOff>
    </xdr:to>
    <xdr:sp macro="" textlink="">
      <xdr:nvSpPr>
        <xdr:cNvPr id="538" name="フローチャート: 判断 537"/>
        <xdr:cNvSpPr/>
      </xdr:nvSpPr>
      <xdr:spPr>
        <a:xfrm>
          <a:off x="12029440" y="100016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104322</xdr:rowOff>
    </xdr:from>
    <xdr:to>
      <xdr:col>67</xdr:col>
      <xdr:colOff>101600</xdr:colOff>
      <xdr:row>60</xdr:row>
      <xdr:rowOff>34472</xdr:rowOff>
    </xdr:to>
    <xdr:sp macro="" textlink="">
      <xdr:nvSpPr>
        <xdr:cNvPr id="539" name="フローチャート: 判断 538"/>
        <xdr:cNvSpPr/>
      </xdr:nvSpPr>
      <xdr:spPr>
        <a:xfrm>
          <a:off x="1123188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34109</xdr:rowOff>
    </xdr:from>
    <xdr:to>
      <xdr:col>85</xdr:col>
      <xdr:colOff>177800</xdr:colOff>
      <xdr:row>60</xdr:row>
      <xdr:rowOff>135709</xdr:rowOff>
    </xdr:to>
    <xdr:sp macro="" textlink="">
      <xdr:nvSpPr>
        <xdr:cNvPr id="545" name="楕円 544"/>
        <xdr:cNvSpPr/>
      </xdr:nvSpPr>
      <xdr:spPr>
        <a:xfrm>
          <a:off x="14325600" y="100925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56986</xdr:rowOff>
    </xdr:from>
    <xdr:ext cx="405111" cy="259045"/>
    <xdr:sp macro="" textlink="">
      <xdr:nvSpPr>
        <xdr:cNvPr id="546" name="【学校施設】&#10;有形固定資産減価償却率該当値テキスト"/>
        <xdr:cNvSpPr txBox="1"/>
      </xdr:nvSpPr>
      <xdr:spPr>
        <a:xfrm>
          <a:off x="14414500" y="994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547" name="楕円 546"/>
        <xdr:cNvSpPr/>
      </xdr:nvSpPr>
      <xdr:spPr>
        <a:xfrm>
          <a:off x="1357884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84909</xdr:rowOff>
    </xdr:from>
    <xdr:to>
      <xdr:col>85</xdr:col>
      <xdr:colOff>127000</xdr:colOff>
      <xdr:row>61</xdr:row>
      <xdr:rowOff>57150</xdr:rowOff>
    </xdr:to>
    <xdr:cxnSp macro="">
      <xdr:nvCxnSpPr>
        <xdr:cNvPr id="548" name="直線コネクタ 547"/>
        <xdr:cNvCxnSpPr/>
      </xdr:nvCxnSpPr>
      <xdr:spPr>
        <a:xfrm flipV="1">
          <a:off x="13629640" y="10143309"/>
          <a:ext cx="746760" cy="13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39007</xdr:rowOff>
    </xdr:from>
    <xdr:to>
      <xdr:col>76</xdr:col>
      <xdr:colOff>165100</xdr:colOff>
      <xdr:row>61</xdr:row>
      <xdr:rowOff>140607</xdr:rowOff>
    </xdr:to>
    <xdr:sp macro="" textlink="">
      <xdr:nvSpPr>
        <xdr:cNvPr id="549" name="楕円 548"/>
        <xdr:cNvSpPr/>
      </xdr:nvSpPr>
      <xdr:spPr>
        <a:xfrm>
          <a:off x="1280414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89807</xdr:rowOff>
    </xdr:to>
    <xdr:cxnSp macro="">
      <xdr:nvCxnSpPr>
        <xdr:cNvPr id="550" name="直線コネクタ 549"/>
        <xdr:cNvCxnSpPr/>
      </xdr:nvCxnSpPr>
      <xdr:spPr>
        <a:xfrm flipV="1">
          <a:off x="12854940" y="1028319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551" name="楕円 550"/>
        <xdr:cNvSpPr/>
      </xdr:nvSpPr>
      <xdr:spPr>
        <a:xfrm>
          <a:off x="12029440" y="1021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89807</xdr:rowOff>
    </xdr:to>
    <xdr:cxnSp macro="">
      <xdr:nvCxnSpPr>
        <xdr:cNvPr id="552" name="直線コネクタ 551"/>
        <xdr:cNvCxnSpPr/>
      </xdr:nvCxnSpPr>
      <xdr:spPr>
        <a:xfrm>
          <a:off x="12072620" y="10266862"/>
          <a:ext cx="7823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145143</xdr:rowOff>
    </xdr:from>
    <xdr:to>
      <xdr:col>67</xdr:col>
      <xdr:colOff>101600</xdr:colOff>
      <xdr:row>61</xdr:row>
      <xdr:rowOff>75293</xdr:rowOff>
    </xdr:to>
    <xdr:sp macro="" textlink="">
      <xdr:nvSpPr>
        <xdr:cNvPr id="553" name="楕円 552"/>
        <xdr:cNvSpPr/>
      </xdr:nvSpPr>
      <xdr:spPr>
        <a:xfrm>
          <a:off x="11231880" y="10203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24493</xdr:rowOff>
    </xdr:from>
    <xdr:to>
      <xdr:col>71</xdr:col>
      <xdr:colOff>177800</xdr:colOff>
      <xdr:row>61</xdr:row>
      <xdr:rowOff>40822</xdr:rowOff>
    </xdr:to>
    <xdr:cxnSp macro="">
      <xdr:nvCxnSpPr>
        <xdr:cNvPr id="554" name="直線コネクタ 553"/>
        <xdr:cNvCxnSpPr/>
      </xdr:nvCxnSpPr>
      <xdr:spPr>
        <a:xfrm>
          <a:off x="11282680" y="10250533"/>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155501</xdr:rowOff>
    </xdr:from>
    <xdr:ext cx="405111" cy="259045"/>
    <xdr:sp macro="" textlink="">
      <xdr:nvSpPr>
        <xdr:cNvPr id="555" name="n_1aveValue【学校施設】&#10;有形固定資産減価償却率"/>
        <xdr:cNvSpPr txBox="1"/>
      </xdr:nvSpPr>
      <xdr:spPr>
        <a:xfrm>
          <a:off x="134372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6" name="n_2aveValue【学校施設】&#10;有形固定資産減価償却率"/>
        <xdr:cNvSpPr txBox="1"/>
      </xdr:nvSpPr>
      <xdr:spPr>
        <a:xfrm>
          <a:off x="1267524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57530</xdr:rowOff>
    </xdr:from>
    <xdr:ext cx="405111" cy="259045"/>
    <xdr:sp macro="" textlink="">
      <xdr:nvSpPr>
        <xdr:cNvPr id="557" name="n_3aveValue【学校施設】&#10;有形固定資産減価償却率"/>
        <xdr:cNvSpPr txBox="1"/>
      </xdr:nvSpPr>
      <xdr:spPr>
        <a:xfrm>
          <a:off x="11900544" y="978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50999</xdr:rowOff>
    </xdr:from>
    <xdr:ext cx="405111" cy="259045"/>
    <xdr:sp macro="" textlink="">
      <xdr:nvSpPr>
        <xdr:cNvPr id="558" name="n_4aveValue【学校施設】&#10;有形固定資産減価償却率"/>
        <xdr:cNvSpPr txBox="1"/>
      </xdr:nvSpPr>
      <xdr:spPr>
        <a:xfrm>
          <a:off x="1110298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559" name="n_1mainValue【学校施設】&#10;有形固定資産減価償却率"/>
        <xdr:cNvSpPr txBox="1"/>
      </xdr:nvSpPr>
      <xdr:spPr>
        <a:xfrm>
          <a:off x="134372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131734</xdr:rowOff>
    </xdr:from>
    <xdr:ext cx="405111" cy="259045"/>
    <xdr:sp macro="" textlink="">
      <xdr:nvSpPr>
        <xdr:cNvPr id="560" name="n_2mainValue【学校施設】&#10;有形固定資産減価償却率"/>
        <xdr:cNvSpPr txBox="1"/>
      </xdr:nvSpPr>
      <xdr:spPr>
        <a:xfrm>
          <a:off x="1267524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561" name="n_3mainValue【学校施設】&#10;有形固定資産減価償却率"/>
        <xdr:cNvSpPr txBox="1"/>
      </xdr:nvSpPr>
      <xdr:spPr>
        <a:xfrm>
          <a:off x="11900544" y="1030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66420</xdr:rowOff>
    </xdr:from>
    <xdr:ext cx="405111" cy="259045"/>
    <xdr:sp macro="" textlink="">
      <xdr:nvSpPr>
        <xdr:cNvPr id="562" name="n_4mainValue【学校施設】&#10;有形固定資産減価償却率"/>
        <xdr:cNvSpPr txBox="1"/>
      </xdr:nvSpPr>
      <xdr:spPr>
        <a:xfrm>
          <a:off x="1110298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4" name="直線コネクタ 573"/>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5" name="テキスト ボックス 574"/>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8" name="直線コネクタ 577"/>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9" name="テキスト ボックス 578"/>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5144</xdr:rowOff>
    </xdr:from>
    <xdr:to>
      <xdr:col>116</xdr:col>
      <xdr:colOff>62864</xdr:colOff>
      <xdr:row>63</xdr:row>
      <xdr:rowOff>36005</xdr:rowOff>
    </xdr:to>
    <xdr:cxnSp macro="">
      <xdr:nvCxnSpPr>
        <xdr:cNvPr id="583" name="直線コネクタ 582"/>
        <xdr:cNvCxnSpPr/>
      </xdr:nvCxnSpPr>
      <xdr:spPr>
        <a:xfrm flipV="1">
          <a:off x="19509104" y="9392984"/>
          <a:ext cx="0" cy="1204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39832</xdr:rowOff>
    </xdr:from>
    <xdr:ext cx="469744" cy="259045"/>
    <xdr:sp macro="" textlink="">
      <xdr:nvSpPr>
        <xdr:cNvPr id="584" name="【学校施設】&#10;一人当たり面積最小値テキスト"/>
        <xdr:cNvSpPr txBox="1"/>
      </xdr:nvSpPr>
      <xdr:spPr>
        <a:xfrm>
          <a:off x="19547840" y="1060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36005</xdr:rowOff>
    </xdr:from>
    <xdr:to>
      <xdr:col>116</xdr:col>
      <xdr:colOff>152400</xdr:colOff>
      <xdr:row>63</xdr:row>
      <xdr:rowOff>36005</xdr:rowOff>
    </xdr:to>
    <xdr:cxnSp macro="">
      <xdr:nvCxnSpPr>
        <xdr:cNvPr id="585" name="直線コネクタ 584"/>
        <xdr:cNvCxnSpPr/>
      </xdr:nvCxnSpPr>
      <xdr:spPr>
        <a:xfrm>
          <a:off x="19443700" y="10597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123271</xdr:rowOff>
    </xdr:from>
    <xdr:ext cx="469744" cy="259045"/>
    <xdr:sp macro="" textlink="">
      <xdr:nvSpPr>
        <xdr:cNvPr id="586" name="【学校施設】&#10;一人当たり面積最大値テキスト"/>
        <xdr:cNvSpPr txBox="1"/>
      </xdr:nvSpPr>
      <xdr:spPr>
        <a:xfrm>
          <a:off x="19547840" y="917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5144</xdr:rowOff>
    </xdr:from>
    <xdr:to>
      <xdr:col>116</xdr:col>
      <xdr:colOff>152400</xdr:colOff>
      <xdr:row>56</xdr:row>
      <xdr:rowOff>5144</xdr:rowOff>
    </xdr:to>
    <xdr:cxnSp macro="">
      <xdr:nvCxnSpPr>
        <xdr:cNvPr id="587" name="直線コネクタ 586"/>
        <xdr:cNvCxnSpPr/>
      </xdr:nvCxnSpPr>
      <xdr:spPr>
        <a:xfrm>
          <a:off x="19443700" y="9392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89933</xdr:rowOff>
    </xdr:from>
    <xdr:ext cx="469744" cy="259045"/>
    <xdr:sp macro="" textlink="">
      <xdr:nvSpPr>
        <xdr:cNvPr id="588" name="【学校施設】&#10;一人当たり面積平均値テキスト"/>
        <xdr:cNvSpPr txBox="1"/>
      </xdr:nvSpPr>
      <xdr:spPr>
        <a:xfrm>
          <a:off x="19547840" y="10148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111506</xdr:rowOff>
    </xdr:from>
    <xdr:to>
      <xdr:col>116</xdr:col>
      <xdr:colOff>114300</xdr:colOff>
      <xdr:row>61</xdr:row>
      <xdr:rowOff>41656</xdr:rowOff>
    </xdr:to>
    <xdr:sp macro="" textlink="">
      <xdr:nvSpPr>
        <xdr:cNvPr id="589" name="フローチャート: 判断 588"/>
        <xdr:cNvSpPr/>
      </xdr:nvSpPr>
      <xdr:spPr>
        <a:xfrm>
          <a:off x="1945894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112649</xdr:rowOff>
    </xdr:from>
    <xdr:to>
      <xdr:col>112</xdr:col>
      <xdr:colOff>38100</xdr:colOff>
      <xdr:row>61</xdr:row>
      <xdr:rowOff>42799</xdr:rowOff>
    </xdr:to>
    <xdr:sp macro="" textlink="">
      <xdr:nvSpPr>
        <xdr:cNvPr id="590" name="フローチャート: 判断 589"/>
        <xdr:cNvSpPr/>
      </xdr:nvSpPr>
      <xdr:spPr>
        <a:xfrm>
          <a:off x="18735040" y="101710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135509</xdr:rowOff>
    </xdr:from>
    <xdr:to>
      <xdr:col>107</xdr:col>
      <xdr:colOff>101600</xdr:colOff>
      <xdr:row>61</xdr:row>
      <xdr:rowOff>65659</xdr:rowOff>
    </xdr:to>
    <xdr:sp macro="" textlink="">
      <xdr:nvSpPr>
        <xdr:cNvPr id="591" name="フローチャート: 判断 590"/>
        <xdr:cNvSpPr/>
      </xdr:nvSpPr>
      <xdr:spPr>
        <a:xfrm>
          <a:off x="17937480" y="101939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123507</xdr:rowOff>
    </xdr:from>
    <xdr:to>
      <xdr:col>102</xdr:col>
      <xdr:colOff>165100</xdr:colOff>
      <xdr:row>61</xdr:row>
      <xdr:rowOff>53657</xdr:rowOff>
    </xdr:to>
    <xdr:sp macro="" textlink="">
      <xdr:nvSpPr>
        <xdr:cNvPr id="592" name="フローチャート: 判断 591"/>
        <xdr:cNvSpPr/>
      </xdr:nvSpPr>
      <xdr:spPr>
        <a:xfrm>
          <a:off x="17162780" y="101819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113220</xdr:rowOff>
    </xdr:from>
    <xdr:to>
      <xdr:col>98</xdr:col>
      <xdr:colOff>38100</xdr:colOff>
      <xdr:row>61</xdr:row>
      <xdr:rowOff>43370</xdr:rowOff>
    </xdr:to>
    <xdr:sp macro="" textlink="">
      <xdr:nvSpPr>
        <xdr:cNvPr id="593" name="フローチャート: 判断 592"/>
        <xdr:cNvSpPr/>
      </xdr:nvSpPr>
      <xdr:spPr>
        <a:xfrm>
          <a:off x="16388080" y="10171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112649</xdr:rowOff>
    </xdr:from>
    <xdr:to>
      <xdr:col>116</xdr:col>
      <xdr:colOff>114300</xdr:colOff>
      <xdr:row>60</xdr:row>
      <xdr:rowOff>42799</xdr:rowOff>
    </xdr:to>
    <xdr:sp macro="" textlink="">
      <xdr:nvSpPr>
        <xdr:cNvPr id="599" name="楕円 598"/>
        <xdr:cNvSpPr/>
      </xdr:nvSpPr>
      <xdr:spPr>
        <a:xfrm>
          <a:off x="19458940" y="10003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135526</xdr:rowOff>
    </xdr:from>
    <xdr:ext cx="469744" cy="259045"/>
    <xdr:sp macro="" textlink="">
      <xdr:nvSpPr>
        <xdr:cNvPr id="600" name="【学校施設】&#10;一人当たり面積該当値テキスト"/>
        <xdr:cNvSpPr txBox="1"/>
      </xdr:nvSpPr>
      <xdr:spPr>
        <a:xfrm>
          <a:off x="19547840" y="985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136081</xdr:rowOff>
    </xdr:from>
    <xdr:to>
      <xdr:col>112</xdr:col>
      <xdr:colOff>38100</xdr:colOff>
      <xdr:row>60</xdr:row>
      <xdr:rowOff>66231</xdr:rowOff>
    </xdr:to>
    <xdr:sp macro="" textlink="">
      <xdr:nvSpPr>
        <xdr:cNvPr id="601" name="楕円 600"/>
        <xdr:cNvSpPr/>
      </xdr:nvSpPr>
      <xdr:spPr>
        <a:xfrm>
          <a:off x="18735040" y="10026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163449</xdr:rowOff>
    </xdr:from>
    <xdr:to>
      <xdr:col>116</xdr:col>
      <xdr:colOff>63500</xdr:colOff>
      <xdr:row>60</xdr:row>
      <xdr:rowOff>15431</xdr:rowOff>
    </xdr:to>
    <xdr:cxnSp macro="">
      <xdr:nvCxnSpPr>
        <xdr:cNvPr id="602" name="直線コネクタ 601"/>
        <xdr:cNvCxnSpPr/>
      </xdr:nvCxnSpPr>
      <xdr:spPr>
        <a:xfrm flipV="1">
          <a:off x="18778220" y="10054209"/>
          <a:ext cx="73152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154940</xdr:rowOff>
    </xdr:from>
    <xdr:to>
      <xdr:col>107</xdr:col>
      <xdr:colOff>101600</xdr:colOff>
      <xdr:row>60</xdr:row>
      <xdr:rowOff>85090</xdr:rowOff>
    </xdr:to>
    <xdr:sp macro="" textlink="">
      <xdr:nvSpPr>
        <xdr:cNvPr id="603" name="楕円 602"/>
        <xdr:cNvSpPr/>
      </xdr:nvSpPr>
      <xdr:spPr>
        <a:xfrm>
          <a:off x="17937480" y="1004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15431</xdr:rowOff>
    </xdr:from>
    <xdr:to>
      <xdr:col>111</xdr:col>
      <xdr:colOff>177800</xdr:colOff>
      <xdr:row>60</xdr:row>
      <xdr:rowOff>34290</xdr:rowOff>
    </xdr:to>
    <xdr:cxnSp macro="">
      <xdr:nvCxnSpPr>
        <xdr:cNvPr id="604" name="直線コネクタ 603"/>
        <xdr:cNvCxnSpPr/>
      </xdr:nvCxnSpPr>
      <xdr:spPr>
        <a:xfrm flipV="1">
          <a:off x="17988280" y="10073831"/>
          <a:ext cx="78994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113220</xdr:rowOff>
    </xdr:from>
    <xdr:to>
      <xdr:col>102</xdr:col>
      <xdr:colOff>165100</xdr:colOff>
      <xdr:row>60</xdr:row>
      <xdr:rowOff>43370</xdr:rowOff>
    </xdr:to>
    <xdr:sp macro="" textlink="">
      <xdr:nvSpPr>
        <xdr:cNvPr id="605" name="楕円 604"/>
        <xdr:cNvSpPr/>
      </xdr:nvSpPr>
      <xdr:spPr>
        <a:xfrm>
          <a:off x="17162780" y="10003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164020</xdr:rowOff>
    </xdr:from>
    <xdr:to>
      <xdr:col>107</xdr:col>
      <xdr:colOff>50800</xdr:colOff>
      <xdr:row>60</xdr:row>
      <xdr:rowOff>34290</xdr:rowOff>
    </xdr:to>
    <xdr:cxnSp macro="">
      <xdr:nvCxnSpPr>
        <xdr:cNvPr id="606" name="直線コネクタ 605"/>
        <xdr:cNvCxnSpPr/>
      </xdr:nvCxnSpPr>
      <xdr:spPr>
        <a:xfrm>
          <a:off x="17213580" y="10054780"/>
          <a:ext cx="7747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102933</xdr:rowOff>
    </xdr:from>
    <xdr:to>
      <xdr:col>98</xdr:col>
      <xdr:colOff>38100</xdr:colOff>
      <xdr:row>59</xdr:row>
      <xdr:rowOff>33083</xdr:rowOff>
    </xdr:to>
    <xdr:sp macro="" textlink="">
      <xdr:nvSpPr>
        <xdr:cNvPr id="607" name="楕円 606"/>
        <xdr:cNvSpPr/>
      </xdr:nvSpPr>
      <xdr:spPr>
        <a:xfrm>
          <a:off x="16388080" y="9826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153733</xdr:rowOff>
    </xdr:from>
    <xdr:to>
      <xdr:col>102</xdr:col>
      <xdr:colOff>114300</xdr:colOff>
      <xdr:row>59</xdr:row>
      <xdr:rowOff>164020</xdr:rowOff>
    </xdr:to>
    <xdr:cxnSp macro="">
      <xdr:nvCxnSpPr>
        <xdr:cNvPr id="608" name="直線コネクタ 607"/>
        <xdr:cNvCxnSpPr/>
      </xdr:nvCxnSpPr>
      <xdr:spPr>
        <a:xfrm>
          <a:off x="16431260" y="9876853"/>
          <a:ext cx="782320" cy="17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33926</xdr:rowOff>
    </xdr:from>
    <xdr:ext cx="469744" cy="259045"/>
    <xdr:sp macro="" textlink="">
      <xdr:nvSpPr>
        <xdr:cNvPr id="609" name="n_1aveValue【学校施設】&#10;一人当たり面積"/>
        <xdr:cNvSpPr txBox="1"/>
      </xdr:nvSpPr>
      <xdr:spPr>
        <a:xfrm>
          <a:off x="18561127" y="1025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56786</xdr:rowOff>
    </xdr:from>
    <xdr:ext cx="469744" cy="259045"/>
    <xdr:sp macro="" textlink="">
      <xdr:nvSpPr>
        <xdr:cNvPr id="610" name="n_2aveValue【学校施設】&#10;一人当たり面積"/>
        <xdr:cNvSpPr txBox="1"/>
      </xdr:nvSpPr>
      <xdr:spPr>
        <a:xfrm>
          <a:off x="17776267" y="1028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44784</xdr:rowOff>
    </xdr:from>
    <xdr:ext cx="469744" cy="259045"/>
    <xdr:sp macro="" textlink="">
      <xdr:nvSpPr>
        <xdr:cNvPr id="611" name="n_3aveValue【学校施設】&#10;一人当たり面積"/>
        <xdr:cNvSpPr txBox="1"/>
      </xdr:nvSpPr>
      <xdr:spPr>
        <a:xfrm>
          <a:off x="17001567" y="1027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34497</xdr:rowOff>
    </xdr:from>
    <xdr:ext cx="469744" cy="259045"/>
    <xdr:sp macro="" textlink="">
      <xdr:nvSpPr>
        <xdr:cNvPr id="612" name="n_4aveValue【学校施設】&#10;一人当たり面積"/>
        <xdr:cNvSpPr txBox="1"/>
      </xdr:nvSpPr>
      <xdr:spPr>
        <a:xfrm>
          <a:off x="16226867" y="1026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82758</xdr:rowOff>
    </xdr:from>
    <xdr:ext cx="469744" cy="259045"/>
    <xdr:sp macro="" textlink="">
      <xdr:nvSpPr>
        <xdr:cNvPr id="613" name="n_1mainValue【学校施設】&#10;一人当たり面積"/>
        <xdr:cNvSpPr txBox="1"/>
      </xdr:nvSpPr>
      <xdr:spPr>
        <a:xfrm>
          <a:off x="18561127" y="980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101617</xdr:rowOff>
    </xdr:from>
    <xdr:ext cx="469744" cy="259045"/>
    <xdr:sp macro="" textlink="">
      <xdr:nvSpPr>
        <xdr:cNvPr id="614" name="n_2mainValue【学校施設】&#10;一人当たり面積"/>
        <xdr:cNvSpPr txBox="1"/>
      </xdr:nvSpPr>
      <xdr:spPr>
        <a:xfrm>
          <a:off x="17776267" y="982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59897</xdr:rowOff>
    </xdr:from>
    <xdr:ext cx="469744" cy="259045"/>
    <xdr:sp macro="" textlink="">
      <xdr:nvSpPr>
        <xdr:cNvPr id="615" name="n_3mainValue【学校施設】&#10;一人当たり面積"/>
        <xdr:cNvSpPr txBox="1"/>
      </xdr:nvSpPr>
      <xdr:spPr>
        <a:xfrm>
          <a:off x="17001567" y="978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49610</xdr:rowOff>
    </xdr:from>
    <xdr:ext cx="469744" cy="259045"/>
    <xdr:sp macro="" textlink="">
      <xdr:nvSpPr>
        <xdr:cNvPr id="616" name="n_4mainValue【学校施設】&#10;一人当たり面積"/>
        <xdr:cNvSpPr txBox="1"/>
      </xdr:nvSpPr>
      <xdr:spPr>
        <a:xfrm>
          <a:off x="16226867" y="960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5" name="正方形/長方形 624"/>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6" name="正方形/長方形 625"/>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7" name="正方形/長方形 626"/>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8" name="正方形/長方形 627"/>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9" name="正方形/長方形 628"/>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0" name="正方形/長方形 629"/>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1" name="正方形/長方形 630"/>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2" name="正方形/長方形 631"/>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3" name="正方形/長方形 632"/>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4" name="正方形/長方形 633"/>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5" name="正方形/長方形 634"/>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6" name="正方形/長方形 635"/>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7" name="正方形/長方形 636"/>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8" name="正方形/長方形 637"/>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9" name="正方形/長方形 638"/>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0" name="正方形/長方形 639"/>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1" name="テキスト ボックス 640"/>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2" name="直線コネクタ 641"/>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3" name="テキスト ボックス 642"/>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4" name="直線コネクタ 643"/>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5" name="テキスト ボックス 644"/>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6" name="直線コネクタ 645"/>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7" name="テキスト ボックス 646"/>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8" name="直線コネクタ 647"/>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9" name="テキスト ボックス 648"/>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0" name="直線コネクタ 649"/>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1" name="テキスト ボックス 650"/>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2" name="直線コネクタ 651"/>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3" name="テキスト ボックス 652"/>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4" name="直線コネクタ 653"/>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5" name="テキスト ボックス 654"/>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5714</xdr:rowOff>
    </xdr:from>
    <xdr:to>
      <xdr:col>85</xdr:col>
      <xdr:colOff>126364</xdr:colOff>
      <xdr:row>108</xdr:row>
      <xdr:rowOff>152400</xdr:rowOff>
    </xdr:to>
    <xdr:cxnSp macro="">
      <xdr:nvCxnSpPr>
        <xdr:cNvPr id="657" name="直線コネクタ 656"/>
        <xdr:cNvCxnSpPr/>
      </xdr:nvCxnSpPr>
      <xdr:spPr>
        <a:xfrm flipV="1">
          <a:off x="14375764" y="16937354"/>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8"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9" name="直線コネクタ 658"/>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123841</xdr:rowOff>
    </xdr:from>
    <xdr:ext cx="405111" cy="259045"/>
    <xdr:sp macro="" textlink="">
      <xdr:nvSpPr>
        <xdr:cNvPr id="660" name="【公民館】&#10;有形固定資産減価償却率最大値テキスト"/>
        <xdr:cNvSpPr txBox="1"/>
      </xdr:nvSpPr>
      <xdr:spPr>
        <a:xfrm>
          <a:off x="14414500" y="1672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5714</xdr:rowOff>
    </xdr:from>
    <xdr:to>
      <xdr:col>86</xdr:col>
      <xdr:colOff>25400</xdr:colOff>
      <xdr:row>101</xdr:row>
      <xdr:rowOff>5714</xdr:rowOff>
    </xdr:to>
    <xdr:cxnSp macro="">
      <xdr:nvCxnSpPr>
        <xdr:cNvPr id="661" name="直線コネクタ 660"/>
        <xdr:cNvCxnSpPr/>
      </xdr:nvCxnSpPr>
      <xdr:spPr>
        <a:xfrm>
          <a:off x="14287500" y="16937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99077</xdr:rowOff>
    </xdr:from>
    <xdr:ext cx="405111" cy="259045"/>
    <xdr:sp macro="" textlink="">
      <xdr:nvSpPr>
        <xdr:cNvPr id="662" name="【公民館】&#10;有形固定資産減価償却率平均値テキスト"/>
        <xdr:cNvSpPr txBox="1"/>
      </xdr:nvSpPr>
      <xdr:spPr>
        <a:xfrm>
          <a:off x="14414500" y="17533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120650</xdr:rowOff>
    </xdr:from>
    <xdr:to>
      <xdr:col>85</xdr:col>
      <xdr:colOff>177800</xdr:colOff>
      <xdr:row>105</xdr:row>
      <xdr:rowOff>50800</xdr:rowOff>
    </xdr:to>
    <xdr:sp macro="" textlink="">
      <xdr:nvSpPr>
        <xdr:cNvPr id="663" name="フローチャート: 判断 662"/>
        <xdr:cNvSpPr/>
      </xdr:nvSpPr>
      <xdr:spPr>
        <a:xfrm>
          <a:off x="14325600" y="175552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103505</xdr:rowOff>
    </xdr:from>
    <xdr:to>
      <xdr:col>81</xdr:col>
      <xdr:colOff>101600</xdr:colOff>
      <xdr:row>105</xdr:row>
      <xdr:rowOff>33655</xdr:rowOff>
    </xdr:to>
    <xdr:sp macro="" textlink="">
      <xdr:nvSpPr>
        <xdr:cNvPr id="664" name="フローチャート: 判断 663"/>
        <xdr:cNvSpPr/>
      </xdr:nvSpPr>
      <xdr:spPr>
        <a:xfrm>
          <a:off x="13578840" y="1753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63500</xdr:rowOff>
    </xdr:from>
    <xdr:to>
      <xdr:col>76</xdr:col>
      <xdr:colOff>165100</xdr:colOff>
      <xdr:row>104</xdr:row>
      <xdr:rowOff>165100</xdr:rowOff>
    </xdr:to>
    <xdr:sp macro="" textlink="">
      <xdr:nvSpPr>
        <xdr:cNvPr id="665" name="フローチャート: 判断 664"/>
        <xdr:cNvSpPr/>
      </xdr:nvSpPr>
      <xdr:spPr>
        <a:xfrm>
          <a:off x="128041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66" name="フローチャート: 判断 665"/>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15875</xdr:rowOff>
    </xdr:from>
    <xdr:to>
      <xdr:col>67</xdr:col>
      <xdr:colOff>101600</xdr:colOff>
      <xdr:row>104</xdr:row>
      <xdr:rowOff>117475</xdr:rowOff>
    </xdr:to>
    <xdr:sp macro="" textlink="">
      <xdr:nvSpPr>
        <xdr:cNvPr id="667" name="フローチャート: 判断 666"/>
        <xdr:cNvSpPr/>
      </xdr:nvSpPr>
      <xdr:spPr>
        <a:xfrm>
          <a:off x="11231880" y="1745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139700</xdr:rowOff>
    </xdr:from>
    <xdr:to>
      <xdr:col>81</xdr:col>
      <xdr:colOff>101600</xdr:colOff>
      <xdr:row>106</xdr:row>
      <xdr:rowOff>69850</xdr:rowOff>
    </xdr:to>
    <xdr:sp macro="" textlink="">
      <xdr:nvSpPr>
        <xdr:cNvPr id="673" name="楕円 672"/>
        <xdr:cNvSpPr/>
      </xdr:nvSpPr>
      <xdr:spPr>
        <a:xfrm>
          <a:off x="13578840" y="1774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101600</xdr:rowOff>
    </xdr:from>
    <xdr:to>
      <xdr:col>76</xdr:col>
      <xdr:colOff>165100</xdr:colOff>
      <xdr:row>106</xdr:row>
      <xdr:rowOff>31750</xdr:rowOff>
    </xdr:to>
    <xdr:sp macro="" textlink="">
      <xdr:nvSpPr>
        <xdr:cNvPr id="674" name="楕円 673"/>
        <xdr:cNvSpPr/>
      </xdr:nvSpPr>
      <xdr:spPr>
        <a:xfrm>
          <a:off x="1280414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152400</xdr:rowOff>
    </xdr:from>
    <xdr:to>
      <xdr:col>81</xdr:col>
      <xdr:colOff>50800</xdr:colOff>
      <xdr:row>106</xdr:row>
      <xdr:rowOff>19050</xdr:rowOff>
    </xdr:to>
    <xdr:cxnSp macro="">
      <xdr:nvCxnSpPr>
        <xdr:cNvPr id="675" name="直線コネクタ 674"/>
        <xdr:cNvCxnSpPr/>
      </xdr:nvCxnSpPr>
      <xdr:spPr>
        <a:xfrm>
          <a:off x="12854940" y="1775460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78739</xdr:rowOff>
    </xdr:from>
    <xdr:to>
      <xdr:col>72</xdr:col>
      <xdr:colOff>38100</xdr:colOff>
      <xdr:row>106</xdr:row>
      <xdr:rowOff>8889</xdr:rowOff>
    </xdr:to>
    <xdr:sp macro="" textlink="">
      <xdr:nvSpPr>
        <xdr:cNvPr id="676" name="楕円 675"/>
        <xdr:cNvSpPr/>
      </xdr:nvSpPr>
      <xdr:spPr>
        <a:xfrm>
          <a:off x="12029440" y="17680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129539</xdr:rowOff>
    </xdr:from>
    <xdr:to>
      <xdr:col>76</xdr:col>
      <xdr:colOff>114300</xdr:colOff>
      <xdr:row>105</xdr:row>
      <xdr:rowOff>152400</xdr:rowOff>
    </xdr:to>
    <xdr:cxnSp macro="">
      <xdr:nvCxnSpPr>
        <xdr:cNvPr id="677" name="直線コネクタ 676"/>
        <xdr:cNvCxnSpPr/>
      </xdr:nvCxnSpPr>
      <xdr:spPr>
        <a:xfrm>
          <a:off x="12072620" y="17731739"/>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40639</xdr:rowOff>
    </xdr:from>
    <xdr:to>
      <xdr:col>67</xdr:col>
      <xdr:colOff>101600</xdr:colOff>
      <xdr:row>106</xdr:row>
      <xdr:rowOff>142239</xdr:rowOff>
    </xdr:to>
    <xdr:sp macro="" textlink="">
      <xdr:nvSpPr>
        <xdr:cNvPr id="678" name="楕円 677"/>
        <xdr:cNvSpPr/>
      </xdr:nvSpPr>
      <xdr:spPr>
        <a:xfrm>
          <a:off x="1123188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129539</xdr:rowOff>
    </xdr:from>
    <xdr:to>
      <xdr:col>71</xdr:col>
      <xdr:colOff>177800</xdr:colOff>
      <xdr:row>106</xdr:row>
      <xdr:rowOff>91439</xdr:rowOff>
    </xdr:to>
    <xdr:cxnSp macro="">
      <xdr:nvCxnSpPr>
        <xdr:cNvPr id="679" name="直線コネクタ 678"/>
        <xdr:cNvCxnSpPr/>
      </xdr:nvCxnSpPr>
      <xdr:spPr>
        <a:xfrm flipV="1">
          <a:off x="11282680" y="17731739"/>
          <a:ext cx="78994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50182</xdr:rowOff>
    </xdr:from>
    <xdr:ext cx="405111" cy="259045"/>
    <xdr:sp macro="" textlink="">
      <xdr:nvSpPr>
        <xdr:cNvPr id="680" name="n_1aveValue【公民館】&#10;有形固定資産減価償却率"/>
        <xdr:cNvSpPr txBox="1"/>
      </xdr:nvSpPr>
      <xdr:spPr>
        <a:xfrm>
          <a:off x="13437244"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10177</xdr:rowOff>
    </xdr:from>
    <xdr:ext cx="405111" cy="259045"/>
    <xdr:sp macro="" textlink="">
      <xdr:nvSpPr>
        <xdr:cNvPr id="681" name="n_2aveValue【公民館】&#10;有形固定資産減価償却率"/>
        <xdr:cNvSpPr txBox="1"/>
      </xdr:nvSpPr>
      <xdr:spPr>
        <a:xfrm>
          <a:off x="12675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82" name="n_3aveValue【公民館】&#10;有形固定資産減価償却率"/>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134002</xdr:rowOff>
    </xdr:from>
    <xdr:ext cx="405111" cy="259045"/>
    <xdr:sp macro="" textlink="">
      <xdr:nvSpPr>
        <xdr:cNvPr id="683" name="n_4aveValue【公民館】&#10;有形固定資産減価償却率"/>
        <xdr:cNvSpPr txBox="1"/>
      </xdr:nvSpPr>
      <xdr:spPr>
        <a:xfrm>
          <a:off x="1110298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60977</xdr:rowOff>
    </xdr:from>
    <xdr:ext cx="405111" cy="259045"/>
    <xdr:sp macro="" textlink="">
      <xdr:nvSpPr>
        <xdr:cNvPr id="684" name="n_1mainValue【公民館】&#10;有形固定資産減価償却率"/>
        <xdr:cNvSpPr txBox="1"/>
      </xdr:nvSpPr>
      <xdr:spPr>
        <a:xfrm>
          <a:off x="13437244" y="178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22877</xdr:rowOff>
    </xdr:from>
    <xdr:ext cx="405111" cy="259045"/>
    <xdr:sp macro="" textlink="">
      <xdr:nvSpPr>
        <xdr:cNvPr id="685" name="n_2mainValue【公民館】&#10;有形固定資産減価償却率"/>
        <xdr:cNvSpPr txBox="1"/>
      </xdr:nvSpPr>
      <xdr:spPr>
        <a:xfrm>
          <a:off x="1267524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xdr:rowOff>
    </xdr:from>
    <xdr:ext cx="405111" cy="259045"/>
    <xdr:sp macro="" textlink="">
      <xdr:nvSpPr>
        <xdr:cNvPr id="686" name="n_3mainValue【公民館】&#10;有形固定資産減価償却率"/>
        <xdr:cNvSpPr txBox="1"/>
      </xdr:nvSpPr>
      <xdr:spPr>
        <a:xfrm>
          <a:off x="11900544" y="1776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133366</xdr:rowOff>
    </xdr:from>
    <xdr:ext cx="405111" cy="259045"/>
    <xdr:sp macro="" textlink="">
      <xdr:nvSpPr>
        <xdr:cNvPr id="687" name="n_4mainValue【公民館】&#10;有形固定資産減価償却率"/>
        <xdr:cNvSpPr txBox="1"/>
      </xdr:nvSpPr>
      <xdr:spPr>
        <a:xfrm>
          <a:off x="11102984" y="1790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8" name="正方形/長方形 68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9" name="正方形/長方形 68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0" name="正方形/長方形 68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1" name="正方形/長方形 69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2" name="正方形/長方形 69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3" name="正方形/長方形 69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4" name="正方形/長方形 69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5" name="正方形/長方形 69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6" name="テキスト ボックス 69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7" name="直線コネクタ 69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8" name="直線コネクタ 697"/>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9" name="テキスト ボックス 698"/>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0" name="直線コネクタ 699"/>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1" name="テキスト ボックス 700"/>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2" name="直線コネクタ 701"/>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3" name="テキスト ボックス 702"/>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4" name="直線コネクタ 703"/>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5" name="テキスト ボックス 704"/>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6" name="直線コネクタ 70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7" name="テキスト ボックス 70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8"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53339</xdr:rowOff>
    </xdr:from>
    <xdr:to>
      <xdr:col>116</xdr:col>
      <xdr:colOff>62864</xdr:colOff>
      <xdr:row>108</xdr:row>
      <xdr:rowOff>25908</xdr:rowOff>
    </xdr:to>
    <xdr:cxnSp macro="">
      <xdr:nvCxnSpPr>
        <xdr:cNvPr id="709" name="直線コネクタ 708"/>
        <xdr:cNvCxnSpPr/>
      </xdr:nvCxnSpPr>
      <xdr:spPr>
        <a:xfrm flipV="1">
          <a:off x="19509104" y="16984979"/>
          <a:ext cx="0" cy="1146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0" name="【公民館】&#10;一人当たり面積最小値テキスト"/>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1" name="直線コネクタ 710"/>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16</xdr:rowOff>
    </xdr:from>
    <xdr:ext cx="469744" cy="259045"/>
    <xdr:sp macro="" textlink="">
      <xdr:nvSpPr>
        <xdr:cNvPr id="712" name="【公民館】&#10;一人当たり面積最大値テキスト"/>
        <xdr:cNvSpPr txBox="1"/>
      </xdr:nvSpPr>
      <xdr:spPr>
        <a:xfrm>
          <a:off x="19547840" y="1676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53339</xdr:rowOff>
    </xdr:from>
    <xdr:to>
      <xdr:col>116</xdr:col>
      <xdr:colOff>152400</xdr:colOff>
      <xdr:row>101</xdr:row>
      <xdr:rowOff>53339</xdr:rowOff>
    </xdr:to>
    <xdr:cxnSp macro="">
      <xdr:nvCxnSpPr>
        <xdr:cNvPr id="713" name="直線コネクタ 712"/>
        <xdr:cNvCxnSpPr/>
      </xdr:nvCxnSpPr>
      <xdr:spPr>
        <a:xfrm>
          <a:off x="19443700" y="16984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140988</xdr:rowOff>
    </xdr:from>
    <xdr:ext cx="469744" cy="259045"/>
    <xdr:sp macro="" textlink="">
      <xdr:nvSpPr>
        <xdr:cNvPr id="714" name="【公民館】&#10;一人当たり面積平均値テキスト"/>
        <xdr:cNvSpPr txBox="1"/>
      </xdr:nvSpPr>
      <xdr:spPr>
        <a:xfrm>
          <a:off x="19547840" y="17743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162561</xdr:rowOff>
    </xdr:from>
    <xdr:to>
      <xdr:col>116</xdr:col>
      <xdr:colOff>114300</xdr:colOff>
      <xdr:row>106</xdr:row>
      <xdr:rowOff>92711</xdr:rowOff>
    </xdr:to>
    <xdr:sp macro="" textlink="">
      <xdr:nvSpPr>
        <xdr:cNvPr id="715" name="フローチャート: 判断 714"/>
        <xdr:cNvSpPr/>
      </xdr:nvSpPr>
      <xdr:spPr>
        <a:xfrm>
          <a:off x="1945894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16" name="フローチャート: 判断 715"/>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153415</xdr:rowOff>
    </xdr:from>
    <xdr:to>
      <xdr:col>107</xdr:col>
      <xdr:colOff>101600</xdr:colOff>
      <xdr:row>106</xdr:row>
      <xdr:rowOff>83565</xdr:rowOff>
    </xdr:to>
    <xdr:sp macro="" textlink="">
      <xdr:nvSpPr>
        <xdr:cNvPr id="717" name="フローチャート: 判断 716"/>
        <xdr:cNvSpPr/>
      </xdr:nvSpPr>
      <xdr:spPr>
        <a:xfrm>
          <a:off x="17937480" y="17755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718" name="フローチャート: 判断 717"/>
        <xdr:cNvSpPr/>
      </xdr:nvSpPr>
      <xdr:spPr>
        <a:xfrm>
          <a:off x="171627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719" name="フローチャート: 判断 718"/>
        <xdr:cNvSpPr/>
      </xdr:nvSpPr>
      <xdr:spPr>
        <a:xfrm>
          <a:off x="16388080" y="17714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0" name="テキスト ボックス 71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1" name="テキスト ボックス 72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2" name="テキスト ボックス 72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3" name="テキスト ボックス 72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4" name="テキスト ボックス 72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45974</xdr:rowOff>
    </xdr:from>
    <xdr:to>
      <xdr:col>112</xdr:col>
      <xdr:colOff>38100</xdr:colOff>
      <xdr:row>103</xdr:row>
      <xdr:rowOff>147574</xdr:rowOff>
    </xdr:to>
    <xdr:sp macro="" textlink="">
      <xdr:nvSpPr>
        <xdr:cNvPr id="725" name="楕円 724"/>
        <xdr:cNvSpPr/>
      </xdr:nvSpPr>
      <xdr:spPr>
        <a:xfrm>
          <a:off x="18735040" y="17312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59689</xdr:rowOff>
    </xdr:from>
    <xdr:to>
      <xdr:col>107</xdr:col>
      <xdr:colOff>101600</xdr:colOff>
      <xdr:row>103</xdr:row>
      <xdr:rowOff>161289</xdr:rowOff>
    </xdr:to>
    <xdr:sp macro="" textlink="">
      <xdr:nvSpPr>
        <xdr:cNvPr id="726" name="楕円 725"/>
        <xdr:cNvSpPr/>
      </xdr:nvSpPr>
      <xdr:spPr>
        <a:xfrm>
          <a:off x="17937480" y="173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96774</xdr:rowOff>
    </xdr:from>
    <xdr:to>
      <xdr:col>111</xdr:col>
      <xdr:colOff>177800</xdr:colOff>
      <xdr:row>103</xdr:row>
      <xdr:rowOff>110489</xdr:rowOff>
    </xdr:to>
    <xdr:cxnSp macro="">
      <xdr:nvCxnSpPr>
        <xdr:cNvPr id="727" name="直線コネクタ 726"/>
        <xdr:cNvCxnSpPr/>
      </xdr:nvCxnSpPr>
      <xdr:spPr>
        <a:xfrm flipV="1">
          <a:off x="17988280" y="17363694"/>
          <a:ext cx="78994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75692</xdr:rowOff>
    </xdr:from>
    <xdr:to>
      <xdr:col>102</xdr:col>
      <xdr:colOff>165100</xdr:colOff>
      <xdr:row>104</xdr:row>
      <xdr:rowOff>5842</xdr:rowOff>
    </xdr:to>
    <xdr:sp macro="" textlink="">
      <xdr:nvSpPr>
        <xdr:cNvPr id="728" name="楕円 727"/>
        <xdr:cNvSpPr/>
      </xdr:nvSpPr>
      <xdr:spPr>
        <a:xfrm>
          <a:off x="17162780" y="17342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110489</xdr:rowOff>
    </xdr:from>
    <xdr:to>
      <xdr:col>107</xdr:col>
      <xdr:colOff>50800</xdr:colOff>
      <xdr:row>103</xdr:row>
      <xdr:rowOff>126492</xdr:rowOff>
    </xdr:to>
    <xdr:cxnSp macro="">
      <xdr:nvCxnSpPr>
        <xdr:cNvPr id="729" name="直線コネクタ 728"/>
        <xdr:cNvCxnSpPr/>
      </xdr:nvCxnSpPr>
      <xdr:spPr>
        <a:xfrm flipV="1">
          <a:off x="17213580" y="17377409"/>
          <a:ext cx="7747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36830</xdr:rowOff>
    </xdr:from>
    <xdr:to>
      <xdr:col>98</xdr:col>
      <xdr:colOff>38100</xdr:colOff>
      <xdr:row>103</xdr:row>
      <xdr:rowOff>138430</xdr:rowOff>
    </xdr:to>
    <xdr:sp macro="" textlink="">
      <xdr:nvSpPr>
        <xdr:cNvPr id="730" name="楕円 729"/>
        <xdr:cNvSpPr/>
      </xdr:nvSpPr>
      <xdr:spPr>
        <a:xfrm>
          <a:off x="16388080" y="17303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87630</xdr:rowOff>
    </xdr:from>
    <xdr:to>
      <xdr:col>102</xdr:col>
      <xdr:colOff>114300</xdr:colOff>
      <xdr:row>103</xdr:row>
      <xdr:rowOff>126492</xdr:rowOff>
    </xdr:to>
    <xdr:cxnSp macro="">
      <xdr:nvCxnSpPr>
        <xdr:cNvPr id="731" name="直線コネクタ 730"/>
        <xdr:cNvCxnSpPr/>
      </xdr:nvCxnSpPr>
      <xdr:spPr>
        <a:xfrm>
          <a:off x="16431260" y="17354550"/>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732" name="n_1aveValue【公民館】&#10;一人当たり面積"/>
        <xdr:cNvSpPr txBox="1"/>
      </xdr:nvSpPr>
      <xdr:spPr>
        <a:xfrm>
          <a:off x="1856112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74692</xdr:rowOff>
    </xdr:from>
    <xdr:ext cx="469744" cy="259045"/>
    <xdr:sp macro="" textlink="">
      <xdr:nvSpPr>
        <xdr:cNvPr id="733" name="n_2aveValue【公民館】&#10;一人当たり面積"/>
        <xdr:cNvSpPr txBox="1"/>
      </xdr:nvSpPr>
      <xdr:spPr>
        <a:xfrm>
          <a:off x="17776267" y="178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35831</xdr:rowOff>
    </xdr:from>
    <xdr:ext cx="469744" cy="259045"/>
    <xdr:sp macro="" textlink="">
      <xdr:nvSpPr>
        <xdr:cNvPr id="734" name="n_3aveValue【公民館】&#10;一人当たり面積"/>
        <xdr:cNvSpPr txBox="1"/>
      </xdr:nvSpPr>
      <xdr:spPr>
        <a:xfrm>
          <a:off x="170015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735" name="n_4aveValue【公民館】&#10;一人当たり面積"/>
        <xdr:cNvSpPr txBox="1"/>
      </xdr:nvSpPr>
      <xdr:spPr>
        <a:xfrm>
          <a:off x="16226867"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164101</xdr:rowOff>
    </xdr:from>
    <xdr:ext cx="469744" cy="259045"/>
    <xdr:sp macro="" textlink="">
      <xdr:nvSpPr>
        <xdr:cNvPr id="736" name="n_1mainValue【公民館】&#10;一人当たり面積"/>
        <xdr:cNvSpPr txBox="1"/>
      </xdr:nvSpPr>
      <xdr:spPr>
        <a:xfrm>
          <a:off x="18561127" y="1709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6366</xdr:rowOff>
    </xdr:from>
    <xdr:ext cx="469744" cy="259045"/>
    <xdr:sp macro="" textlink="">
      <xdr:nvSpPr>
        <xdr:cNvPr id="737" name="n_2mainValue【公民館】&#10;一人当たり面積"/>
        <xdr:cNvSpPr txBox="1"/>
      </xdr:nvSpPr>
      <xdr:spPr>
        <a:xfrm>
          <a:off x="17776267" y="1710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22369</xdr:rowOff>
    </xdr:from>
    <xdr:ext cx="469744" cy="259045"/>
    <xdr:sp macro="" textlink="">
      <xdr:nvSpPr>
        <xdr:cNvPr id="738" name="n_3mainValue【公民館】&#10;一人当たり面積"/>
        <xdr:cNvSpPr txBox="1"/>
      </xdr:nvSpPr>
      <xdr:spPr>
        <a:xfrm>
          <a:off x="17001567" y="1712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154957</xdr:rowOff>
    </xdr:from>
    <xdr:ext cx="469744" cy="259045"/>
    <xdr:sp macro="" textlink="">
      <xdr:nvSpPr>
        <xdr:cNvPr id="739" name="n_4mainValue【公民館】&#10;一人当たり面積"/>
        <xdr:cNvSpPr txBox="1"/>
      </xdr:nvSpPr>
      <xdr:spPr>
        <a:xfrm>
          <a:off x="1622686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0" name="正方形/長方形 739"/>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1" name="正方形/長方形 740"/>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2" name="テキスト ボックス 741"/>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公営住宅」及び「学校施設」を除き、類似団体内平均値と比べて高い値となっている。道路に関しては、国の財源を活用し、また平準化を図りながら道路改良舗装工事等の事業を進めているが、依然として類似団体内でも高い値となっている。幼稚園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年以上経過している建物が多く、有形固定資産減価償却率が高い値となっている。</a:t>
          </a:r>
        </a:p>
        <a:p>
          <a:r>
            <a:rPr kumimoji="1" lang="ja-JP" altLang="en-US" sz="1300">
              <a:latin typeface="ＭＳ Ｐゴシック" panose="020B0600070205080204" pitchFamily="50" charset="-128"/>
              <a:ea typeface="ＭＳ Ｐゴシック" panose="020B0600070205080204" pitchFamily="50" charset="-128"/>
            </a:rPr>
            <a:t>　また、一人当たりの面積は、いずれの施設においても類似団体内平均値より高い値であるが、「認定こども園・幼稚園・保育所」に関しては、令和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年度に狩川保育園及び狩川幼稚園を民間事業者に譲渡し、民営の認定こども園となることから「認定こども園・幼稚園・保育所」の一人当たりの面積が減少している。なお、「学校施設」においては令和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年度に策定した学校長寿命化計画に基づいた改修・改築や学校適正規模・適正配置の検討による総資産量の適正化を図っていく必要がある。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なお、公民館について、令和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年度よりすべてまちづくりセンターへ移行したことにより、有形固定資産減価償却率及び一人当たり面積ともに令和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年度の該当数値がなくなっている。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19,897
19,785
249.17
13,718,764
12,781,379
872,291
7,404,385
15,158,440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40277</xdr:rowOff>
    </xdr:from>
    <xdr:to>
      <xdr:col>24</xdr:col>
      <xdr:colOff>62865</xdr:colOff>
      <xdr:row>40</xdr:row>
      <xdr:rowOff>157843</xdr:rowOff>
    </xdr:to>
    <xdr:cxnSp macro="">
      <xdr:nvCxnSpPr>
        <xdr:cNvPr id="58" name="直線コネクタ 57"/>
        <xdr:cNvCxnSpPr/>
      </xdr:nvCxnSpPr>
      <xdr:spPr>
        <a:xfrm flipV="1">
          <a:off x="4086225" y="5740037"/>
          <a:ext cx="0" cy="112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161670</xdr:rowOff>
    </xdr:from>
    <xdr:ext cx="405111" cy="259045"/>
    <xdr:sp macro="" textlink="">
      <xdr:nvSpPr>
        <xdr:cNvPr id="59" name="【図書館】&#10;有形固定資産減価償却率最小値テキスト"/>
        <xdr:cNvSpPr txBox="1"/>
      </xdr:nvSpPr>
      <xdr:spPr>
        <a:xfrm>
          <a:off x="4124960" y="686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157843</xdr:rowOff>
    </xdr:from>
    <xdr:to>
      <xdr:col>24</xdr:col>
      <xdr:colOff>152400</xdr:colOff>
      <xdr:row>40</xdr:row>
      <xdr:rowOff>157843</xdr:rowOff>
    </xdr:to>
    <xdr:cxnSp macro="">
      <xdr:nvCxnSpPr>
        <xdr:cNvPr id="60" name="直線コネクタ 59"/>
        <xdr:cNvCxnSpPr/>
      </xdr:nvCxnSpPr>
      <xdr:spPr>
        <a:xfrm>
          <a:off x="4020820" y="68634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158404</xdr:rowOff>
    </xdr:from>
    <xdr:ext cx="405111" cy="259045"/>
    <xdr:sp macro="" textlink="">
      <xdr:nvSpPr>
        <xdr:cNvPr id="61" name="【図書館】&#10;有形固定資産減価償却率最大値テキスト"/>
        <xdr:cNvSpPr txBox="1"/>
      </xdr:nvSpPr>
      <xdr:spPr>
        <a:xfrm>
          <a:off x="4124960" y="5522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40277</xdr:rowOff>
    </xdr:from>
    <xdr:to>
      <xdr:col>24</xdr:col>
      <xdr:colOff>152400</xdr:colOff>
      <xdr:row>34</xdr:row>
      <xdr:rowOff>40277</xdr:rowOff>
    </xdr:to>
    <xdr:cxnSp macro="">
      <xdr:nvCxnSpPr>
        <xdr:cNvPr id="62" name="直線コネクタ 61"/>
        <xdr:cNvCxnSpPr/>
      </xdr:nvCxnSpPr>
      <xdr:spPr>
        <a:xfrm>
          <a:off x="4020820" y="57400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36847</xdr:rowOff>
    </xdr:from>
    <xdr:ext cx="405111" cy="259045"/>
    <xdr:sp macro="" textlink="">
      <xdr:nvSpPr>
        <xdr:cNvPr id="63" name="【図書館】&#10;有形固定資産減価償却率平均値テキスト"/>
        <xdr:cNvSpPr txBox="1"/>
      </xdr:nvSpPr>
      <xdr:spPr>
        <a:xfrm>
          <a:off x="4124960" y="6239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64" name="フローチャート: 判断 63"/>
        <xdr:cNvSpPr/>
      </xdr:nvSpPr>
      <xdr:spPr>
        <a:xfrm>
          <a:off x="403606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154396</xdr:rowOff>
    </xdr:from>
    <xdr:to>
      <xdr:col>20</xdr:col>
      <xdr:colOff>38100</xdr:colOff>
      <xdr:row>38</xdr:row>
      <xdr:rowOff>84545</xdr:rowOff>
    </xdr:to>
    <xdr:sp macro="" textlink="">
      <xdr:nvSpPr>
        <xdr:cNvPr id="65" name="フローチャート: 判断 64"/>
        <xdr:cNvSpPr/>
      </xdr:nvSpPr>
      <xdr:spPr>
        <a:xfrm>
          <a:off x="3312160" y="6357076"/>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6" name="フローチャート: 判断 65"/>
        <xdr:cNvSpPr/>
      </xdr:nvSpPr>
      <xdr:spPr>
        <a:xfrm>
          <a:off x="25146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93980</xdr:rowOff>
    </xdr:from>
    <xdr:to>
      <xdr:col>6</xdr:col>
      <xdr:colOff>38100</xdr:colOff>
      <xdr:row>38</xdr:row>
      <xdr:rowOff>24130</xdr:rowOff>
    </xdr:to>
    <xdr:sp macro="" textlink="">
      <xdr:nvSpPr>
        <xdr:cNvPr id="68" name="フローチャート: 判断 67"/>
        <xdr:cNvSpPr/>
      </xdr:nvSpPr>
      <xdr:spPr>
        <a:xfrm>
          <a:off x="965200" y="629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79284</xdr:rowOff>
    </xdr:from>
    <xdr:to>
      <xdr:col>24</xdr:col>
      <xdr:colOff>114300</xdr:colOff>
      <xdr:row>41</xdr:row>
      <xdr:rowOff>9434</xdr:rowOff>
    </xdr:to>
    <xdr:sp macro="" textlink="">
      <xdr:nvSpPr>
        <xdr:cNvPr id="74" name="楕円 73"/>
        <xdr:cNvSpPr/>
      </xdr:nvSpPr>
      <xdr:spPr>
        <a:xfrm>
          <a:off x="4036060" y="6784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165661</xdr:rowOff>
    </xdr:from>
    <xdr:ext cx="405111" cy="259045"/>
    <xdr:sp macro="" textlink="">
      <xdr:nvSpPr>
        <xdr:cNvPr id="75" name="【図書館】&#10;有形固定資産減価償却率該当値テキスト"/>
        <xdr:cNvSpPr txBox="1"/>
      </xdr:nvSpPr>
      <xdr:spPr>
        <a:xfrm>
          <a:off x="4124960" y="670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66222</xdr:rowOff>
    </xdr:from>
    <xdr:to>
      <xdr:col>20</xdr:col>
      <xdr:colOff>38100</xdr:colOff>
      <xdr:row>41</xdr:row>
      <xdr:rowOff>167822</xdr:rowOff>
    </xdr:to>
    <xdr:sp macro="" textlink="">
      <xdr:nvSpPr>
        <xdr:cNvPr id="76" name="楕円 75"/>
        <xdr:cNvSpPr/>
      </xdr:nvSpPr>
      <xdr:spPr>
        <a:xfrm>
          <a:off x="3312160" y="69394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130084</xdr:rowOff>
    </xdr:from>
    <xdr:to>
      <xdr:col>24</xdr:col>
      <xdr:colOff>63500</xdr:colOff>
      <xdr:row>41</xdr:row>
      <xdr:rowOff>117022</xdr:rowOff>
    </xdr:to>
    <xdr:cxnSp macro="">
      <xdr:nvCxnSpPr>
        <xdr:cNvPr id="77" name="直線コネクタ 76"/>
        <xdr:cNvCxnSpPr/>
      </xdr:nvCxnSpPr>
      <xdr:spPr>
        <a:xfrm flipV="1">
          <a:off x="3355340" y="6835684"/>
          <a:ext cx="731520" cy="15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87449</xdr:rowOff>
    </xdr:from>
    <xdr:to>
      <xdr:col>15</xdr:col>
      <xdr:colOff>101600</xdr:colOff>
      <xdr:row>42</xdr:row>
      <xdr:rowOff>17599</xdr:rowOff>
    </xdr:to>
    <xdr:sp macro="" textlink="">
      <xdr:nvSpPr>
        <xdr:cNvPr id="78" name="楕円 77"/>
        <xdr:cNvSpPr/>
      </xdr:nvSpPr>
      <xdr:spPr>
        <a:xfrm>
          <a:off x="2514600" y="6960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117022</xdr:rowOff>
    </xdr:from>
    <xdr:to>
      <xdr:col>19</xdr:col>
      <xdr:colOff>177800</xdr:colOff>
      <xdr:row>41</xdr:row>
      <xdr:rowOff>138249</xdr:rowOff>
    </xdr:to>
    <xdr:cxnSp macro="">
      <xdr:nvCxnSpPr>
        <xdr:cNvPr id="79" name="直線コネクタ 78"/>
        <xdr:cNvCxnSpPr/>
      </xdr:nvCxnSpPr>
      <xdr:spPr>
        <a:xfrm flipV="1">
          <a:off x="2565400" y="6990262"/>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53159</xdr:rowOff>
    </xdr:from>
    <xdr:to>
      <xdr:col>10</xdr:col>
      <xdr:colOff>165100</xdr:colOff>
      <xdr:row>41</xdr:row>
      <xdr:rowOff>154759</xdr:rowOff>
    </xdr:to>
    <xdr:sp macro="" textlink="">
      <xdr:nvSpPr>
        <xdr:cNvPr id="80" name="楕円 79"/>
        <xdr:cNvSpPr/>
      </xdr:nvSpPr>
      <xdr:spPr>
        <a:xfrm>
          <a:off x="1739900" y="692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103959</xdr:rowOff>
    </xdr:from>
    <xdr:to>
      <xdr:col>15</xdr:col>
      <xdr:colOff>50800</xdr:colOff>
      <xdr:row>41</xdr:row>
      <xdr:rowOff>138249</xdr:rowOff>
    </xdr:to>
    <xdr:cxnSp macro="">
      <xdr:nvCxnSpPr>
        <xdr:cNvPr id="81" name="直線コネクタ 80"/>
        <xdr:cNvCxnSpPr/>
      </xdr:nvCxnSpPr>
      <xdr:spPr>
        <a:xfrm>
          <a:off x="1790700" y="6977199"/>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13970</xdr:rowOff>
    </xdr:from>
    <xdr:to>
      <xdr:col>6</xdr:col>
      <xdr:colOff>38100</xdr:colOff>
      <xdr:row>41</xdr:row>
      <xdr:rowOff>115570</xdr:rowOff>
    </xdr:to>
    <xdr:sp macro="" textlink="">
      <xdr:nvSpPr>
        <xdr:cNvPr id="82" name="楕円 81"/>
        <xdr:cNvSpPr/>
      </xdr:nvSpPr>
      <xdr:spPr>
        <a:xfrm>
          <a:off x="965200" y="6887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64770</xdr:rowOff>
    </xdr:from>
    <xdr:to>
      <xdr:col>10</xdr:col>
      <xdr:colOff>114300</xdr:colOff>
      <xdr:row>41</xdr:row>
      <xdr:rowOff>103959</xdr:rowOff>
    </xdr:to>
    <xdr:cxnSp macro="">
      <xdr:nvCxnSpPr>
        <xdr:cNvPr id="83" name="直線コネクタ 82"/>
        <xdr:cNvCxnSpPr/>
      </xdr:nvCxnSpPr>
      <xdr:spPr>
        <a:xfrm>
          <a:off x="1008380" y="6938010"/>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101073</xdr:rowOff>
    </xdr:from>
    <xdr:ext cx="405111" cy="259045"/>
    <xdr:sp macro="" textlink="">
      <xdr:nvSpPr>
        <xdr:cNvPr id="84" name="n_1aveValue【図書館】&#10;有形固定資産減価償却率"/>
        <xdr:cNvSpPr txBox="1"/>
      </xdr:nvSpPr>
      <xdr:spPr>
        <a:xfrm>
          <a:off x="317056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5" name="n_2aveValue【図書館】&#10;有形固定資産減価償却率"/>
        <xdr:cNvSpPr txBox="1"/>
      </xdr:nvSpPr>
      <xdr:spPr>
        <a:xfrm>
          <a:off x="238570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xdr:cNvSpPr txBox="1"/>
      </xdr:nvSpPr>
      <xdr:spPr>
        <a:xfrm>
          <a:off x="16110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40657</xdr:rowOff>
    </xdr:from>
    <xdr:ext cx="405111" cy="259045"/>
    <xdr:sp macro="" textlink="">
      <xdr:nvSpPr>
        <xdr:cNvPr id="87" name="n_4aveValue【図書館】&#10;有形固定資産減価償却率"/>
        <xdr:cNvSpPr txBox="1"/>
      </xdr:nvSpPr>
      <xdr:spPr>
        <a:xfrm>
          <a:off x="83630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158949</xdr:rowOff>
    </xdr:from>
    <xdr:ext cx="405111" cy="259045"/>
    <xdr:sp macro="" textlink="">
      <xdr:nvSpPr>
        <xdr:cNvPr id="88" name="n_1mainValue【図書館】&#10;有形固定資産減価償却率"/>
        <xdr:cNvSpPr txBox="1"/>
      </xdr:nvSpPr>
      <xdr:spPr>
        <a:xfrm>
          <a:off x="3170564" y="703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8726</xdr:rowOff>
    </xdr:from>
    <xdr:ext cx="405111" cy="259045"/>
    <xdr:sp macro="" textlink="">
      <xdr:nvSpPr>
        <xdr:cNvPr id="89" name="n_2mainValue【図書館】&#10;有形固定資産減価償却率"/>
        <xdr:cNvSpPr txBox="1"/>
      </xdr:nvSpPr>
      <xdr:spPr>
        <a:xfrm>
          <a:off x="2385704" y="704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145886</xdr:rowOff>
    </xdr:from>
    <xdr:ext cx="405111" cy="259045"/>
    <xdr:sp macro="" textlink="">
      <xdr:nvSpPr>
        <xdr:cNvPr id="90" name="n_3mainValue【図書館】&#10;有形固定資産減価償却率"/>
        <xdr:cNvSpPr txBox="1"/>
      </xdr:nvSpPr>
      <xdr:spPr>
        <a:xfrm>
          <a:off x="1611004" y="701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106697</xdr:rowOff>
    </xdr:from>
    <xdr:ext cx="405111" cy="259045"/>
    <xdr:sp macro="" textlink="">
      <xdr:nvSpPr>
        <xdr:cNvPr id="91" name="n_4mainValue【図書館】&#10;有形固定資産減価償却率"/>
        <xdr:cNvSpPr txBox="1"/>
      </xdr:nvSpPr>
      <xdr:spPr>
        <a:xfrm>
          <a:off x="83630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41910</xdr:rowOff>
    </xdr:to>
    <xdr:cxnSp macro="">
      <xdr:nvCxnSpPr>
        <xdr:cNvPr id="115" name="直線コネクタ 114"/>
        <xdr:cNvCxnSpPr/>
      </xdr:nvCxnSpPr>
      <xdr:spPr>
        <a:xfrm flipV="1">
          <a:off x="9219565" y="565023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6" name="【図書館】&#10;一人当たり面積最小値テキスト"/>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7" name="直線コネクタ 116"/>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8" name="【図書館】&#10;一人当たり面積最大値テキスト"/>
        <xdr:cNvSpPr txBox="1"/>
      </xdr:nvSpPr>
      <xdr:spPr>
        <a:xfrm>
          <a:off x="92583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9" name="直線コネクタ 118"/>
        <xdr:cNvCxnSpPr/>
      </xdr:nvCxnSpPr>
      <xdr:spPr>
        <a:xfrm>
          <a:off x="9154160" y="565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21607</xdr:rowOff>
    </xdr:from>
    <xdr:ext cx="469744" cy="259045"/>
    <xdr:sp macro="" textlink="">
      <xdr:nvSpPr>
        <xdr:cNvPr id="120" name="【図書館】&#10;一人当たり面積平均値テキスト"/>
        <xdr:cNvSpPr txBox="1"/>
      </xdr:nvSpPr>
      <xdr:spPr>
        <a:xfrm>
          <a:off x="92583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170180</xdr:rowOff>
    </xdr:from>
    <xdr:to>
      <xdr:col>55</xdr:col>
      <xdr:colOff>50800</xdr:colOff>
      <xdr:row>39</xdr:row>
      <xdr:rowOff>100330</xdr:rowOff>
    </xdr:to>
    <xdr:sp macro="" textlink="">
      <xdr:nvSpPr>
        <xdr:cNvPr id="121" name="フローチャート: 判断 120"/>
        <xdr:cNvSpPr/>
      </xdr:nvSpPr>
      <xdr:spPr>
        <a:xfrm>
          <a:off x="919226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170180</xdr:rowOff>
    </xdr:from>
    <xdr:to>
      <xdr:col>50</xdr:col>
      <xdr:colOff>165100</xdr:colOff>
      <xdr:row>39</xdr:row>
      <xdr:rowOff>100330</xdr:rowOff>
    </xdr:to>
    <xdr:sp macro="" textlink="">
      <xdr:nvSpPr>
        <xdr:cNvPr id="122" name="フローチャート: 判断 121"/>
        <xdr:cNvSpPr/>
      </xdr:nvSpPr>
      <xdr:spPr>
        <a:xfrm>
          <a:off x="844550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3" name="フローチャート: 判断 122"/>
        <xdr:cNvSpPr/>
      </xdr:nvSpPr>
      <xdr:spPr>
        <a:xfrm>
          <a:off x="767080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6350</xdr:rowOff>
    </xdr:from>
    <xdr:to>
      <xdr:col>41</xdr:col>
      <xdr:colOff>101600</xdr:colOff>
      <xdr:row>39</xdr:row>
      <xdr:rowOff>107950</xdr:rowOff>
    </xdr:to>
    <xdr:sp macro="" textlink="">
      <xdr:nvSpPr>
        <xdr:cNvPr id="124" name="フローチャート: 判断 123"/>
        <xdr:cNvSpPr/>
      </xdr:nvSpPr>
      <xdr:spPr>
        <a:xfrm>
          <a:off x="687324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170180</xdr:rowOff>
    </xdr:from>
    <xdr:to>
      <xdr:col>36</xdr:col>
      <xdr:colOff>165100</xdr:colOff>
      <xdr:row>39</xdr:row>
      <xdr:rowOff>100330</xdr:rowOff>
    </xdr:to>
    <xdr:sp macro="" textlink="">
      <xdr:nvSpPr>
        <xdr:cNvPr id="125" name="フローチャート: 判断 124"/>
        <xdr:cNvSpPr/>
      </xdr:nvSpPr>
      <xdr:spPr>
        <a:xfrm>
          <a:off x="60985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macro="" textlink="">
      <xdr:nvSpPr>
        <xdr:cNvPr id="131" name="楕円 130"/>
        <xdr:cNvSpPr/>
      </xdr:nvSpPr>
      <xdr:spPr>
        <a:xfrm>
          <a:off x="9192260" y="6715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160037</xdr:rowOff>
    </xdr:from>
    <xdr:ext cx="469744" cy="259045"/>
    <xdr:sp macro="" textlink="">
      <xdr:nvSpPr>
        <xdr:cNvPr id="132" name="【図書館】&#10;一人当たり面積該当値テキスト"/>
        <xdr:cNvSpPr txBox="1"/>
      </xdr:nvSpPr>
      <xdr:spPr>
        <a:xfrm>
          <a:off x="9258300"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17780</xdr:rowOff>
    </xdr:from>
    <xdr:to>
      <xdr:col>50</xdr:col>
      <xdr:colOff>165100</xdr:colOff>
      <xdr:row>40</xdr:row>
      <xdr:rowOff>119380</xdr:rowOff>
    </xdr:to>
    <xdr:sp macro="" textlink="">
      <xdr:nvSpPr>
        <xdr:cNvPr id="133" name="楕円 132"/>
        <xdr:cNvSpPr/>
      </xdr:nvSpPr>
      <xdr:spPr>
        <a:xfrm>
          <a:off x="8445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60960</xdr:rowOff>
    </xdr:from>
    <xdr:to>
      <xdr:col>55</xdr:col>
      <xdr:colOff>0</xdr:colOff>
      <xdr:row>40</xdr:row>
      <xdr:rowOff>68580</xdr:rowOff>
    </xdr:to>
    <xdr:cxnSp macro="">
      <xdr:nvCxnSpPr>
        <xdr:cNvPr id="134" name="直線コネクタ 133"/>
        <xdr:cNvCxnSpPr/>
      </xdr:nvCxnSpPr>
      <xdr:spPr>
        <a:xfrm flipV="1">
          <a:off x="8496300" y="676656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5" name="楕円 134"/>
        <xdr:cNvSpPr/>
      </xdr:nvSpPr>
      <xdr:spPr>
        <a:xfrm>
          <a:off x="767080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68580</xdr:rowOff>
    </xdr:from>
    <xdr:to>
      <xdr:col>50</xdr:col>
      <xdr:colOff>114300</xdr:colOff>
      <xdr:row>40</xdr:row>
      <xdr:rowOff>76200</xdr:rowOff>
    </xdr:to>
    <xdr:cxnSp macro="">
      <xdr:nvCxnSpPr>
        <xdr:cNvPr id="136" name="直線コネクタ 135"/>
        <xdr:cNvCxnSpPr/>
      </xdr:nvCxnSpPr>
      <xdr:spPr>
        <a:xfrm flipV="1">
          <a:off x="7713980" y="677418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7" name="楕円 136"/>
        <xdr:cNvSpPr/>
      </xdr:nvSpPr>
      <xdr:spPr>
        <a:xfrm>
          <a:off x="68732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83820</xdr:rowOff>
    </xdr:to>
    <xdr:cxnSp macro="">
      <xdr:nvCxnSpPr>
        <xdr:cNvPr id="138" name="直線コネクタ 137"/>
        <xdr:cNvCxnSpPr/>
      </xdr:nvCxnSpPr>
      <xdr:spPr>
        <a:xfrm flipV="1">
          <a:off x="6924040" y="678180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macro="" textlink="">
      <xdr:nvSpPr>
        <xdr:cNvPr id="139" name="楕円 138"/>
        <xdr:cNvSpPr/>
      </xdr:nvSpPr>
      <xdr:spPr>
        <a:xfrm>
          <a:off x="60985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83820</xdr:rowOff>
    </xdr:to>
    <xdr:cxnSp macro="">
      <xdr:nvCxnSpPr>
        <xdr:cNvPr id="140" name="直線コネクタ 139"/>
        <xdr:cNvCxnSpPr/>
      </xdr:nvCxnSpPr>
      <xdr:spPr>
        <a:xfrm>
          <a:off x="6149340" y="67894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116857</xdr:rowOff>
    </xdr:from>
    <xdr:ext cx="469744" cy="259045"/>
    <xdr:sp macro="" textlink="">
      <xdr:nvSpPr>
        <xdr:cNvPr id="141" name="n_1aveValue【図書館】&#10;一人当たり面積"/>
        <xdr:cNvSpPr txBox="1"/>
      </xdr:nvSpPr>
      <xdr:spPr>
        <a:xfrm>
          <a:off x="8271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42" name="n_2aveValue【図書館】&#10;一人当たり面積"/>
        <xdr:cNvSpPr txBox="1"/>
      </xdr:nvSpPr>
      <xdr:spPr>
        <a:xfrm>
          <a:off x="750958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124477</xdr:rowOff>
    </xdr:from>
    <xdr:ext cx="469744" cy="259045"/>
    <xdr:sp macro="" textlink="">
      <xdr:nvSpPr>
        <xdr:cNvPr id="143" name="n_3aveValue【図書館】&#10;一人当たり面積"/>
        <xdr:cNvSpPr txBox="1"/>
      </xdr:nvSpPr>
      <xdr:spPr>
        <a:xfrm>
          <a:off x="671202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116857</xdr:rowOff>
    </xdr:from>
    <xdr:ext cx="469744" cy="259045"/>
    <xdr:sp macro="" textlink="">
      <xdr:nvSpPr>
        <xdr:cNvPr id="144" name="n_4aveValue【図書館】&#10;一人当たり面積"/>
        <xdr:cNvSpPr txBox="1"/>
      </xdr:nvSpPr>
      <xdr:spPr>
        <a:xfrm>
          <a:off x="59373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110507</xdr:rowOff>
    </xdr:from>
    <xdr:ext cx="469744" cy="259045"/>
    <xdr:sp macro="" textlink="">
      <xdr:nvSpPr>
        <xdr:cNvPr id="145" name="n_1mainValue【図書館】&#10;一人当たり面積"/>
        <xdr:cNvSpPr txBox="1"/>
      </xdr:nvSpPr>
      <xdr:spPr>
        <a:xfrm>
          <a:off x="827158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6" name="n_2mainValue【図書館】&#10;一人当たり面積"/>
        <xdr:cNvSpPr txBox="1"/>
      </xdr:nvSpPr>
      <xdr:spPr>
        <a:xfrm>
          <a:off x="750958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125747</xdr:rowOff>
    </xdr:from>
    <xdr:ext cx="469744" cy="259045"/>
    <xdr:sp macro="" textlink="">
      <xdr:nvSpPr>
        <xdr:cNvPr id="147" name="n_3mainValue【図書館】&#10;一人当たり面積"/>
        <xdr:cNvSpPr txBox="1"/>
      </xdr:nvSpPr>
      <xdr:spPr>
        <a:xfrm>
          <a:off x="67120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125747</xdr:rowOff>
    </xdr:from>
    <xdr:ext cx="469744" cy="259045"/>
    <xdr:sp macro="" textlink="">
      <xdr:nvSpPr>
        <xdr:cNvPr id="148" name="n_4mainValue【図書館】&#10;一人当たり面積"/>
        <xdr:cNvSpPr txBox="1"/>
      </xdr:nvSpPr>
      <xdr:spPr>
        <a:xfrm>
          <a:off x="59373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112014</xdr:rowOff>
    </xdr:from>
    <xdr:to>
      <xdr:col>24</xdr:col>
      <xdr:colOff>62865</xdr:colOff>
      <xdr:row>63</xdr:row>
      <xdr:rowOff>105156</xdr:rowOff>
    </xdr:to>
    <xdr:cxnSp macro="">
      <xdr:nvCxnSpPr>
        <xdr:cNvPr id="171" name="直線コネクタ 170"/>
        <xdr:cNvCxnSpPr/>
      </xdr:nvCxnSpPr>
      <xdr:spPr>
        <a:xfrm flipV="1">
          <a:off x="4086225" y="9332214"/>
          <a:ext cx="0" cy="133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108983</xdr:rowOff>
    </xdr:from>
    <xdr:ext cx="405111" cy="259045"/>
    <xdr:sp macro="" textlink="">
      <xdr:nvSpPr>
        <xdr:cNvPr id="172" name="【体育館・プール】&#10;有形固定資産減価償却率最小値テキスト"/>
        <xdr:cNvSpPr txBox="1"/>
      </xdr:nvSpPr>
      <xdr:spPr>
        <a:xfrm>
          <a:off x="4124960" y="1067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105156</xdr:rowOff>
    </xdr:from>
    <xdr:to>
      <xdr:col>24</xdr:col>
      <xdr:colOff>152400</xdr:colOff>
      <xdr:row>63</xdr:row>
      <xdr:rowOff>105156</xdr:rowOff>
    </xdr:to>
    <xdr:cxnSp macro="">
      <xdr:nvCxnSpPr>
        <xdr:cNvPr id="173" name="直線コネクタ 172"/>
        <xdr:cNvCxnSpPr/>
      </xdr:nvCxnSpPr>
      <xdr:spPr>
        <a:xfrm>
          <a:off x="4020820" y="10666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58691</xdr:rowOff>
    </xdr:from>
    <xdr:ext cx="405111" cy="259045"/>
    <xdr:sp macro="" textlink="">
      <xdr:nvSpPr>
        <xdr:cNvPr id="174" name="【体育館・プール】&#10;有形固定資産減価償却率最大値テキスト"/>
        <xdr:cNvSpPr txBox="1"/>
      </xdr:nvSpPr>
      <xdr:spPr>
        <a:xfrm>
          <a:off x="4124960" y="911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112014</xdr:rowOff>
    </xdr:from>
    <xdr:to>
      <xdr:col>24</xdr:col>
      <xdr:colOff>152400</xdr:colOff>
      <xdr:row>55</xdr:row>
      <xdr:rowOff>112014</xdr:rowOff>
    </xdr:to>
    <xdr:cxnSp macro="">
      <xdr:nvCxnSpPr>
        <xdr:cNvPr id="175" name="直線コネクタ 174"/>
        <xdr:cNvCxnSpPr/>
      </xdr:nvCxnSpPr>
      <xdr:spPr>
        <a:xfrm>
          <a:off x="4020820" y="9332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113809</xdr:rowOff>
    </xdr:from>
    <xdr:ext cx="405111" cy="259045"/>
    <xdr:sp macro="" textlink="">
      <xdr:nvSpPr>
        <xdr:cNvPr id="176" name="【体育館・プール】&#10;有形固定資産減価償却率平均値テキスト"/>
        <xdr:cNvSpPr txBox="1"/>
      </xdr:nvSpPr>
      <xdr:spPr>
        <a:xfrm>
          <a:off x="4124960" y="9836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90932</xdr:rowOff>
    </xdr:from>
    <xdr:to>
      <xdr:col>24</xdr:col>
      <xdr:colOff>114300</xdr:colOff>
      <xdr:row>60</xdr:row>
      <xdr:rowOff>21082</xdr:rowOff>
    </xdr:to>
    <xdr:sp macro="" textlink="">
      <xdr:nvSpPr>
        <xdr:cNvPr id="177" name="フローチャート: 判断 176"/>
        <xdr:cNvSpPr/>
      </xdr:nvSpPr>
      <xdr:spPr>
        <a:xfrm>
          <a:off x="4036060" y="9981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52070</xdr:rowOff>
    </xdr:from>
    <xdr:to>
      <xdr:col>20</xdr:col>
      <xdr:colOff>38100</xdr:colOff>
      <xdr:row>59</xdr:row>
      <xdr:rowOff>153670</xdr:rowOff>
    </xdr:to>
    <xdr:sp macro="" textlink="">
      <xdr:nvSpPr>
        <xdr:cNvPr id="178" name="フローチャート: 判断 177"/>
        <xdr:cNvSpPr/>
      </xdr:nvSpPr>
      <xdr:spPr>
        <a:xfrm>
          <a:off x="3312160" y="99428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97790</xdr:rowOff>
    </xdr:from>
    <xdr:to>
      <xdr:col>15</xdr:col>
      <xdr:colOff>101600</xdr:colOff>
      <xdr:row>60</xdr:row>
      <xdr:rowOff>27940</xdr:rowOff>
    </xdr:to>
    <xdr:sp macro="" textlink="">
      <xdr:nvSpPr>
        <xdr:cNvPr id="179" name="フローチャート: 判断 178"/>
        <xdr:cNvSpPr/>
      </xdr:nvSpPr>
      <xdr:spPr>
        <a:xfrm>
          <a:off x="251460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31496</xdr:rowOff>
    </xdr:from>
    <xdr:to>
      <xdr:col>10</xdr:col>
      <xdr:colOff>165100</xdr:colOff>
      <xdr:row>59</xdr:row>
      <xdr:rowOff>133096</xdr:rowOff>
    </xdr:to>
    <xdr:sp macro="" textlink="">
      <xdr:nvSpPr>
        <xdr:cNvPr id="180" name="フローチャート: 判断 179"/>
        <xdr:cNvSpPr/>
      </xdr:nvSpPr>
      <xdr:spPr>
        <a:xfrm>
          <a:off x="1739900" y="992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8636</xdr:rowOff>
    </xdr:from>
    <xdr:to>
      <xdr:col>6</xdr:col>
      <xdr:colOff>38100</xdr:colOff>
      <xdr:row>59</xdr:row>
      <xdr:rowOff>110236</xdr:rowOff>
    </xdr:to>
    <xdr:sp macro="" textlink="">
      <xdr:nvSpPr>
        <xdr:cNvPr id="181" name="フローチャート: 判断 180"/>
        <xdr:cNvSpPr/>
      </xdr:nvSpPr>
      <xdr:spPr>
        <a:xfrm>
          <a:off x="965200" y="98993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10922</xdr:rowOff>
    </xdr:from>
    <xdr:to>
      <xdr:col>24</xdr:col>
      <xdr:colOff>114300</xdr:colOff>
      <xdr:row>61</xdr:row>
      <xdr:rowOff>112522</xdr:rowOff>
    </xdr:to>
    <xdr:sp macro="" textlink="">
      <xdr:nvSpPr>
        <xdr:cNvPr id="187" name="楕円 186"/>
        <xdr:cNvSpPr/>
      </xdr:nvSpPr>
      <xdr:spPr>
        <a:xfrm>
          <a:off x="4036060" y="102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160799</xdr:rowOff>
    </xdr:from>
    <xdr:ext cx="405111" cy="259045"/>
    <xdr:sp macro="" textlink="">
      <xdr:nvSpPr>
        <xdr:cNvPr id="188" name="【体育館・プール】&#10;有形固定資産減価償却率該当値テキスト"/>
        <xdr:cNvSpPr txBox="1"/>
      </xdr:nvSpPr>
      <xdr:spPr>
        <a:xfrm>
          <a:off x="4124960"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10922</xdr:rowOff>
    </xdr:from>
    <xdr:to>
      <xdr:col>20</xdr:col>
      <xdr:colOff>38100</xdr:colOff>
      <xdr:row>61</xdr:row>
      <xdr:rowOff>112522</xdr:rowOff>
    </xdr:to>
    <xdr:sp macro="" textlink="">
      <xdr:nvSpPr>
        <xdr:cNvPr id="189" name="楕円 188"/>
        <xdr:cNvSpPr/>
      </xdr:nvSpPr>
      <xdr:spPr>
        <a:xfrm>
          <a:off x="3312160" y="102369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61722</xdr:rowOff>
    </xdr:from>
    <xdr:to>
      <xdr:col>24</xdr:col>
      <xdr:colOff>63500</xdr:colOff>
      <xdr:row>61</xdr:row>
      <xdr:rowOff>61722</xdr:rowOff>
    </xdr:to>
    <xdr:cxnSp macro="">
      <xdr:nvCxnSpPr>
        <xdr:cNvPr id="190" name="直線コネクタ 189"/>
        <xdr:cNvCxnSpPr/>
      </xdr:nvCxnSpPr>
      <xdr:spPr>
        <a:xfrm>
          <a:off x="3355340" y="1028776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157226</xdr:rowOff>
    </xdr:from>
    <xdr:to>
      <xdr:col>15</xdr:col>
      <xdr:colOff>101600</xdr:colOff>
      <xdr:row>61</xdr:row>
      <xdr:rowOff>87376</xdr:rowOff>
    </xdr:to>
    <xdr:sp macro="" textlink="">
      <xdr:nvSpPr>
        <xdr:cNvPr id="191" name="楕円 190"/>
        <xdr:cNvSpPr/>
      </xdr:nvSpPr>
      <xdr:spPr>
        <a:xfrm>
          <a:off x="2514600" y="10215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36576</xdr:rowOff>
    </xdr:from>
    <xdr:to>
      <xdr:col>19</xdr:col>
      <xdr:colOff>177800</xdr:colOff>
      <xdr:row>61</xdr:row>
      <xdr:rowOff>61722</xdr:rowOff>
    </xdr:to>
    <xdr:cxnSp macro="">
      <xdr:nvCxnSpPr>
        <xdr:cNvPr id="192" name="直線コネクタ 191"/>
        <xdr:cNvCxnSpPr/>
      </xdr:nvCxnSpPr>
      <xdr:spPr>
        <a:xfrm>
          <a:off x="2565400" y="10262616"/>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3" name="楕円 192"/>
        <xdr:cNvSpPr/>
      </xdr:nvSpPr>
      <xdr:spPr>
        <a:xfrm>
          <a:off x="173990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36576</xdr:rowOff>
    </xdr:from>
    <xdr:to>
      <xdr:col>15</xdr:col>
      <xdr:colOff>50800</xdr:colOff>
      <xdr:row>61</xdr:row>
      <xdr:rowOff>45720</xdr:rowOff>
    </xdr:to>
    <xdr:cxnSp macro="">
      <xdr:nvCxnSpPr>
        <xdr:cNvPr id="194" name="直線コネクタ 193"/>
        <xdr:cNvCxnSpPr/>
      </xdr:nvCxnSpPr>
      <xdr:spPr>
        <a:xfrm flipV="1">
          <a:off x="1790700" y="10262616"/>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31496</xdr:rowOff>
    </xdr:from>
    <xdr:to>
      <xdr:col>6</xdr:col>
      <xdr:colOff>38100</xdr:colOff>
      <xdr:row>61</xdr:row>
      <xdr:rowOff>133096</xdr:rowOff>
    </xdr:to>
    <xdr:sp macro="" textlink="">
      <xdr:nvSpPr>
        <xdr:cNvPr id="195" name="楕円 194"/>
        <xdr:cNvSpPr/>
      </xdr:nvSpPr>
      <xdr:spPr>
        <a:xfrm>
          <a:off x="965200" y="102575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82296</xdr:rowOff>
    </xdr:to>
    <xdr:cxnSp macro="">
      <xdr:nvCxnSpPr>
        <xdr:cNvPr id="196" name="直線コネクタ 195"/>
        <xdr:cNvCxnSpPr/>
      </xdr:nvCxnSpPr>
      <xdr:spPr>
        <a:xfrm flipV="1">
          <a:off x="1008380" y="10271760"/>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170197</xdr:rowOff>
    </xdr:from>
    <xdr:ext cx="405111" cy="259045"/>
    <xdr:sp macro="" textlink="">
      <xdr:nvSpPr>
        <xdr:cNvPr id="197" name="n_1aveValue【体育館・プール】&#10;有形固定資産減価償却率"/>
        <xdr:cNvSpPr txBox="1"/>
      </xdr:nvSpPr>
      <xdr:spPr>
        <a:xfrm>
          <a:off x="317056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44467</xdr:rowOff>
    </xdr:from>
    <xdr:ext cx="405111" cy="259045"/>
    <xdr:sp macro="" textlink="">
      <xdr:nvSpPr>
        <xdr:cNvPr id="198" name="n_2aveValue【体育館・プール】&#10;有形固定資産減価償却率"/>
        <xdr:cNvSpPr txBox="1"/>
      </xdr:nvSpPr>
      <xdr:spPr>
        <a:xfrm>
          <a:off x="23857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149623</xdr:rowOff>
    </xdr:from>
    <xdr:ext cx="405111" cy="259045"/>
    <xdr:sp macro="" textlink="">
      <xdr:nvSpPr>
        <xdr:cNvPr id="199" name="n_3aveValue【体育館・プール】&#10;有形固定資産減価償却率"/>
        <xdr:cNvSpPr txBox="1"/>
      </xdr:nvSpPr>
      <xdr:spPr>
        <a:xfrm>
          <a:off x="161100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126763</xdr:rowOff>
    </xdr:from>
    <xdr:ext cx="405111" cy="259045"/>
    <xdr:sp macro="" textlink="">
      <xdr:nvSpPr>
        <xdr:cNvPr id="200" name="n_4aveValue【体育館・プール】&#10;有形固定資産減価償却率"/>
        <xdr:cNvSpPr txBox="1"/>
      </xdr:nvSpPr>
      <xdr:spPr>
        <a:xfrm>
          <a:off x="83630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103649</xdr:rowOff>
    </xdr:from>
    <xdr:ext cx="405111" cy="259045"/>
    <xdr:sp macro="" textlink="">
      <xdr:nvSpPr>
        <xdr:cNvPr id="201" name="n_1mainValue【体育館・プール】&#10;有形固定資産減価償却率"/>
        <xdr:cNvSpPr txBox="1"/>
      </xdr:nvSpPr>
      <xdr:spPr>
        <a:xfrm>
          <a:off x="3170564" y="1032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78503</xdr:rowOff>
    </xdr:from>
    <xdr:ext cx="405111" cy="259045"/>
    <xdr:sp macro="" textlink="">
      <xdr:nvSpPr>
        <xdr:cNvPr id="202" name="n_2mainValue【体育館・プール】&#10;有形固定資産減価償却率"/>
        <xdr:cNvSpPr txBox="1"/>
      </xdr:nvSpPr>
      <xdr:spPr>
        <a:xfrm>
          <a:off x="2385704" y="10304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3" name="n_3mainValue【体育館・プール】&#10;有形固定資産減価償却率"/>
        <xdr:cNvSpPr txBox="1"/>
      </xdr:nvSpPr>
      <xdr:spPr>
        <a:xfrm>
          <a:off x="161100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124223</xdr:rowOff>
    </xdr:from>
    <xdr:ext cx="405111" cy="259045"/>
    <xdr:sp macro="" textlink="">
      <xdr:nvSpPr>
        <xdr:cNvPr id="204" name="n_4mainValue【体育館・プール】&#10;有形固定資産減価償却率"/>
        <xdr:cNvSpPr txBox="1"/>
      </xdr:nvSpPr>
      <xdr:spPr>
        <a:xfrm>
          <a:off x="836304" y="1035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165735</xdr:rowOff>
    </xdr:from>
    <xdr:to>
      <xdr:col>54</xdr:col>
      <xdr:colOff>189865</xdr:colOff>
      <xdr:row>63</xdr:row>
      <xdr:rowOff>106680</xdr:rowOff>
    </xdr:to>
    <xdr:cxnSp macro="">
      <xdr:nvCxnSpPr>
        <xdr:cNvPr id="228" name="直線コネクタ 227"/>
        <xdr:cNvCxnSpPr/>
      </xdr:nvCxnSpPr>
      <xdr:spPr>
        <a:xfrm flipV="1">
          <a:off x="9219565" y="9385935"/>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110507</xdr:rowOff>
    </xdr:from>
    <xdr:ext cx="469744" cy="259045"/>
    <xdr:sp macro="" textlink="">
      <xdr:nvSpPr>
        <xdr:cNvPr id="229" name="【体育館・プール】&#10;一人当たり面積最小値テキスト"/>
        <xdr:cNvSpPr txBox="1"/>
      </xdr:nvSpPr>
      <xdr:spPr>
        <a:xfrm>
          <a:off x="92583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106680</xdr:rowOff>
    </xdr:from>
    <xdr:to>
      <xdr:col>55</xdr:col>
      <xdr:colOff>88900</xdr:colOff>
      <xdr:row>63</xdr:row>
      <xdr:rowOff>106680</xdr:rowOff>
    </xdr:to>
    <xdr:cxnSp macro="">
      <xdr:nvCxnSpPr>
        <xdr:cNvPr id="230" name="直線コネクタ 229"/>
        <xdr:cNvCxnSpPr/>
      </xdr:nvCxnSpPr>
      <xdr:spPr>
        <a:xfrm>
          <a:off x="9154160" y="10668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112412</xdr:rowOff>
    </xdr:from>
    <xdr:ext cx="469744" cy="259045"/>
    <xdr:sp macro="" textlink="">
      <xdr:nvSpPr>
        <xdr:cNvPr id="231" name="【体育館・プール】&#10;一人当たり面積最大値テキスト"/>
        <xdr:cNvSpPr txBox="1"/>
      </xdr:nvSpPr>
      <xdr:spPr>
        <a:xfrm>
          <a:off x="9258300" y="916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165735</xdr:rowOff>
    </xdr:from>
    <xdr:to>
      <xdr:col>55</xdr:col>
      <xdr:colOff>88900</xdr:colOff>
      <xdr:row>55</xdr:row>
      <xdr:rowOff>165735</xdr:rowOff>
    </xdr:to>
    <xdr:cxnSp macro="">
      <xdr:nvCxnSpPr>
        <xdr:cNvPr id="232" name="直線コネクタ 231"/>
        <xdr:cNvCxnSpPr/>
      </xdr:nvCxnSpPr>
      <xdr:spPr>
        <a:xfrm>
          <a:off x="9154160" y="938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59072</xdr:rowOff>
    </xdr:from>
    <xdr:ext cx="469744" cy="259045"/>
    <xdr:sp macro="" textlink="">
      <xdr:nvSpPr>
        <xdr:cNvPr id="233" name="【体育館・プール】&#10;一人当たり面積平均値テキスト"/>
        <xdr:cNvSpPr txBox="1"/>
      </xdr:nvSpPr>
      <xdr:spPr>
        <a:xfrm>
          <a:off x="9258300" y="1028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80645</xdr:rowOff>
    </xdr:from>
    <xdr:to>
      <xdr:col>55</xdr:col>
      <xdr:colOff>50800</xdr:colOff>
      <xdr:row>62</xdr:row>
      <xdr:rowOff>10795</xdr:rowOff>
    </xdr:to>
    <xdr:sp macro="" textlink="">
      <xdr:nvSpPr>
        <xdr:cNvPr id="234" name="フローチャート: 判断 233"/>
        <xdr:cNvSpPr/>
      </xdr:nvSpPr>
      <xdr:spPr>
        <a:xfrm>
          <a:off x="919226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90170</xdr:rowOff>
    </xdr:from>
    <xdr:to>
      <xdr:col>50</xdr:col>
      <xdr:colOff>165100</xdr:colOff>
      <xdr:row>62</xdr:row>
      <xdr:rowOff>20320</xdr:rowOff>
    </xdr:to>
    <xdr:sp macro="" textlink="">
      <xdr:nvSpPr>
        <xdr:cNvPr id="235" name="フローチャート: 判断 234"/>
        <xdr:cNvSpPr/>
      </xdr:nvSpPr>
      <xdr:spPr>
        <a:xfrm>
          <a:off x="844550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36" name="フローチャート: 判断 235"/>
        <xdr:cNvSpPr/>
      </xdr:nvSpPr>
      <xdr:spPr>
        <a:xfrm>
          <a:off x="767080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74930</xdr:rowOff>
    </xdr:from>
    <xdr:to>
      <xdr:col>41</xdr:col>
      <xdr:colOff>101600</xdr:colOff>
      <xdr:row>62</xdr:row>
      <xdr:rowOff>5080</xdr:rowOff>
    </xdr:to>
    <xdr:sp macro="" textlink="">
      <xdr:nvSpPr>
        <xdr:cNvPr id="237" name="フローチャート: 判断 236"/>
        <xdr:cNvSpPr/>
      </xdr:nvSpPr>
      <xdr:spPr>
        <a:xfrm>
          <a:off x="68732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71120</xdr:rowOff>
    </xdr:from>
    <xdr:to>
      <xdr:col>36</xdr:col>
      <xdr:colOff>165100</xdr:colOff>
      <xdr:row>62</xdr:row>
      <xdr:rowOff>1270</xdr:rowOff>
    </xdr:to>
    <xdr:sp macro="" textlink="">
      <xdr:nvSpPr>
        <xdr:cNvPr id="238" name="フローチャート: 判断 237"/>
        <xdr:cNvSpPr/>
      </xdr:nvSpPr>
      <xdr:spPr>
        <a:xfrm>
          <a:off x="6098540" y="1029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33020</xdr:rowOff>
    </xdr:from>
    <xdr:to>
      <xdr:col>55</xdr:col>
      <xdr:colOff>50800</xdr:colOff>
      <xdr:row>57</xdr:row>
      <xdr:rowOff>134620</xdr:rowOff>
    </xdr:to>
    <xdr:sp macro="" textlink="">
      <xdr:nvSpPr>
        <xdr:cNvPr id="244" name="楕円 243"/>
        <xdr:cNvSpPr/>
      </xdr:nvSpPr>
      <xdr:spPr>
        <a:xfrm>
          <a:off x="9192260" y="9588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55897</xdr:rowOff>
    </xdr:from>
    <xdr:ext cx="469744" cy="259045"/>
    <xdr:sp macro="" textlink="">
      <xdr:nvSpPr>
        <xdr:cNvPr id="245" name="【体育館・プール】&#10;一人当たり面積該当値テキスト"/>
        <xdr:cNvSpPr txBox="1"/>
      </xdr:nvSpPr>
      <xdr:spPr>
        <a:xfrm>
          <a:off x="9258300" y="944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36830</xdr:rowOff>
    </xdr:from>
    <xdr:to>
      <xdr:col>50</xdr:col>
      <xdr:colOff>165100</xdr:colOff>
      <xdr:row>57</xdr:row>
      <xdr:rowOff>138430</xdr:rowOff>
    </xdr:to>
    <xdr:sp macro="" textlink="">
      <xdr:nvSpPr>
        <xdr:cNvPr id="246" name="楕円 245"/>
        <xdr:cNvSpPr/>
      </xdr:nvSpPr>
      <xdr:spPr>
        <a:xfrm>
          <a:off x="8445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83820</xdr:rowOff>
    </xdr:from>
    <xdr:to>
      <xdr:col>55</xdr:col>
      <xdr:colOff>0</xdr:colOff>
      <xdr:row>57</xdr:row>
      <xdr:rowOff>87630</xdr:rowOff>
    </xdr:to>
    <xdr:cxnSp macro="">
      <xdr:nvCxnSpPr>
        <xdr:cNvPr id="247" name="直線コネクタ 246"/>
        <xdr:cNvCxnSpPr/>
      </xdr:nvCxnSpPr>
      <xdr:spPr>
        <a:xfrm flipV="1">
          <a:off x="8496300" y="963930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55880</xdr:rowOff>
    </xdr:from>
    <xdr:to>
      <xdr:col>46</xdr:col>
      <xdr:colOff>38100</xdr:colOff>
      <xdr:row>57</xdr:row>
      <xdr:rowOff>157480</xdr:rowOff>
    </xdr:to>
    <xdr:sp macro="" textlink="">
      <xdr:nvSpPr>
        <xdr:cNvPr id="248" name="楕円 247"/>
        <xdr:cNvSpPr/>
      </xdr:nvSpPr>
      <xdr:spPr>
        <a:xfrm>
          <a:off x="7670800" y="9611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87630</xdr:rowOff>
    </xdr:from>
    <xdr:to>
      <xdr:col>50</xdr:col>
      <xdr:colOff>114300</xdr:colOff>
      <xdr:row>57</xdr:row>
      <xdr:rowOff>106680</xdr:rowOff>
    </xdr:to>
    <xdr:cxnSp macro="">
      <xdr:nvCxnSpPr>
        <xdr:cNvPr id="249" name="直線コネクタ 248"/>
        <xdr:cNvCxnSpPr/>
      </xdr:nvCxnSpPr>
      <xdr:spPr>
        <a:xfrm flipV="1">
          <a:off x="7713980" y="964311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74930</xdr:rowOff>
    </xdr:from>
    <xdr:to>
      <xdr:col>41</xdr:col>
      <xdr:colOff>101600</xdr:colOff>
      <xdr:row>58</xdr:row>
      <xdr:rowOff>5080</xdr:rowOff>
    </xdr:to>
    <xdr:sp macro="" textlink="">
      <xdr:nvSpPr>
        <xdr:cNvPr id="250" name="楕円 249"/>
        <xdr:cNvSpPr/>
      </xdr:nvSpPr>
      <xdr:spPr>
        <a:xfrm>
          <a:off x="6873240" y="963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106680</xdr:rowOff>
    </xdr:from>
    <xdr:to>
      <xdr:col>45</xdr:col>
      <xdr:colOff>177800</xdr:colOff>
      <xdr:row>57</xdr:row>
      <xdr:rowOff>125730</xdr:rowOff>
    </xdr:to>
    <xdr:cxnSp macro="">
      <xdr:nvCxnSpPr>
        <xdr:cNvPr id="251" name="直線コネクタ 250"/>
        <xdr:cNvCxnSpPr/>
      </xdr:nvCxnSpPr>
      <xdr:spPr>
        <a:xfrm flipV="1">
          <a:off x="6924040" y="966216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95885</xdr:rowOff>
    </xdr:from>
    <xdr:to>
      <xdr:col>36</xdr:col>
      <xdr:colOff>165100</xdr:colOff>
      <xdr:row>58</xdr:row>
      <xdr:rowOff>26035</xdr:rowOff>
    </xdr:to>
    <xdr:sp macro="" textlink="">
      <xdr:nvSpPr>
        <xdr:cNvPr id="252" name="楕円 251"/>
        <xdr:cNvSpPr/>
      </xdr:nvSpPr>
      <xdr:spPr>
        <a:xfrm>
          <a:off x="6098540" y="965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125730</xdr:rowOff>
    </xdr:from>
    <xdr:to>
      <xdr:col>41</xdr:col>
      <xdr:colOff>50800</xdr:colOff>
      <xdr:row>57</xdr:row>
      <xdr:rowOff>146685</xdr:rowOff>
    </xdr:to>
    <xdr:cxnSp macro="">
      <xdr:nvCxnSpPr>
        <xdr:cNvPr id="253" name="直線コネクタ 252"/>
        <xdr:cNvCxnSpPr/>
      </xdr:nvCxnSpPr>
      <xdr:spPr>
        <a:xfrm flipV="1">
          <a:off x="6149340" y="968121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11447</xdr:rowOff>
    </xdr:from>
    <xdr:ext cx="469744" cy="259045"/>
    <xdr:sp macro="" textlink="">
      <xdr:nvSpPr>
        <xdr:cNvPr id="254" name="n_1aveValue【体育館・プール】&#10;一人当たり面積"/>
        <xdr:cNvSpPr txBox="1"/>
      </xdr:nvSpPr>
      <xdr:spPr>
        <a:xfrm>
          <a:off x="827158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60977</xdr:rowOff>
    </xdr:from>
    <xdr:ext cx="469744" cy="259045"/>
    <xdr:sp macro="" textlink="">
      <xdr:nvSpPr>
        <xdr:cNvPr id="255" name="n_2aveValue【体育館・プール】&#10;一人当たり面積"/>
        <xdr:cNvSpPr txBox="1"/>
      </xdr:nvSpPr>
      <xdr:spPr>
        <a:xfrm>
          <a:off x="750958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167657</xdr:rowOff>
    </xdr:from>
    <xdr:ext cx="469744" cy="259045"/>
    <xdr:sp macro="" textlink="">
      <xdr:nvSpPr>
        <xdr:cNvPr id="256" name="n_3aveValue【体育館・プール】&#10;一人当たり面積"/>
        <xdr:cNvSpPr txBox="1"/>
      </xdr:nvSpPr>
      <xdr:spPr>
        <a:xfrm>
          <a:off x="67120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163847</xdr:rowOff>
    </xdr:from>
    <xdr:ext cx="469744" cy="259045"/>
    <xdr:sp macro="" textlink="">
      <xdr:nvSpPr>
        <xdr:cNvPr id="257" name="n_4aveValue【体育館・プール】&#10;一人当たり面積"/>
        <xdr:cNvSpPr txBox="1"/>
      </xdr:nvSpPr>
      <xdr:spPr>
        <a:xfrm>
          <a:off x="59373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154957</xdr:rowOff>
    </xdr:from>
    <xdr:ext cx="469744" cy="259045"/>
    <xdr:sp macro="" textlink="">
      <xdr:nvSpPr>
        <xdr:cNvPr id="258" name="n_1mainValue【体育館・プール】&#10;一人当たり面積"/>
        <xdr:cNvSpPr txBox="1"/>
      </xdr:nvSpPr>
      <xdr:spPr>
        <a:xfrm>
          <a:off x="827158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2557</xdr:rowOff>
    </xdr:from>
    <xdr:ext cx="469744" cy="259045"/>
    <xdr:sp macro="" textlink="">
      <xdr:nvSpPr>
        <xdr:cNvPr id="259" name="n_2mainValue【体育館・プール】&#10;一人当たり面積"/>
        <xdr:cNvSpPr txBox="1"/>
      </xdr:nvSpPr>
      <xdr:spPr>
        <a:xfrm>
          <a:off x="7509587" y="93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21607</xdr:rowOff>
    </xdr:from>
    <xdr:ext cx="469744" cy="259045"/>
    <xdr:sp macro="" textlink="">
      <xdr:nvSpPr>
        <xdr:cNvPr id="260" name="n_3mainValue【体育館・プール】&#10;一人当たり面積"/>
        <xdr:cNvSpPr txBox="1"/>
      </xdr:nvSpPr>
      <xdr:spPr>
        <a:xfrm>
          <a:off x="6712027" y="940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42562</xdr:rowOff>
    </xdr:from>
    <xdr:ext cx="469744" cy="259045"/>
    <xdr:sp macro="" textlink="">
      <xdr:nvSpPr>
        <xdr:cNvPr id="261" name="n_4mainValue【体育館・プール】&#10;一人当たり面積"/>
        <xdr:cNvSpPr txBox="1"/>
      </xdr:nvSpPr>
      <xdr:spPr>
        <a:xfrm>
          <a:off x="5937327" y="943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55245</xdr:rowOff>
    </xdr:from>
    <xdr:to>
      <xdr:col>24</xdr:col>
      <xdr:colOff>62865</xdr:colOff>
      <xdr:row>108</xdr:row>
      <xdr:rowOff>146686</xdr:rowOff>
    </xdr:to>
    <xdr:cxnSp macro="">
      <xdr:nvCxnSpPr>
        <xdr:cNvPr id="302" name="直線コネクタ 301"/>
        <xdr:cNvCxnSpPr/>
      </xdr:nvCxnSpPr>
      <xdr:spPr>
        <a:xfrm flipV="1">
          <a:off x="4086225" y="16819245"/>
          <a:ext cx="0" cy="1432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150513</xdr:rowOff>
    </xdr:from>
    <xdr:ext cx="405111" cy="259045"/>
    <xdr:sp macro="" textlink="">
      <xdr:nvSpPr>
        <xdr:cNvPr id="303" name="【市民会館】&#10;有形固定資産減価償却率最小値テキスト"/>
        <xdr:cNvSpPr txBox="1"/>
      </xdr:nvSpPr>
      <xdr:spPr>
        <a:xfrm>
          <a:off x="4124960" y="182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146686</xdr:rowOff>
    </xdr:from>
    <xdr:to>
      <xdr:col>24</xdr:col>
      <xdr:colOff>152400</xdr:colOff>
      <xdr:row>108</xdr:row>
      <xdr:rowOff>146686</xdr:rowOff>
    </xdr:to>
    <xdr:cxnSp macro="">
      <xdr:nvCxnSpPr>
        <xdr:cNvPr id="304" name="直線コネクタ 303"/>
        <xdr:cNvCxnSpPr/>
      </xdr:nvCxnSpPr>
      <xdr:spPr>
        <a:xfrm>
          <a:off x="4020820" y="18251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1922</xdr:rowOff>
    </xdr:from>
    <xdr:ext cx="405111" cy="259045"/>
    <xdr:sp macro="" textlink="">
      <xdr:nvSpPr>
        <xdr:cNvPr id="305" name="【市民会館】&#10;有形固定資産減価償却率最大値テキスト"/>
        <xdr:cNvSpPr txBox="1"/>
      </xdr:nvSpPr>
      <xdr:spPr>
        <a:xfrm>
          <a:off x="412496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55245</xdr:rowOff>
    </xdr:from>
    <xdr:to>
      <xdr:col>24</xdr:col>
      <xdr:colOff>152400</xdr:colOff>
      <xdr:row>100</xdr:row>
      <xdr:rowOff>55245</xdr:rowOff>
    </xdr:to>
    <xdr:cxnSp macro="">
      <xdr:nvCxnSpPr>
        <xdr:cNvPr id="306" name="直線コネクタ 305"/>
        <xdr:cNvCxnSpPr/>
      </xdr:nvCxnSpPr>
      <xdr:spPr>
        <a:xfrm>
          <a:off x="402082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34307</xdr:rowOff>
    </xdr:from>
    <xdr:ext cx="405111" cy="259045"/>
    <xdr:sp macro="" textlink="">
      <xdr:nvSpPr>
        <xdr:cNvPr id="307" name="【市民会館】&#10;有形固定資産減価償却率平均値テキスト"/>
        <xdr:cNvSpPr txBox="1"/>
      </xdr:nvSpPr>
      <xdr:spPr>
        <a:xfrm>
          <a:off x="4124960" y="1746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55880</xdr:rowOff>
    </xdr:from>
    <xdr:to>
      <xdr:col>24</xdr:col>
      <xdr:colOff>114300</xdr:colOff>
      <xdr:row>104</xdr:row>
      <xdr:rowOff>157480</xdr:rowOff>
    </xdr:to>
    <xdr:sp macro="" textlink="">
      <xdr:nvSpPr>
        <xdr:cNvPr id="308" name="フローチャート: 判断 307"/>
        <xdr:cNvSpPr/>
      </xdr:nvSpPr>
      <xdr:spPr>
        <a:xfrm>
          <a:off x="403606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29211</xdr:rowOff>
    </xdr:from>
    <xdr:to>
      <xdr:col>20</xdr:col>
      <xdr:colOff>38100</xdr:colOff>
      <xdr:row>104</xdr:row>
      <xdr:rowOff>130811</xdr:rowOff>
    </xdr:to>
    <xdr:sp macro="" textlink="">
      <xdr:nvSpPr>
        <xdr:cNvPr id="309" name="フローチャート: 判断 308"/>
        <xdr:cNvSpPr/>
      </xdr:nvSpPr>
      <xdr:spPr>
        <a:xfrm>
          <a:off x="3312160" y="174637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158750</xdr:rowOff>
    </xdr:from>
    <xdr:to>
      <xdr:col>15</xdr:col>
      <xdr:colOff>101600</xdr:colOff>
      <xdr:row>104</xdr:row>
      <xdr:rowOff>88900</xdr:rowOff>
    </xdr:to>
    <xdr:sp macro="" textlink="">
      <xdr:nvSpPr>
        <xdr:cNvPr id="310" name="フローチャート: 判断 309"/>
        <xdr:cNvSpPr/>
      </xdr:nvSpPr>
      <xdr:spPr>
        <a:xfrm>
          <a:off x="2514600" y="17425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111125</xdr:rowOff>
    </xdr:from>
    <xdr:to>
      <xdr:col>10</xdr:col>
      <xdr:colOff>165100</xdr:colOff>
      <xdr:row>104</xdr:row>
      <xdr:rowOff>41275</xdr:rowOff>
    </xdr:to>
    <xdr:sp macro="" textlink="">
      <xdr:nvSpPr>
        <xdr:cNvPr id="311" name="フローチャート: 判断 310"/>
        <xdr:cNvSpPr/>
      </xdr:nvSpPr>
      <xdr:spPr>
        <a:xfrm>
          <a:off x="17399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71120</xdr:rowOff>
    </xdr:from>
    <xdr:to>
      <xdr:col>6</xdr:col>
      <xdr:colOff>38100</xdr:colOff>
      <xdr:row>104</xdr:row>
      <xdr:rowOff>1270</xdr:rowOff>
    </xdr:to>
    <xdr:sp macro="" textlink="">
      <xdr:nvSpPr>
        <xdr:cNvPr id="312" name="フローチャート: 判断 311"/>
        <xdr:cNvSpPr/>
      </xdr:nvSpPr>
      <xdr:spPr>
        <a:xfrm>
          <a:off x="965200" y="173380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76836</xdr:rowOff>
    </xdr:from>
    <xdr:to>
      <xdr:col>24</xdr:col>
      <xdr:colOff>114300</xdr:colOff>
      <xdr:row>103</xdr:row>
      <xdr:rowOff>6986</xdr:rowOff>
    </xdr:to>
    <xdr:sp macro="" textlink="">
      <xdr:nvSpPr>
        <xdr:cNvPr id="318" name="楕円 317"/>
        <xdr:cNvSpPr/>
      </xdr:nvSpPr>
      <xdr:spPr>
        <a:xfrm>
          <a:off x="4036060" y="17176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99713</xdr:rowOff>
    </xdr:from>
    <xdr:ext cx="405111" cy="259045"/>
    <xdr:sp macro="" textlink="">
      <xdr:nvSpPr>
        <xdr:cNvPr id="319" name="【市民会館】&#10;有形固定資産減価償却率該当値テキスト"/>
        <xdr:cNvSpPr txBox="1"/>
      </xdr:nvSpPr>
      <xdr:spPr>
        <a:xfrm>
          <a:off x="4124960" y="1703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151130</xdr:rowOff>
    </xdr:from>
    <xdr:to>
      <xdr:col>20</xdr:col>
      <xdr:colOff>38100</xdr:colOff>
      <xdr:row>103</xdr:row>
      <xdr:rowOff>81280</xdr:rowOff>
    </xdr:to>
    <xdr:sp macro="" textlink="">
      <xdr:nvSpPr>
        <xdr:cNvPr id="320" name="楕円 319"/>
        <xdr:cNvSpPr/>
      </xdr:nvSpPr>
      <xdr:spPr>
        <a:xfrm>
          <a:off x="3312160" y="1725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127636</xdr:rowOff>
    </xdr:from>
    <xdr:to>
      <xdr:col>24</xdr:col>
      <xdr:colOff>63500</xdr:colOff>
      <xdr:row>103</xdr:row>
      <xdr:rowOff>30480</xdr:rowOff>
    </xdr:to>
    <xdr:cxnSp macro="">
      <xdr:nvCxnSpPr>
        <xdr:cNvPr id="321" name="直線コネクタ 320"/>
        <xdr:cNvCxnSpPr/>
      </xdr:nvCxnSpPr>
      <xdr:spPr>
        <a:xfrm flipV="1">
          <a:off x="3355340" y="17226916"/>
          <a:ext cx="73152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109220</xdr:rowOff>
    </xdr:from>
    <xdr:to>
      <xdr:col>15</xdr:col>
      <xdr:colOff>101600</xdr:colOff>
      <xdr:row>103</xdr:row>
      <xdr:rowOff>39370</xdr:rowOff>
    </xdr:to>
    <xdr:sp macro="" textlink="">
      <xdr:nvSpPr>
        <xdr:cNvPr id="322" name="楕円 321"/>
        <xdr:cNvSpPr/>
      </xdr:nvSpPr>
      <xdr:spPr>
        <a:xfrm>
          <a:off x="2514600" y="17208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160020</xdr:rowOff>
    </xdr:from>
    <xdr:to>
      <xdr:col>19</xdr:col>
      <xdr:colOff>177800</xdr:colOff>
      <xdr:row>103</xdr:row>
      <xdr:rowOff>30480</xdr:rowOff>
    </xdr:to>
    <xdr:cxnSp macro="">
      <xdr:nvCxnSpPr>
        <xdr:cNvPr id="323" name="直線コネクタ 322"/>
        <xdr:cNvCxnSpPr/>
      </xdr:nvCxnSpPr>
      <xdr:spPr>
        <a:xfrm>
          <a:off x="2565400" y="1725930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67311</xdr:rowOff>
    </xdr:from>
    <xdr:to>
      <xdr:col>10</xdr:col>
      <xdr:colOff>165100</xdr:colOff>
      <xdr:row>102</xdr:row>
      <xdr:rowOff>168911</xdr:rowOff>
    </xdr:to>
    <xdr:sp macro="" textlink="">
      <xdr:nvSpPr>
        <xdr:cNvPr id="324" name="楕円 323"/>
        <xdr:cNvSpPr/>
      </xdr:nvSpPr>
      <xdr:spPr>
        <a:xfrm>
          <a:off x="1739900" y="1716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118111</xdr:rowOff>
    </xdr:from>
    <xdr:to>
      <xdr:col>15</xdr:col>
      <xdr:colOff>50800</xdr:colOff>
      <xdr:row>102</xdr:row>
      <xdr:rowOff>160020</xdr:rowOff>
    </xdr:to>
    <xdr:cxnSp macro="">
      <xdr:nvCxnSpPr>
        <xdr:cNvPr id="325" name="直線コネクタ 324"/>
        <xdr:cNvCxnSpPr/>
      </xdr:nvCxnSpPr>
      <xdr:spPr>
        <a:xfrm>
          <a:off x="1790700" y="17217391"/>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27305</xdr:rowOff>
    </xdr:from>
    <xdr:to>
      <xdr:col>6</xdr:col>
      <xdr:colOff>38100</xdr:colOff>
      <xdr:row>102</xdr:row>
      <xdr:rowOff>128905</xdr:rowOff>
    </xdr:to>
    <xdr:sp macro="" textlink="">
      <xdr:nvSpPr>
        <xdr:cNvPr id="326" name="楕円 325"/>
        <xdr:cNvSpPr/>
      </xdr:nvSpPr>
      <xdr:spPr>
        <a:xfrm>
          <a:off x="965200" y="171265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78105</xdr:rowOff>
    </xdr:from>
    <xdr:to>
      <xdr:col>10</xdr:col>
      <xdr:colOff>114300</xdr:colOff>
      <xdr:row>102</xdr:row>
      <xdr:rowOff>118111</xdr:rowOff>
    </xdr:to>
    <xdr:cxnSp macro="">
      <xdr:nvCxnSpPr>
        <xdr:cNvPr id="327" name="直線コネクタ 326"/>
        <xdr:cNvCxnSpPr/>
      </xdr:nvCxnSpPr>
      <xdr:spPr>
        <a:xfrm>
          <a:off x="1008380" y="17177385"/>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121938</xdr:rowOff>
    </xdr:from>
    <xdr:ext cx="405111" cy="259045"/>
    <xdr:sp macro="" textlink="">
      <xdr:nvSpPr>
        <xdr:cNvPr id="328" name="n_1aveValue【市民会館】&#10;有形固定資産減価償却率"/>
        <xdr:cNvSpPr txBox="1"/>
      </xdr:nvSpPr>
      <xdr:spPr>
        <a:xfrm>
          <a:off x="317056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80027</xdr:rowOff>
    </xdr:from>
    <xdr:ext cx="405111" cy="259045"/>
    <xdr:sp macro="" textlink="">
      <xdr:nvSpPr>
        <xdr:cNvPr id="329" name="n_2aveValue【市民会館】&#10;有形固定資産減価償却率"/>
        <xdr:cNvSpPr txBox="1"/>
      </xdr:nvSpPr>
      <xdr:spPr>
        <a:xfrm>
          <a:off x="2385704" y="1751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32402</xdr:rowOff>
    </xdr:from>
    <xdr:ext cx="405111" cy="259045"/>
    <xdr:sp macro="" textlink="">
      <xdr:nvSpPr>
        <xdr:cNvPr id="330" name="n_3aveValue【市民会館】&#10;有形固定資産減価償却率"/>
        <xdr:cNvSpPr txBox="1"/>
      </xdr:nvSpPr>
      <xdr:spPr>
        <a:xfrm>
          <a:off x="1611004" y="1746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163847</xdr:rowOff>
    </xdr:from>
    <xdr:ext cx="405111" cy="259045"/>
    <xdr:sp macro="" textlink="">
      <xdr:nvSpPr>
        <xdr:cNvPr id="331" name="n_4aveValue【市民会館】&#10;有形固定資産減価償却率"/>
        <xdr:cNvSpPr txBox="1"/>
      </xdr:nvSpPr>
      <xdr:spPr>
        <a:xfrm>
          <a:off x="836304" y="1743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97807</xdr:rowOff>
    </xdr:from>
    <xdr:ext cx="405111" cy="259045"/>
    <xdr:sp macro="" textlink="">
      <xdr:nvSpPr>
        <xdr:cNvPr id="332" name="n_1mainValue【市民会館】&#10;有形固定資産減価償却率"/>
        <xdr:cNvSpPr txBox="1"/>
      </xdr:nvSpPr>
      <xdr:spPr>
        <a:xfrm>
          <a:off x="317056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55897</xdr:rowOff>
    </xdr:from>
    <xdr:ext cx="405111" cy="259045"/>
    <xdr:sp macro="" textlink="">
      <xdr:nvSpPr>
        <xdr:cNvPr id="333" name="n_2mainValue【市民会館】&#10;有形固定資産減価償却率"/>
        <xdr:cNvSpPr txBox="1"/>
      </xdr:nvSpPr>
      <xdr:spPr>
        <a:xfrm>
          <a:off x="2385704" y="1698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13988</xdr:rowOff>
    </xdr:from>
    <xdr:ext cx="405111" cy="259045"/>
    <xdr:sp macro="" textlink="">
      <xdr:nvSpPr>
        <xdr:cNvPr id="334" name="n_3mainValue【市民会館】&#10;有形固定資産減価償却率"/>
        <xdr:cNvSpPr txBox="1"/>
      </xdr:nvSpPr>
      <xdr:spPr>
        <a:xfrm>
          <a:off x="1611004" y="1694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145432</xdr:rowOff>
    </xdr:from>
    <xdr:ext cx="405111" cy="259045"/>
    <xdr:sp macro="" textlink="">
      <xdr:nvSpPr>
        <xdr:cNvPr id="335" name="n_4mainValue【市民会館】&#10;有形固定資産減価償却率"/>
        <xdr:cNvSpPr txBox="1"/>
      </xdr:nvSpPr>
      <xdr:spPr>
        <a:xfrm>
          <a:off x="83630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45720</xdr:rowOff>
    </xdr:from>
    <xdr:to>
      <xdr:col>54</xdr:col>
      <xdr:colOff>189865</xdr:colOff>
      <xdr:row>108</xdr:row>
      <xdr:rowOff>45720</xdr:rowOff>
    </xdr:to>
    <xdr:cxnSp macro="">
      <xdr:nvCxnSpPr>
        <xdr:cNvPr id="359" name="直線コネクタ 358"/>
        <xdr:cNvCxnSpPr/>
      </xdr:nvCxnSpPr>
      <xdr:spPr>
        <a:xfrm flipV="1">
          <a:off x="9219565" y="168097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49547</xdr:rowOff>
    </xdr:from>
    <xdr:ext cx="469744" cy="259045"/>
    <xdr:sp macro="" textlink="">
      <xdr:nvSpPr>
        <xdr:cNvPr id="360" name="【市民会館】&#10;一人当たり面積最小値テキスト"/>
        <xdr:cNvSpPr txBox="1"/>
      </xdr:nvSpPr>
      <xdr:spPr>
        <a:xfrm>
          <a:off x="9258300" y="181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45720</xdr:rowOff>
    </xdr:from>
    <xdr:to>
      <xdr:col>55</xdr:col>
      <xdr:colOff>88900</xdr:colOff>
      <xdr:row>108</xdr:row>
      <xdr:rowOff>45720</xdr:rowOff>
    </xdr:to>
    <xdr:cxnSp macro="">
      <xdr:nvCxnSpPr>
        <xdr:cNvPr id="361" name="直線コネクタ 360"/>
        <xdr:cNvCxnSpPr/>
      </xdr:nvCxnSpPr>
      <xdr:spPr>
        <a:xfrm>
          <a:off x="9154160" y="18150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163847</xdr:rowOff>
    </xdr:from>
    <xdr:ext cx="469744" cy="259045"/>
    <xdr:sp macro="" textlink="">
      <xdr:nvSpPr>
        <xdr:cNvPr id="362" name="【市民会館】&#10;一人当たり面積最大値テキスト"/>
        <xdr:cNvSpPr txBox="1"/>
      </xdr:nvSpPr>
      <xdr:spPr>
        <a:xfrm>
          <a:off x="9258300" y="1659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45720</xdr:rowOff>
    </xdr:from>
    <xdr:to>
      <xdr:col>55</xdr:col>
      <xdr:colOff>88900</xdr:colOff>
      <xdr:row>100</xdr:row>
      <xdr:rowOff>45720</xdr:rowOff>
    </xdr:to>
    <xdr:cxnSp macro="">
      <xdr:nvCxnSpPr>
        <xdr:cNvPr id="363" name="直線コネクタ 362"/>
        <xdr:cNvCxnSpPr/>
      </xdr:nvCxnSpPr>
      <xdr:spPr>
        <a:xfrm>
          <a:off x="9154160" y="16809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114316</xdr:rowOff>
    </xdr:from>
    <xdr:ext cx="469744" cy="259045"/>
    <xdr:sp macro="" textlink="">
      <xdr:nvSpPr>
        <xdr:cNvPr id="364" name="【市民会館】&#10;一人当たり面積平均値テキスト"/>
        <xdr:cNvSpPr txBox="1"/>
      </xdr:nvSpPr>
      <xdr:spPr>
        <a:xfrm>
          <a:off x="9258300" y="17548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135889</xdr:rowOff>
    </xdr:from>
    <xdr:to>
      <xdr:col>55</xdr:col>
      <xdr:colOff>50800</xdr:colOff>
      <xdr:row>105</xdr:row>
      <xdr:rowOff>66039</xdr:rowOff>
    </xdr:to>
    <xdr:sp macro="" textlink="">
      <xdr:nvSpPr>
        <xdr:cNvPr id="365" name="フローチャート: 判断 364"/>
        <xdr:cNvSpPr/>
      </xdr:nvSpPr>
      <xdr:spPr>
        <a:xfrm>
          <a:off x="919226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147320</xdr:rowOff>
    </xdr:from>
    <xdr:to>
      <xdr:col>50</xdr:col>
      <xdr:colOff>165100</xdr:colOff>
      <xdr:row>105</xdr:row>
      <xdr:rowOff>77470</xdr:rowOff>
    </xdr:to>
    <xdr:sp macro="" textlink="">
      <xdr:nvSpPr>
        <xdr:cNvPr id="366" name="フローチャート: 判断 365"/>
        <xdr:cNvSpPr/>
      </xdr:nvSpPr>
      <xdr:spPr>
        <a:xfrm>
          <a:off x="844550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143511</xdr:rowOff>
    </xdr:from>
    <xdr:to>
      <xdr:col>46</xdr:col>
      <xdr:colOff>38100</xdr:colOff>
      <xdr:row>105</xdr:row>
      <xdr:rowOff>73661</xdr:rowOff>
    </xdr:to>
    <xdr:sp macro="" textlink="">
      <xdr:nvSpPr>
        <xdr:cNvPr id="367" name="フローチャート: 判断 366"/>
        <xdr:cNvSpPr/>
      </xdr:nvSpPr>
      <xdr:spPr>
        <a:xfrm>
          <a:off x="767080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368" name="フローチャート: 判断 367"/>
        <xdr:cNvSpPr/>
      </xdr:nvSpPr>
      <xdr:spPr>
        <a:xfrm>
          <a:off x="687324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135889</xdr:rowOff>
    </xdr:from>
    <xdr:to>
      <xdr:col>36</xdr:col>
      <xdr:colOff>165100</xdr:colOff>
      <xdr:row>105</xdr:row>
      <xdr:rowOff>66039</xdr:rowOff>
    </xdr:to>
    <xdr:sp macro="" textlink="">
      <xdr:nvSpPr>
        <xdr:cNvPr id="369" name="フローチャート: 判断 368"/>
        <xdr:cNvSpPr/>
      </xdr:nvSpPr>
      <xdr:spPr>
        <a:xfrm>
          <a:off x="609854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158750</xdr:rowOff>
    </xdr:from>
    <xdr:to>
      <xdr:col>55</xdr:col>
      <xdr:colOff>50800</xdr:colOff>
      <xdr:row>103</xdr:row>
      <xdr:rowOff>88900</xdr:rowOff>
    </xdr:to>
    <xdr:sp macro="" textlink="">
      <xdr:nvSpPr>
        <xdr:cNvPr id="375" name="楕円 374"/>
        <xdr:cNvSpPr/>
      </xdr:nvSpPr>
      <xdr:spPr>
        <a:xfrm>
          <a:off x="9192260" y="17258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10177</xdr:rowOff>
    </xdr:from>
    <xdr:ext cx="469744" cy="259045"/>
    <xdr:sp macro="" textlink="">
      <xdr:nvSpPr>
        <xdr:cNvPr id="376" name="【市民会館】&#10;一人当たり面積該当値テキスト"/>
        <xdr:cNvSpPr txBox="1"/>
      </xdr:nvSpPr>
      <xdr:spPr>
        <a:xfrm>
          <a:off x="9258300"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6350</xdr:rowOff>
    </xdr:from>
    <xdr:to>
      <xdr:col>50</xdr:col>
      <xdr:colOff>165100</xdr:colOff>
      <xdr:row>103</xdr:row>
      <xdr:rowOff>107950</xdr:rowOff>
    </xdr:to>
    <xdr:sp macro="" textlink="">
      <xdr:nvSpPr>
        <xdr:cNvPr id="377" name="楕円 376"/>
        <xdr:cNvSpPr/>
      </xdr:nvSpPr>
      <xdr:spPr>
        <a:xfrm>
          <a:off x="84455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38100</xdr:rowOff>
    </xdr:from>
    <xdr:to>
      <xdr:col>55</xdr:col>
      <xdr:colOff>0</xdr:colOff>
      <xdr:row>103</xdr:row>
      <xdr:rowOff>57150</xdr:rowOff>
    </xdr:to>
    <xdr:cxnSp macro="">
      <xdr:nvCxnSpPr>
        <xdr:cNvPr id="378" name="直線コネクタ 377"/>
        <xdr:cNvCxnSpPr/>
      </xdr:nvCxnSpPr>
      <xdr:spPr>
        <a:xfrm flipV="1">
          <a:off x="8496300" y="17305020"/>
          <a:ext cx="7239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21589</xdr:rowOff>
    </xdr:from>
    <xdr:to>
      <xdr:col>46</xdr:col>
      <xdr:colOff>38100</xdr:colOff>
      <xdr:row>103</xdr:row>
      <xdr:rowOff>123189</xdr:rowOff>
    </xdr:to>
    <xdr:sp macro="" textlink="">
      <xdr:nvSpPr>
        <xdr:cNvPr id="379" name="楕円 378"/>
        <xdr:cNvSpPr/>
      </xdr:nvSpPr>
      <xdr:spPr>
        <a:xfrm>
          <a:off x="7670800" y="172885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57150</xdr:rowOff>
    </xdr:from>
    <xdr:to>
      <xdr:col>50</xdr:col>
      <xdr:colOff>114300</xdr:colOff>
      <xdr:row>103</xdr:row>
      <xdr:rowOff>72389</xdr:rowOff>
    </xdr:to>
    <xdr:cxnSp macro="">
      <xdr:nvCxnSpPr>
        <xdr:cNvPr id="380" name="直線コネクタ 379"/>
        <xdr:cNvCxnSpPr/>
      </xdr:nvCxnSpPr>
      <xdr:spPr>
        <a:xfrm flipV="1">
          <a:off x="7713980" y="1732407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36830</xdr:rowOff>
    </xdr:from>
    <xdr:to>
      <xdr:col>41</xdr:col>
      <xdr:colOff>101600</xdr:colOff>
      <xdr:row>103</xdr:row>
      <xdr:rowOff>138430</xdr:rowOff>
    </xdr:to>
    <xdr:sp macro="" textlink="">
      <xdr:nvSpPr>
        <xdr:cNvPr id="381" name="楕円 380"/>
        <xdr:cNvSpPr/>
      </xdr:nvSpPr>
      <xdr:spPr>
        <a:xfrm>
          <a:off x="687324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72389</xdr:rowOff>
    </xdr:from>
    <xdr:to>
      <xdr:col>45</xdr:col>
      <xdr:colOff>177800</xdr:colOff>
      <xdr:row>103</xdr:row>
      <xdr:rowOff>87630</xdr:rowOff>
    </xdr:to>
    <xdr:cxnSp macro="">
      <xdr:nvCxnSpPr>
        <xdr:cNvPr id="382" name="直線コネクタ 381"/>
        <xdr:cNvCxnSpPr/>
      </xdr:nvCxnSpPr>
      <xdr:spPr>
        <a:xfrm flipV="1">
          <a:off x="6924040" y="17339309"/>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52070</xdr:rowOff>
    </xdr:from>
    <xdr:to>
      <xdr:col>36</xdr:col>
      <xdr:colOff>165100</xdr:colOff>
      <xdr:row>103</xdr:row>
      <xdr:rowOff>153670</xdr:rowOff>
    </xdr:to>
    <xdr:sp macro="" textlink="">
      <xdr:nvSpPr>
        <xdr:cNvPr id="383" name="楕円 382"/>
        <xdr:cNvSpPr/>
      </xdr:nvSpPr>
      <xdr:spPr>
        <a:xfrm>
          <a:off x="6098540" y="1731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87630</xdr:rowOff>
    </xdr:from>
    <xdr:to>
      <xdr:col>41</xdr:col>
      <xdr:colOff>50800</xdr:colOff>
      <xdr:row>103</xdr:row>
      <xdr:rowOff>102870</xdr:rowOff>
    </xdr:to>
    <xdr:cxnSp macro="">
      <xdr:nvCxnSpPr>
        <xdr:cNvPr id="384" name="直線コネクタ 383"/>
        <xdr:cNvCxnSpPr/>
      </xdr:nvCxnSpPr>
      <xdr:spPr>
        <a:xfrm flipV="1">
          <a:off x="6149340" y="1735455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68597</xdr:rowOff>
    </xdr:from>
    <xdr:ext cx="469744" cy="259045"/>
    <xdr:sp macro="" textlink="">
      <xdr:nvSpPr>
        <xdr:cNvPr id="385" name="n_1aveValue【市民会館】&#10;一人当たり面積"/>
        <xdr:cNvSpPr txBox="1"/>
      </xdr:nvSpPr>
      <xdr:spPr>
        <a:xfrm>
          <a:off x="827158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64788</xdr:rowOff>
    </xdr:from>
    <xdr:ext cx="469744" cy="259045"/>
    <xdr:sp macro="" textlink="">
      <xdr:nvSpPr>
        <xdr:cNvPr id="386" name="n_2aveValue【市民会館】&#10;一人当たり面積"/>
        <xdr:cNvSpPr txBox="1"/>
      </xdr:nvSpPr>
      <xdr:spPr>
        <a:xfrm>
          <a:off x="750958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57166</xdr:rowOff>
    </xdr:from>
    <xdr:ext cx="469744" cy="259045"/>
    <xdr:sp macro="" textlink="">
      <xdr:nvSpPr>
        <xdr:cNvPr id="387" name="n_3aveValue【市民会館】&#10;一人当たり面積"/>
        <xdr:cNvSpPr txBox="1"/>
      </xdr:nvSpPr>
      <xdr:spPr>
        <a:xfrm>
          <a:off x="671202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57166</xdr:rowOff>
    </xdr:from>
    <xdr:ext cx="469744" cy="259045"/>
    <xdr:sp macro="" textlink="">
      <xdr:nvSpPr>
        <xdr:cNvPr id="388" name="n_4aveValue【市民会館】&#10;一人当たり面積"/>
        <xdr:cNvSpPr txBox="1"/>
      </xdr:nvSpPr>
      <xdr:spPr>
        <a:xfrm>
          <a:off x="593732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124477</xdr:rowOff>
    </xdr:from>
    <xdr:ext cx="469744" cy="259045"/>
    <xdr:sp macro="" textlink="">
      <xdr:nvSpPr>
        <xdr:cNvPr id="389" name="n_1mainValue【市民会館】&#10;一人当たり面積"/>
        <xdr:cNvSpPr txBox="1"/>
      </xdr:nvSpPr>
      <xdr:spPr>
        <a:xfrm>
          <a:off x="8271587" y="1705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139716</xdr:rowOff>
    </xdr:from>
    <xdr:ext cx="469744" cy="259045"/>
    <xdr:sp macro="" textlink="">
      <xdr:nvSpPr>
        <xdr:cNvPr id="390" name="n_2mainValue【市民会館】&#10;一人当たり面積"/>
        <xdr:cNvSpPr txBox="1"/>
      </xdr:nvSpPr>
      <xdr:spPr>
        <a:xfrm>
          <a:off x="7509587" y="1707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154957</xdr:rowOff>
    </xdr:from>
    <xdr:ext cx="469744" cy="259045"/>
    <xdr:sp macro="" textlink="">
      <xdr:nvSpPr>
        <xdr:cNvPr id="391" name="n_3mainValue【市民会館】&#10;一人当たり面積"/>
        <xdr:cNvSpPr txBox="1"/>
      </xdr:nvSpPr>
      <xdr:spPr>
        <a:xfrm>
          <a:off x="67120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170197</xdr:rowOff>
    </xdr:from>
    <xdr:ext cx="469744" cy="259045"/>
    <xdr:sp macro="" textlink="">
      <xdr:nvSpPr>
        <xdr:cNvPr id="392" name="n_4mainValue【市民会館】&#10;一人当たり面積"/>
        <xdr:cNvSpPr txBox="1"/>
      </xdr:nvSpPr>
      <xdr:spPr>
        <a:xfrm>
          <a:off x="5937327"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43815</xdr:rowOff>
    </xdr:from>
    <xdr:to>
      <xdr:col>85</xdr:col>
      <xdr:colOff>126364</xdr:colOff>
      <xdr:row>41</xdr:row>
      <xdr:rowOff>158115</xdr:rowOff>
    </xdr:to>
    <xdr:cxnSp macro="">
      <xdr:nvCxnSpPr>
        <xdr:cNvPr id="417" name="直線コネクタ 416"/>
        <xdr:cNvCxnSpPr/>
      </xdr:nvCxnSpPr>
      <xdr:spPr>
        <a:xfrm flipV="1">
          <a:off x="14375764" y="5743575"/>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161942</xdr:rowOff>
    </xdr:from>
    <xdr:ext cx="405111" cy="259045"/>
    <xdr:sp macro="" textlink="">
      <xdr:nvSpPr>
        <xdr:cNvPr id="418" name="【一般廃棄物処理施設】&#10;有形固定資産減価償却率最小値テキスト"/>
        <xdr:cNvSpPr txBox="1"/>
      </xdr:nvSpPr>
      <xdr:spPr>
        <a:xfrm>
          <a:off x="144145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158115</xdr:rowOff>
    </xdr:from>
    <xdr:to>
      <xdr:col>86</xdr:col>
      <xdr:colOff>25400</xdr:colOff>
      <xdr:row>41</xdr:row>
      <xdr:rowOff>158115</xdr:rowOff>
    </xdr:to>
    <xdr:cxnSp macro="">
      <xdr:nvCxnSpPr>
        <xdr:cNvPr id="419" name="直線コネクタ 418"/>
        <xdr:cNvCxnSpPr/>
      </xdr:nvCxnSpPr>
      <xdr:spPr>
        <a:xfrm>
          <a:off x="1428750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161942</xdr:rowOff>
    </xdr:from>
    <xdr:ext cx="405111" cy="259045"/>
    <xdr:sp macro="" textlink="">
      <xdr:nvSpPr>
        <xdr:cNvPr id="420" name="【一般廃棄物処理施設】&#10;有形固定資産減価償却率最大値テキスト"/>
        <xdr:cNvSpPr txBox="1"/>
      </xdr:nvSpPr>
      <xdr:spPr>
        <a:xfrm>
          <a:off x="14414500" y="552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421" name="直線コネクタ 420"/>
        <xdr:cNvCxnSpPr/>
      </xdr:nvCxnSpPr>
      <xdr:spPr>
        <a:xfrm>
          <a:off x="14287500" y="574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128287</xdr:rowOff>
    </xdr:from>
    <xdr:ext cx="405111" cy="259045"/>
    <xdr:sp macro="" textlink="">
      <xdr:nvSpPr>
        <xdr:cNvPr id="422" name="【一般廃棄物処理施設】&#10;有形固定資産減価償却率平均値テキスト"/>
        <xdr:cNvSpPr txBox="1"/>
      </xdr:nvSpPr>
      <xdr:spPr>
        <a:xfrm>
          <a:off x="14414500" y="616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423" name="フローチャート: 判断 422"/>
        <xdr:cNvSpPr/>
      </xdr:nvSpPr>
      <xdr:spPr>
        <a:xfrm>
          <a:off x="14325600" y="63080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4" name="フローチャート: 判断 423"/>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25" name="フローチャート: 判断 424"/>
        <xdr:cNvSpPr/>
      </xdr:nvSpPr>
      <xdr:spPr>
        <a:xfrm>
          <a:off x="1280414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147320</xdr:rowOff>
    </xdr:from>
    <xdr:to>
      <xdr:col>72</xdr:col>
      <xdr:colOff>38100</xdr:colOff>
      <xdr:row>38</xdr:row>
      <xdr:rowOff>77470</xdr:rowOff>
    </xdr:to>
    <xdr:sp macro="" textlink="">
      <xdr:nvSpPr>
        <xdr:cNvPr id="426" name="フローチャート: 判断 425"/>
        <xdr:cNvSpPr/>
      </xdr:nvSpPr>
      <xdr:spPr>
        <a:xfrm>
          <a:off x="12029440" y="63500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86360</xdr:rowOff>
    </xdr:from>
    <xdr:to>
      <xdr:col>67</xdr:col>
      <xdr:colOff>101600</xdr:colOff>
      <xdr:row>38</xdr:row>
      <xdr:rowOff>16510</xdr:rowOff>
    </xdr:to>
    <xdr:sp macro="" textlink="">
      <xdr:nvSpPr>
        <xdr:cNvPr id="427" name="フローチャート: 判断 426"/>
        <xdr:cNvSpPr/>
      </xdr:nvSpPr>
      <xdr:spPr>
        <a:xfrm>
          <a:off x="11231880" y="6289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141605</xdr:rowOff>
    </xdr:from>
    <xdr:to>
      <xdr:col>85</xdr:col>
      <xdr:colOff>177800</xdr:colOff>
      <xdr:row>39</xdr:row>
      <xdr:rowOff>71755</xdr:rowOff>
    </xdr:to>
    <xdr:sp macro="" textlink="">
      <xdr:nvSpPr>
        <xdr:cNvPr id="433" name="楕円 432"/>
        <xdr:cNvSpPr/>
      </xdr:nvSpPr>
      <xdr:spPr>
        <a:xfrm>
          <a:off x="14325600" y="65119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120032</xdr:rowOff>
    </xdr:from>
    <xdr:ext cx="405111" cy="259045"/>
    <xdr:sp macro="" textlink="">
      <xdr:nvSpPr>
        <xdr:cNvPr id="434" name="【一般廃棄物処理施設】&#10;有形固定資産減価償却率該当値テキスト"/>
        <xdr:cNvSpPr txBox="1"/>
      </xdr:nvSpPr>
      <xdr:spPr>
        <a:xfrm>
          <a:off x="14414500"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101600</xdr:rowOff>
    </xdr:from>
    <xdr:to>
      <xdr:col>81</xdr:col>
      <xdr:colOff>101600</xdr:colOff>
      <xdr:row>39</xdr:row>
      <xdr:rowOff>31750</xdr:rowOff>
    </xdr:to>
    <xdr:sp macro="" textlink="">
      <xdr:nvSpPr>
        <xdr:cNvPr id="435" name="楕円 434"/>
        <xdr:cNvSpPr/>
      </xdr:nvSpPr>
      <xdr:spPr>
        <a:xfrm>
          <a:off x="1357884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152400</xdr:rowOff>
    </xdr:from>
    <xdr:to>
      <xdr:col>85</xdr:col>
      <xdr:colOff>127000</xdr:colOff>
      <xdr:row>39</xdr:row>
      <xdr:rowOff>20955</xdr:rowOff>
    </xdr:to>
    <xdr:cxnSp macro="">
      <xdr:nvCxnSpPr>
        <xdr:cNvPr id="436" name="直線コネクタ 435"/>
        <xdr:cNvCxnSpPr/>
      </xdr:nvCxnSpPr>
      <xdr:spPr>
        <a:xfrm>
          <a:off x="13629640" y="652272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137795</xdr:rowOff>
    </xdr:from>
    <xdr:to>
      <xdr:col>76</xdr:col>
      <xdr:colOff>165100</xdr:colOff>
      <xdr:row>39</xdr:row>
      <xdr:rowOff>67945</xdr:rowOff>
    </xdr:to>
    <xdr:sp macro="" textlink="">
      <xdr:nvSpPr>
        <xdr:cNvPr id="437" name="楕円 436"/>
        <xdr:cNvSpPr/>
      </xdr:nvSpPr>
      <xdr:spPr>
        <a:xfrm>
          <a:off x="1280414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152400</xdr:rowOff>
    </xdr:from>
    <xdr:to>
      <xdr:col>81</xdr:col>
      <xdr:colOff>50800</xdr:colOff>
      <xdr:row>39</xdr:row>
      <xdr:rowOff>17145</xdr:rowOff>
    </xdr:to>
    <xdr:cxnSp macro="">
      <xdr:nvCxnSpPr>
        <xdr:cNvPr id="438" name="直線コネクタ 437"/>
        <xdr:cNvCxnSpPr/>
      </xdr:nvCxnSpPr>
      <xdr:spPr>
        <a:xfrm flipV="1">
          <a:off x="12854940" y="652272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99695</xdr:rowOff>
    </xdr:from>
    <xdr:to>
      <xdr:col>72</xdr:col>
      <xdr:colOff>38100</xdr:colOff>
      <xdr:row>39</xdr:row>
      <xdr:rowOff>29845</xdr:rowOff>
    </xdr:to>
    <xdr:sp macro="" textlink="">
      <xdr:nvSpPr>
        <xdr:cNvPr id="439" name="楕円 438"/>
        <xdr:cNvSpPr/>
      </xdr:nvSpPr>
      <xdr:spPr>
        <a:xfrm>
          <a:off x="12029440" y="6470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150495</xdr:rowOff>
    </xdr:from>
    <xdr:to>
      <xdr:col>76</xdr:col>
      <xdr:colOff>114300</xdr:colOff>
      <xdr:row>39</xdr:row>
      <xdr:rowOff>17145</xdr:rowOff>
    </xdr:to>
    <xdr:cxnSp macro="">
      <xdr:nvCxnSpPr>
        <xdr:cNvPr id="440" name="直線コネクタ 439"/>
        <xdr:cNvCxnSpPr/>
      </xdr:nvCxnSpPr>
      <xdr:spPr>
        <a:xfrm>
          <a:off x="12072620" y="652081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57785</xdr:rowOff>
    </xdr:from>
    <xdr:to>
      <xdr:col>67</xdr:col>
      <xdr:colOff>101600</xdr:colOff>
      <xdr:row>38</xdr:row>
      <xdr:rowOff>159385</xdr:rowOff>
    </xdr:to>
    <xdr:sp macro="" textlink="">
      <xdr:nvSpPr>
        <xdr:cNvPr id="441" name="楕円 440"/>
        <xdr:cNvSpPr/>
      </xdr:nvSpPr>
      <xdr:spPr>
        <a:xfrm>
          <a:off x="1123188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108585</xdr:rowOff>
    </xdr:from>
    <xdr:to>
      <xdr:col>71</xdr:col>
      <xdr:colOff>177800</xdr:colOff>
      <xdr:row>38</xdr:row>
      <xdr:rowOff>150495</xdr:rowOff>
    </xdr:to>
    <xdr:cxnSp macro="">
      <xdr:nvCxnSpPr>
        <xdr:cNvPr id="442" name="直線コネクタ 441"/>
        <xdr:cNvCxnSpPr/>
      </xdr:nvCxnSpPr>
      <xdr:spPr>
        <a:xfrm>
          <a:off x="11282680" y="647890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3" name="n_1aveValue【一般廃棄物処理施設】&#10;有形固定資産減価償却率"/>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444" name="n_2aveValue【一般廃棄物処理施設】&#10;有形固定資産減価償却率"/>
        <xdr:cNvSpPr txBox="1"/>
      </xdr:nvSpPr>
      <xdr:spPr>
        <a:xfrm>
          <a:off x="126752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93997</xdr:rowOff>
    </xdr:from>
    <xdr:ext cx="405111" cy="259045"/>
    <xdr:sp macro="" textlink="">
      <xdr:nvSpPr>
        <xdr:cNvPr id="445" name="n_3aveValue【一般廃棄物処理施設】&#10;有形固定資産減価償却率"/>
        <xdr:cNvSpPr txBox="1"/>
      </xdr:nvSpPr>
      <xdr:spPr>
        <a:xfrm>
          <a:off x="119005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33037</xdr:rowOff>
    </xdr:from>
    <xdr:ext cx="405111" cy="259045"/>
    <xdr:sp macro="" textlink="">
      <xdr:nvSpPr>
        <xdr:cNvPr id="446" name="n_4aveValue【一般廃棄物処理施設】&#10;有形固定資産減価償却率"/>
        <xdr:cNvSpPr txBox="1"/>
      </xdr:nvSpPr>
      <xdr:spPr>
        <a:xfrm>
          <a:off x="1110298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22877</xdr:rowOff>
    </xdr:from>
    <xdr:ext cx="405111" cy="259045"/>
    <xdr:sp macro="" textlink="">
      <xdr:nvSpPr>
        <xdr:cNvPr id="447" name="n_1mainValue【一般廃棄物処理施設】&#10;有形固定資産減価償却率"/>
        <xdr:cNvSpPr txBox="1"/>
      </xdr:nvSpPr>
      <xdr:spPr>
        <a:xfrm>
          <a:off x="134372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59072</xdr:rowOff>
    </xdr:from>
    <xdr:ext cx="405111" cy="259045"/>
    <xdr:sp macro="" textlink="">
      <xdr:nvSpPr>
        <xdr:cNvPr id="448" name="n_2mainValue【一般廃棄物処理施設】&#10;有形固定資産減価償却率"/>
        <xdr:cNvSpPr txBox="1"/>
      </xdr:nvSpPr>
      <xdr:spPr>
        <a:xfrm>
          <a:off x="126752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20972</xdr:rowOff>
    </xdr:from>
    <xdr:ext cx="405111" cy="259045"/>
    <xdr:sp macro="" textlink="">
      <xdr:nvSpPr>
        <xdr:cNvPr id="449" name="n_3mainValue【一般廃棄物処理施設】&#10;有形固定資産減価償却率"/>
        <xdr:cNvSpPr txBox="1"/>
      </xdr:nvSpPr>
      <xdr:spPr>
        <a:xfrm>
          <a:off x="119005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150512</xdr:rowOff>
    </xdr:from>
    <xdr:ext cx="405111" cy="259045"/>
    <xdr:sp macro="" textlink="">
      <xdr:nvSpPr>
        <xdr:cNvPr id="450" name="n_4mainValue【一般廃棄物処理施設】&#10;有形固定資産減価償却率"/>
        <xdr:cNvSpPr txBox="1"/>
      </xdr:nvSpPr>
      <xdr:spPr>
        <a:xfrm>
          <a:off x="1110298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62" name="テキスト ボックス 461"/>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4" name="テキスト ボックス 463"/>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6" name="テキスト ボックス 465"/>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56038</xdr:rowOff>
    </xdr:from>
    <xdr:to>
      <xdr:col>116</xdr:col>
      <xdr:colOff>62864</xdr:colOff>
      <xdr:row>41</xdr:row>
      <xdr:rowOff>11878</xdr:rowOff>
    </xdr:to>
    <xdr:cxnSp macro="">
      <xdr:nvCxnSpPr>
        <xdr:cNvPr id="470" name="直線コネクタ 469"/>
        <xdr:cNvCxnSpPr/>
      </xdr:nvCxnSpPr>
      <xdr:spPr>
        <a:xfrm flipV="1">
          <a:off x="19509104" y="5755798"/>
          <a:ext cx="0" cy="1129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15705</xdr:rowOff>
    </xdr:from>
    <xdr:ext cx="469744" cy="259045"/>
    <xdr:sp macro="" textlink="">
      <xdr:nvSpPr>
        <xdr:cNvPr id="471" name="【一般廃棄物処理施設】&#10;一人当たり有形固定資産（償却資産）額最小値テキスト"/>
        <xdr:cNvSpPr txBox="1"/>
      </xdr:nvSpPr>
      <xdr:spPr>
        <a:xfrm>
          <a:off x="19547840" y="6888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11878</xdr:rowOff>
    </xdr:from>
    <xdr:to>
      <xdr:col>116</xdr:col>
      <xdr:colOff>152400</xdr:colOff>
      <xdr:row>41</xdr:row>
      <xdr:rowOff>11878</xdr:rowOff>
    </xdr:to>
    <xdr:cxnSp macro="">
      <xdr:nvCxnSpPr>
        <xdr:cNvPr id="472" name="直線コネクタ 471"/>
        <xdr:cNvCxnSpPr/>
      </xdr:nvCxnSpPr>
      <xdr:spPr>
        <a:xfrm>
          <a:off x="19443700" y="68851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2715</xdr:rowOff>
    </xdr:from>
    <xdr:ext cx="599010" cy="259045"/>
    <xdr:sp macro="" textlink="">
      <xdr:nvSpPr>
        <xdr:cNvPr id="473" name="【一般廃棄物処理施設】&#10;一人当たり有形固定資産（償却資産）額最大値テキスト"/>
        <xdr:cNvSpPr txBox="1"/>
      </xdr:nvSpPr>
      <xdr:spPr>
        <a:xfrm>
          <a:off x="19547840" y="553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56038</xdr:rowOff>
    </xdr:from>
    <xdr:to>
      <xdr:col>116</xdr:col>
      <xdr:colOff>152400</xdr:colOff>
      <xdr:row>34</xdr:row>
      <xdr:rowOff>56038</xdr:rowOff>
    </xdr:to>
    <xdr:cxnSp macro="">
      <xdr:nvCxnSpPr>
        <xdr:cNvPr id="474" name="直線コネクタ 473"/>
        <xdr:cNvCxnSpPr/>
      </xdr:nvCxnSpPr>
      <xdr:spPr>
        <a:xfrm>
          <a:off x="19443700" y="575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24611</xdr:rowOff>
    </xdr:from>
    <xdr:ext cx="534377" cy="259045"/>
    <xdr:sp macro="" textlink="">
      <xdr:nvSpPr>
        <xdr:cNvPr id="475" name="【一般廃棄物処理施設】&#10;一人当たり有形固定資産（償却資産）額平均値テキスト"/>
        <xdr:cNvSpPr txBox="1"/>
      </xdr:nvSpPr>
      <xdr:spPr>
        <a:xfrm>
          <a:off x="19547840" y="622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1734</xdr:rowOff>
    </xdr:from>
    <xdr:to>
      <xdr:col>116</xdr:col>
      <xdr:colOff>114300</xdr:colOff>
      <xdr:row>38</xdr:row>
      <xdr:rowOff>103334</xdr:rowOff>
    </xdr:to>
    <xdr:sp macro="" textlink="">
      <xdr:nvSpPr>
        <xdr:cNvPr id="476" name="フローチャート: 判断 475"/>
        <xdr:cNvSpPr/>
      </xdr:nvSpPr>
      <xdr:spPr>
        <a:xfrm>
          <a:off x="1945894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171430</xdr:rowOff>
    </xdr:from>
    <xdr:to>
      <xdr:col>112</xdr:col>
      <xdr:colOff>38100</xdr:colOff>
      <xdr:row>38</xdr:row>
      <xdr:rowOff>101580</xdr:rowOff>
    </xdr:to>
    <xdr:sp macro="" textlink="">
      <xdr:nvSpPr>
        <xdr:cNvPr id="477" name="フローチャート: 判断 476"/>
        <xdr:cNvSpPr/>
      </xdr:nvSpPr>
      <xdr:spPr>
        <a:xfrm>
          <a:off x="18735040" y="6374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27052</xdr:rowOff>
    </xdr:from>
    <xdr:to>
      <xdr:col>107</xdr:col>
      <xdr:colOff>101600</xdr:colOff>
      <xdr:row>38</xdr:row>
      <xdr:rowOff>128652</xdr:rowOff>
    </xdr:to>
    <xdr:sp macro="" textlink="">
      <xdr:nvSpPr>
        <xdr:cNvPr id="478" name="フローチャート: 判断 477"/>
        <xdr:cNvSpPr/>
      </xdr:nvSpPr>
      <xdr:spPr>
        <a:xfrm>
          <a:off x="17937480" y="639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91254</xdr:rowOff>
    </xdr:from>
    <xdr:to>
      <xdr:col>102</xdr:col>
      <xdr:colOff>165100</xdr:colOff>
      <xdr:row>39</xdr:row>
      <xdr:rowOff>21404</xdr:rowOff>
    </xdr:to>
    <xdr:sp macro="" textlink="">
      <xdr:nvSpPr>
        <xdr:cNvPr id="479" name="フローチャート: 判断 478"/>
        <xdr:cNvSpPr/>
      </xdr:nvSpPr>
      <xdr:spPr>
        <a:xfrm>
          <a:off x="17162780" y="64615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95152</xdr:rowOff>
    </xdr:from>
    <xdr:to>
      <xdr:col>98</xdr:col>
      <xdr:colOff>38100</xdr:colOff>
      <xdr:row>39</xdr:row>
      <xdr:rowOff>25302</xdr:rowOff>
    </xdr:to>
    <xdr:sp macro="" textlink="">
      <xdr:nvSpPr>
        <xdr:cNvPr id="480" name="フローチャート: 判断 479"/>
        <xdr:cNvSpPr/>
      </xdr:nvSpPr>
      <xdr:spPr>
        <a:xfrm>
          <a:off x="16388080" y="64654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15662</xdr:rowOff>
    </xdr:from>
    <xdr:to>
      <xdr:col>116</xdr:col>
      <xdr:colOff>114300</xdr:colOff>
      <xdr:row>39</xdr:row>
      <xdr:rowOff>117262</xdr:rowOff>
    </xdr:to>
    <xdr:sp macro="" textlink="">
      <xdr:nvSpPr>
        <xdr:cNvPr id="486" name="楕円 485"/>
        <xdr:cNvSpPr/>
      </xdr:nvSpPr>
      <xdr:spPr>
        <a:xfrm>
          <a:off x="19458940" y="65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165539</xdr:rowOff>
    </xdr:from>
    <xdr:ext cx="534377" cy="259045"/>
    <xdr:sp macro="" textlink="">
      <xdr:nvSpPr>
        <xdr:cNvPr id="487" name="【一般廃棄物処理施設】&#10;一人当たり有形固定資産（償却資産）額該当値テキスト"/>
        <xdr:cNvSpPr txBox="1"/>
      </xdr:nvSpPr>
      <xdr:spPr>
        <a:xfrm>
          <a:off x="19547840" y="653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20491</xdr:rowOff>
    </xdr:from>
    <xdr:to>
      <xdr:col>112</xdr:col>
      <xdr:colOff>38100</xdr:colOff>
      <xdr:row>39</xdr:row>
      <xdr:rowOff>122091</xdr:rowOff>
    </xdr:to>
    <xdr:sp macro="" textlink="">
      <xdr:nvSpPr>
        <xdr:cNvPr id="488" name="楕円 487"/>
        <xdr:cNvSpPr/>
      </xdr:nvSpPr>
      <xdr:spPr>
        <a:xfrm>
          <a:off x="18735040" y="65584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66462</xdr:rowOff>
    </xdr:from>
    <xdr:to>
      <xdr:col>116</xdr:col>
      <xdr:colOff>63500</xdr:colOff>
      <xdr:row>39</xdr:row>
      <xdr:rowOff>71291</xdr:rowOff>
    </xdr:to>
    <xdr:cxnSp macro="">
      <xdr:nvCxnSpPr>
        <xdr:cNvPr id="489" name="直線コネクタ 488"/>
        <xdr:cNvCxnSpPr/>
      </xdr:nvCxnSpPr>
      <xdr:spPr>
        <a:xfrm flipV="1">
          <a:off x="18778220" y="6604422"/>
          <a:ext cx="73152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100284</xdr:rowOff>
    </xdr:from>
    <xdr:to>
      <xdr:col>107</xdr:col>
      <xdr:colOff>101600</xdr:colOff>
      <xdr:row>40</xdr:row>
      <xdr:rowOff>30434</xdr:rowOff>
    </xdr:to>
    <xdr:sp macro="" textlink="">
      <xdr:nvSpPr>
        <xdr:cNvPr id="490" name="楕円 489"/>
        <xdr:cNvSpPr/>
      </xdr:nvSpPr>
      <xdr:spPr>
        <a:xfrm>
          <a:off x="17937480" y="6638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71291</xdr:rowOff>
    </xdr:from>
    <xdr:to>
      <xdr:col>111</xdr:col>
      <xdr:colOff>177800</xdr:colOff>
      <xdr:row>39</xdr:row>
      <xdr:rowOff>151084</xdr:rowOff>
    </xdr:to>
    <xdr:cxnSp macro="">
      <xdr:nvCxnSpPr>
        <xdr:cNvPr id="491" name="直線コネクタ 490"/>
        <xdr:cNvCxnSpPr/>
      </xdr:nvCxnSpPr>
      <xdr:spPr>
        <a:xfrm flipV="1">
          <a:off x="17988280" y="6609251"/>
          <a:ext cx="789940" cy="7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103695</xdr:rowOff>
    </xdr:from>
    <xdr:to>
      <xdr:col>102</xdr:col>
      <xdr:colOff>165100</xdr:colOff>
      <xdr:row>40</xdr:row>
      <xdr:rowOff>33845</xdr:rowOff>
    </xdr:to>
    <xdr:sp macro="" textlink="">
      <xdr:nvSpPr>
        <xdr:cNvPr id="492" name="楕円 491"/>
        <xdr:cNvSpPr/>
      </xdr:nvSpPr>
      <xdr:spPr>
        <a:xfrm>
          <a:off x="17162780" y="6641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151084</xdr:rowOff>
    </xdr:from>
    <xdr:to>
      <xdr:col>107</xdr:col>
      <xdr:colOff>50800</xdr:colOff>
      <xdr:row>39</xdr:row>
      <xdr:rowOff>154495</xdr:rowOff>
    </xdr:to>
    <xdr:cxnSp macro="">
      <xdr:nvCxnSpPr>
        <xdr:cNvPr id="493" name="直線コネクタ 492"/>
        <xdr:cNvCxnSpPr/>
      </xdr:nvCxnSpPr>
      <xdr:spPr>
        <a:xfrm flipV="1">
          <a:off x="17213580" y="6689044"/>
          <a:ext cx="774700" cy="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107433</xdr:rowOff>
    </xdr:from>
    <xdr:to>
      <xdr:col>98</xdr:col>
      <xdr:colOff>38100</xdr:colOff>
      <xdr:row>40</xdr:row>
      <xdr:rowOff>37583</xdr:rowOff>
    </xdr:to>
    <xdr:sp macro="" textlink="">
      <xdr:nvSpPr>
        <xdr:cNvPr id="494" name="楕円 493"/>
        <xdr:cNvSpPr/>
      </xdr:nvSpPr>
      <xdr:spPr>
        <a:xfrm>
          <a:off x="16388080" y="6645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154495</xdr:rowOff>
    </xdr:from>
    <xdr:to>
      <xdr:col>102</xdr:col>
      <xdr:colOff>114300</xdr:colOff>
      <xdr:row>39</xdr:row>
      <xdr:rowOff>158233</xdr:rowOff>
    </xdr:to>
    <xdr:cxnSp macro="">
      <xdr:nvCxnSpPr>
        <xdr:cNvPr id="495" name="直線コネクタ 494"/>
        <xdr:cNvCxnSpPr/>
      </xdr:nvCxnSpPr>
      <xdr:spPr>
        <a:xfrm flipV="1">
          <a:off x="16431260" y="6692455"/>
          <a:ext cx="782320" cy="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118107</xdr:rowOff>
    </xdr:from>
    <xdr:ext cx="534377" cy="259045"/>
    <xdr:sp macro="" textlink="">
      <xdr:nvSpPr>
        <xdr:cNvPr id="496" name="n_1aveValue【一般廃棄物処理施設】&#10;一人当たり有形固定資産（償却資産）額"/>
        <xdr:cNvSpPr txBox="1"/>
      </xdr:nvSpPr>
      <xdr:spPr>
        <a:xfrm>
          <a:off x="1852881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145178</xdr:rowOff>
    </xdr:from>
    <xdr:ext cx="534377" cy="259045"/>
    <xdr:sp macro="" textlink="">
      <xdr:nvSpPr>
        <xdr:cNvPr id="497" name="n_2aveValue【一般廃棄物処理施設】&#10;一人当たり有形固定資産（償却資産）額"/>
        <xdr:cNvSpPr txBox="1"/>
      </xdr:nvSpPr>
      <xdr:spPr>
        <a:xfrm>
          <a:off x="1776681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37931</xdr:rowOff>
    </xdr:from>
    <xdr:ext cx="534377" cy="259045"/>
    <xdr:sp macro="" textlink="">
      <xdr:nvSpPr>
        <xdr:cNvPr id="498" name="n_3aveValue【一般廃棄物処理施設】&#10;一人当たり有形固定資産（償却資産）額"/>
        <xdr:cNvSpPr txBox="1"/>
      </xdr:nvSpPr>
      <xdr:spPr>
        <a:xfrm>
          <a:off x="16969251" y="62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41829</xdr:rowOff>
    </xdr:from>
    <xdr:ext cx="534377" cy="259045"/>
    <xdr:sp macro="" textlink="">
      <xdr:nvSpPr>
        <xdr:cNvPr id="499" name="n_4aveValue【一般廃棄物処理施設】&#10;一人当たり有形固定資産（償却資産）額"/>
        <xdr:cNvSpPr txBox="1"/>
      </xdr:nvSpPr>
      <xdr:spPr>
        <a:xfrm>
          <a:off x="16194551" y="624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113218</xdr:rowOff>
    </xdr:from>
    <xdr:ext cx="534377" cy="259045"/>
    <xdr:sp macro="" textlink="">
      <xdr:nvSpPr>
        <xdr:cNvPr id="500" name="n_1mainValue【一般廃棄物処理施設】&#10;一人当たり有形固定資産（償却資産）額"/>
        <xdr:cNvSpPr txBox="1"/>
      </xdr:nvSpPr>
      <xdr:spPr>
        <a:xfrm>
          <a:off x="18528811" y="6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21561</xdr:rowOff>
    </xdr:from>
    <xdr:ext cx="534377" cy="259045"/>
    <xdr:sp macro="" textlink="">
      <xdr:nvSpPr>
        <xdr:cNvPr id="501" name="n_2mainValue【一般廃棄物処理施設】&#10;一人当たり有形固定資産（償却資産）額"/>
        <xdr:cNvSpPr txBox="1"/>
      </xdr:nvSpPr>
      <xdr:spPr>
        <a:xfrm>
          <a:off x="17766811" y="672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24972</xdr:rowOff>
    </xdr:from>
    <xdr:ext cx="534377" cy="259045"/>
    <xdr:sp macro="" textlink="">
      <xdr:nvSpPr>
        <xdr:cNvPr id="502" name="n_3mainValue【一般廃棄物処理施設】&#10;一人当たり有形固定資産（償却資産）額"/>
        <xdr:cNvSpPr txBox="1"/>
      </xdr:nvSpPr>
      <xdr:spPr>
        <a:xfrm>
          <a:off x="16969251" y="673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28710</xdr:rowOff>
    </xdr:from>
    <xdr:ext cx="534377" cy="259045"/>
    <xdr:sp macro="" textlink="">
      <xdr:nvSpPr>
        <xdr:cNvPr id="503" name="n_4mainValue【一般廃棄物処理施設】&#10;一人当たり有形固定資産（償却資産）額"/>
        <xdr:cNvSpPr txBox="1"/>
      </xdr:nvSpPr>
      <xdr:spPr>
        <a:xfrm>
          <a:off x="16194551" y="673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64</xdr:row>
      <xdr:rowOff>76200</xdr:rowOff>
    </xdr:to>
    <xdr:cxnSp macro="">
      <xdr:nvCxnSpPr>
        <xdr:cNvPr id="528" name="直線コネクタ 527"/>
        <xdr:cNvCxnSpPr/>
      </xdr:nvCxnSpPr>
      <xdr:spPr>
        <a:xfrm flipV="1">
          <a:off x="14375764" y="927735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9"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0" name="直線コネクタ 529"/>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531" name="【保健センター・保健所】&#10;有形固定資産減価償却率最大値テキスト"/>
        <xdr:cNvSpPr txBox="1"/>
      </xdr:nvSpPr>
      <xdr:spPr>
        <a:xfrm>
          <a:off x="14414500" y="905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532" name="直線コネクタ 531"/>
        <xdr:cNvCxnSpPr/>
      </xdr:nvCxnSpPr>
      <xdr:spPr>
        <a:xfrm>
          <a:off x="14287500" y="927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74947</xdr:rowOff>
    </xdr:from>
    <xdr:ext cx="405111" cy="259045"/>
    <xdr:sp macro="" textlink="">
      <xdr:nvSpPr>
        <xdr:cNvPr id="533" name="【保健センター・保健所】&#10;有形固定資産減価償却率平均値テキスト"/>
        <xdr:cNvSpPr txBox="1"/>
      </xdr:nvSpPr>
      <xdr:spPr>
        <a:xfrm>
          <a:off x="14414500" y="979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534" name="フローチャート: 判断 533"/>
        <xdr:cNvSpPr/>
      </xdr:nvSpPr>
      <xdr:spPr>
        <a:xfrm>
          <a:off x="14325600" y="99428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35" name="フローチャート: 判断 534"/>
        <xdr:cNvSpPr/>
      </xdr:nvSpPr>
      <xdr:spPr>
        <a:xfrm>
          <a:off x="135788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156845</xdr:rowOff>
    </xdr:from>
    <xdr:to>
      <xdr:col>76</xdr:col>
      <xdr:colOff>165100</xdr:colOff>
      <xdr:row>59</xdr:row>
      <xdr:rowOff>86995</xdr:rowOff>
    </xdr:to>
    <xdr:sp macro="" textlink="">
      <xdr:nvSpPr>
        <xdr:cNvPr id="536" name="フローチャート: 判断 535"/>
        <xdr:cNvSpPr/>
      </xdr:nvSpPr>
      <xdr:spPr>
        <a:xfrm>
          <a:off x="1280414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37" name="フローチャート: 判断 536"/>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97790</xdr:rowOff>
    </xdr:from>
    <xdr:to>
      <xdr:col>67</xdr:col>
      <xdr:colOff>101600</xdr:colOff>
      <xdr:row>59</xdr:row>
      <xdr:rowOff>27940</xdr:rowOff>
    </xdr:to>
    <xdr:sp macro="" textlink="">
      <xdr:nvSpPr>
        <xdr:cNvPr id="538" name="フローチャート: 判断 537"/>
        <xdr:cNvSpPr/>
      </xdr:nvSpPr>
      <xdr:spPr>
        <a:xfrm>
          <a:off x="11231880" y="9820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40640</xdr:rowOff>
    </xdr:from>
    <xdr:to>
      <xdr:col>85</xdr:col>
      <xdr:colOff>177800</xdr:colOff>
      <xdr:row>61</xdr:row>
      <xdr:rowOff>142240</xdr:rowOff>
    </xdr:to>
    <xdr:sp macro="" textlink="">
      <xdr:nvSpPr>
        <xdr:cNvPr id="544" name="楕円 543"/>
        <xdr:cNvSpPr/>
      </xdr:nvSpPr>
      <xdr:spPr>
        <a:xfrm>
          <a:off x="14325600" y="102666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19067</xdr:rowOff>
    </xdr:from>
    <xdr:ext cx="405111" cy="259045"/>
    <xdr:sp macro="" textlink="">
      <xdr:nvSpPr>
        <xdr:cNvPr id="545" name="【保健センター・保健所】&#10;有形固定資産減価償却率該当値テキスト"/>
        <xdr:cNvSpPr txBox="1"/>
      </xdr:nvSpPr>
      <xdr:spPr>
        <a:xfrm>
          <a:off x="14414500"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38735</xdr:rowOff>
    </xdr:from>
    <xdr:to>
      <xdr:col>81</xdr:col>
      <xdr:colOff>101600</xdr:colOff>
      <xdr:row>61</xdr:row>
      <xdr:rowOff>140335</xdr:rowOff>
    </xdr:to>
    <xdr:sp macro="" textlink="">
      <xdr:nvSpPr>
        <xdr:cNvPr id="546" name="楕円 545"/>
        <xdr:cNvSpPr/>
      </xdr:nvSpPr>
      <xdr:spPr>
        <a:xfrm>
          <a:off x="1357884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89535</xdr:rowOff>
    </xdr:from>
    <xdr:to>
      <xdr:col>85</xdr:col>
      <xdr:colOff>127000</xdr:colOff>
      <xdr:row>61</xdr:row>
      <xdr:rowOff>91440</xdr:rowOff>
    </xdr:to>
    <xdr:cxnSp macro="">
      <xdr:nvCxnSpPr>
        <xdr:cNvPr id="547" name="直線コネクタ 546"/>
        <xdr:cNvCxnSpPr/>
      </xdr:nvCxnSpPr>
      <xdr:spPr>
        <a:xfrm>
          <a:off x="13629640" y="1031557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48" name="楕円 547"/>
        <xdr:cNvSpPr/>
      </xdr:nvSpPr>
      <xdr:spPr>
        <a:xfrm>
          <a:off x="1280414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45720</xdr:rowOff>
    </xdr:from>
    <xdr:to>
      <xdr:col>81</xdr:col>
      <xdr:colOff>50800</xdr:colOff>
      <xdr:row>61</xdr:row>
      <xdr:rowOff>89535</xdr:rowOff>
    </xdr:to>
    <xdr:cxnSp macro="">
      <xdr:nvCxnSpPr>
        <xdr:cNvPr id="549" name="直線コネクタ 548"/>
        <xdr:cNvCxnSpPr/>
      </xdr:nvCxnSpPr>
      <xdr:spPr>
        <a:xfrm>
          <a:off x="12854940" y="1027176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147320</xdr:rowOff>
    </xdr:from>
    <xdr:to>
      <xdr:col>72</xdr:col>
      <xdr:colOff>38100</xdr:colOff>
      <xdr:row>61</xdr:row>
      <xdr:rowOff>77470</xdr:rowOff>
    </xdr:to>
    <xdr:sp macro="" textlink="">
      <xdr:nvSpPr>
        <xdr:cNvPr id="550" name="楕円 549"/>
        <xdr:cNvSpPr/>
      </xdr:nvSpPr>
      <xdr:spPr>
        <a:xfrm>
          <a:off x="12029440" y="10205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26670</xdr:rowOff>
    </xdr:from>
    <xdr:to>
      <xdr:col>76</xdr:col>
      <xdr:colOff>114300</xdr:colOff>
      <xdr:row>61</xdr:row>
      <xdr:rowOff>45720</xdr:rowOff>
    </xdr:to>
    <xdr:cxnSp macro="">
      <xdr:nvCxnSpPr>
        <xdr:cNvPr id="551" name="直線コネクタ 550"/>
        <xdr:cNvCxnSpPr/>
      </xdr:nvCxnSpPr>
      <xdr:spPr>
        <a:xfrm>
          <a:off x="12072620" y="1025271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158750</xdr:rowOff>
    </xdr:from>
    <xdr:to>
      <xdr:col>67</xdr:col>
      <xdr:colOff>101600</xdr:colOff>
      <xdr:row>61</xdr:row>
      <xdr:rowOff>88900</xdr:rowOff>
    </xdr:to>
    <xdr:sp macro="" textlink="">
      <xdr:nvSpPr>
        <xdr:cNvPr id="552" name="楕円 551"/>
        <xdr:cNvSpPr/>
      </xdr:nvSpPr>
      <xdr:spPr>
        <a:xfrm>
          <a:off x="11231880"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26670</xdr:rowOff>
    </xdr:from>
    <xdr:to>
      <xdr:col>71</xdr:col>
      <xdr:colOff>177800</xdr:colOff>
      <xdr:row>61</xdr:row>
      <xdr:rowOff>38100</xdr:rowOff>
    </xdr:to>
    <xdr:cxnSp macro="">
      <xdr:nvCxnSpPr>
        <xdr:cNvPr id="553" name="直線コネクタ 552"/>
        <xdr:cNvCxnSpPr/>
      </xdr:nvCxnSpPr>
      <xdr:spPr>
        <a:xfrm flipV="1">
          <a:off x="11282680" y="1025271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554" name="n_1aveValue【保健センター・保健所】&#10;有形固定資産減価償却率"/>
        <xdr:cNvSpPr txBox="1"/>
      </xdr:nvSpPr>
      <xdr:spPr>
        <a:xfrm>
          <a:off x="13437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103522</xdr:rowOff>
    </xdr:from>
    <xdr:ext cx="405111" cy="259045"/>
    <xdr:sp macro="" textlink="">
      <xdr:nvSpPr>
        <xdr:cNvPr id="555" name="n_2aveValue【保健センター・保健所】&#10;有形固定資産減価償却率"/>
        <xdr:cNvSpPr txBox="1"/>
      </xdr:nvSpPr>
      <xdr:spPr>
        <a:xfrm>
          <a:off x="126752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6" name="n_3aveValue【保健センター・保健所】&#10;有形固定資産減価償却率"/>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44467</xdr:rowOff>
    </xdr:from>
    <xdr:ext cx="405111" cy="259045"/>
    <xdr:sp macro="" textlink="">
      <xdr:nvSpPr>
        <xdr:cNvPr id="557" name="n_4aveValue【保健センター・保健所】&#10;有形固定資産減価償却率"/>
        <xdr:cNvSpPr txBox="1"/>
      </xdr:nvSpPr>
      <xdr:spPr>
        <a:xfrm>
          <a:off x="1110298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131462</xdr:rowOff>
    </xdr:from>
    <xdr:ext cx="405111" cy="259045"/>
    <xdr:sp macro="" textlink="">
      <xdr:nvSpPr>
        <xdr:cNvPr id="558" name="n_1mainValue【保健センター・保健所】&#10;有形固定資産減価償却率"/>
        <xdr:cNvSpPr txBox="1"/>
      </xdr:nvSpPr>
      <xdr:spPr>
        <a:xfrm>
          <a:off x="134372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9" name="n_2mainValue【保健センター・保健所】&#10;有形固定資産減価償却率"/>
        <xdr:cNvSpPr txBox="1"/>
      </xdr:nvSpPr>
      <xdr:spPr>
        <a:xfrm>
          <a:off x="126752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68597</xdr:rowOff>
    </xdr:from>
    <xdr:ext cx="405111" cy="259045"/>
    <xdr:sp macro="" textlink="">
      <xdr:nvSpPr>
        <xdr:cNvPr id="560" name="n_3mainValue【保健センター・保健所】&#10;有形固定資産減価償却率"/>
        <xdr:cNvSpPr txBox="1"/>
      </xdr:nvSpPr>
      <xdr:spPr>
        <a:xfrm>
          <a:off x="119005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80027</xdr:rowOff>
    </xdr:from>
    <xdr:ext cx="405111" cy="259045"/>
    <xdr:sp macro="" textlink="">
      <xdr:nvSpPr>
        <xdr:cNvPr id="561" name="n_4mainValue【保健センター・保健所】&#10;有形固定資産減価償却率"/>
        <xdr:cNvSpPr txBox="1"/>
      </xdr:nvSpPr>
      <xdr:spPr>
        <a:xfrm>
          <a:off x="1110298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2" name="直線コネクタ 571"/>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3" name="テキスト ボックス 572"/>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5" name="テキスト ボックス 574"/>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7" name="テキスト ボックス 576"/>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9" name="テキスト ボックス 578"/>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125730</xdr:rowOff>
    </xdr:from>
    <xdr:to>
      <xdr:col>116</xdr:col>
      <xdr:colOff>62864</xdr:colOff>
      <xdr:row>63</xdr:row>
      <xdr:rowOff>125730</xdr:rowOff>
    </xdr:to>
    <xdr:cxnSp macro="">
      <xdr:nvCxnSpPr>
        <xdr:cNvPr id="583" name="直線コネクタ 582"/>
        <xdr:cNvCxnSpPr/>
      </xdr:nvCxnSpPr>
      <xdr:spPr>
        <a:xfrm flipV="1">
          <a:off x="19509104" y="968121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4" name="【保健センター・保健所】&#10;一人当たり面積最小値テキスト"/>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5" name="直線コネクタ 584"/>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72407</xdr:rowOff>
    </xdr:from>
    <xdr:ext cx="469744" cy="259045"/>
    <xdr:sp macro="" textlink="">
      <xdr:nvSpPr>
        <xdr:cNvPr id="586" name="【保健センター・保健所】&#10;一人当たり面積最大値テキスト"/>
        <xdr:cNvSpPr txBox="1"/>
      </xdr:nvSpPr>
      <xdr:spPr>
        <a:xfrm>
          <a:off x="19547840" y="946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125730</xdr:rowOff>
    </xdr:from>
    <xdr:to>
      <xdr:col>116</xdr:col>
      <xdr:colOff>152400</xdr:colOff>
      <xdr:row>57</xdr:row>
      <xdr:rowOff>125730</xdr:rowOff>
    </xdr:to>
    <xdr:cxnSp macro="">
      <xdr:nvCxnSpPr>
        <xdr:cNvPr id="587" name="直線コネクタ 586"/>
        <xdr:cNvCxnSpPr/>
      </xdr:nvCxnSpPr>
      <xdr:spPr>
        <a:xfrm>
          <a:off x="19443700" y="9681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8" name="【保健センター・保健所】&#10;一人当たり面積平均値テキスト"/>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9" name="フローチャート: 判断 588"/>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36068</xdr:rowOff>
    </xdr:from>
    <xdr:to>
      <xdr:col>112</xdr:col>
      <xdr:colOff>38100</xdr:colOff>
      <xdr:row>62</xdr:row>
      <xdr:rowOff>137668</xdr:rowOff>
    </xdr:to>
    <xdr:sp macro="" textlink="">
      <xdr:nvSpPr>
        <xdr:cNvPr id="590" name="フローチャート: 判断 589"/>
        <xdr:cNvSpPr/>
      </xdr:nvSpPr>
      <xdr:spPr>
        <a:xfrm>
          <a:off x="18735040" y="104297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8636</xdr:rowOff>
    </xdr:from>
    <xdr:to>
      <xdr:col>107</xdr:col>
      <xdr:colOff>101600</xdr:colOff>
      <xdr:row>62</xdr:row>
      <xdr:rowOff>110236</xdr:rowOff>
    </xdr:to>
    <xdr:sp macro="" textlink="">
      <xdr:nvSpPr>
        <xdr:cNvPr id="591" name="フローチャート: 判断 590"/>
        <xdr:cNvSpPr/>
      </xdr:nvSpPr>
      <xdr:spPr>
        <a:xfrm>
          <a:off x="17937480" y="104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129794</xdr:rowOff>
    </xdr:from>
    <xdr:to>
      <xdr:col>102</xdr:col>
      <xdr:colOff>165100</xdr:colOff>
      <xdr:row>62</xdr:row>
      <xdr:rowOff>59944</xdr:rowOff>
    </xdr:to>
    <xdr:sp macro="" textlink="">
      <xdr:nvSpPr>
        <xdr:cNvPr id="592" name="フローチャート: 判断 591"/>
        <xdr:cNvSpPr/>
      </xdr:nvSpPr>
      <xdr:spPr>
        <a:xfrm>
          <a:off x="1716278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134366</xdr:rowOff>
    </xdr:from>
    <xdr:to>
      <xdr:col>98</xdr:col>
      <xdr:colOff>38100</xdr:colOff>
      <xdr:row>62</xdr:row>
      <xdr:rowOff>64516</xdr:rowOff>
    </xdr:to>
    <xdr:sp macro="" textlink="">
      <xdr:nvSpPr>
        <xdr:cNvPr id="593" name="フローチャート: 判断 592"/>
        <xdr:cNvSpPr/>
      </xdr:nvSpPr>
      <xdr:spPr>
        <a:xfrm>
          <a:off x="16388080" y="103604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150368</xdr:rowOff>
    </xdr:from>
    <xdr:to>
      <xdr:col>116</xdr:col>
      <xdr:colOff>114300</xdr:colOff>
      <xdr:row>63</xdr:row>
      <xdr:rowOff>80518</xdr:rowOff>
    </xdr:to>
    <xdr:sp macro="" textlink="">
      <xdr:nvSpPr>
        <xdr:cNvPr id="599" name="楕円 598"/>
        <xdr:cNvSpPr/>
      </xdr:nvSpPr>
      <xdr:spPr>
        <a:xfrm>
          <a:off x="1945894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65295</xdr:rowOff>
    </xdr:from>
    <xdr:ext cx="469744" cy="259045"/>
    <xdr:sp macro="" textlink="">
      <xdr:nvSpPr>
        <xdr:cNvPr id="600" name="【保健センター・保健所】&#10;一人当たり面積該当値テキスト"/>
        <xdr:cNvSpPr txBox="1"/>
      </xdr:nvSpPr>
      <xdr:spPr>
        <a:xfrm>
          <a:off x="19547840" y="1045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601" name="楕円 600"/>
        <xdr:cNvSpPr/>
      </xdr:nvSpPr>
      <xdr:spPr>
        <a:xfrm>
          <a:off x="1873504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29718</xdr:rowOff>
    </xdr:from>
    <xdr:to>
      <xdr:col>116</xdr:col>
      <xdr:colOff>63500</xdr:colOff>
      <xdr:row>63</xdr:row>
      <xdr:rowOff>34290</xdr:rowOff>
    </xdr:to>
    <xdr:cxnSp macro="">
      <xdr:nvCxnSpPr>
        <xdr:cNvPr id="602" name="直線コネクタ 601"/>
        <xdr:cNvCxnSpPr/>
      </xdr:nvCxnSpPr>
      <xdr:spPr>
        <a:xfrm flipV="1">
          <a:off x="18778220" y="1059103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603" name="楕円 602"/>
        <xdr:cNvSpPr/>
      </xdr:nvSpPr>
      <xdr:spPr>
        <a:xfrm>
          <a:off x="1793748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34290</xdr:rowOff>
    </xdr:to>
    <xdr:cxnSp macro="">
      <xdr:nvCxnSpPr>
        <xdr:cNvPr id="604" name="直線コネクタ 603"/>
        <xdr:cNvCxnSpPr/>
      </xdr:nvCxnSpPr>
      <xdr:spPr>
        <a:xfrm>
          <a:off x="17988280" y="105956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31496</xdr:rowOff>
    </xdr:from>
    <xdr:to>
      <xdr:col>102</xdr:col>
      <xdr:colOff>165100</xdr:colOff>
      <xdr:row>62</xdr:row>
      <xdr:rowOff>133096</xdr:rowOff>
    </xdr:to>
    <xdr:sp macro="" textlink="">
      <xdr:nvSpPr>
        <xdr:cNvPr id="605" name="楕円 604"/>
        <xdr:cNvSpPr/>
      </xdr:nvSpPr>
      <xdr:spPr>
        <a:xfrm>
          <a:off x="17162780" y="104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82296</xdr:rowOff>
    </xdr:from>
    <xdr:to>
      <xdr:col>107</xdr:col>
      <xdr:colOff>50800</xdr:colOff>
      <xdr:row>63</xdr:row>
      <xdr:rowOff>34290</xdr:rowOff>
    </xdr:to>
    <xdr:cxnSp macro="">
      <xdr:nvCxnSpPr>
        <xdr:cNvPr id="606" name="直線コネクタ 605"/>
        <xdr:cNvCxnSpPr/>
      </xdr:nvCxnSpPr>
      <xdr:spPr>
        <a:xfrm>
          <a:off x="17213580" y="10475976"/>
          <a:ext cx="7747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36068</xdr:rowOff>
    </xdr:from>
    <xdr:to>
      <xdr:col>98</xdr:col>
      <xdr:colOff>38100</xdr:colOff>
      <xdr:row>62</xdr:row>
      <xdr:rowOff>137668</xdr:rowOff>
    </xdr:to>
    <xdr:sp macro="" textlink="">
      <xdr:nvSpPr>
        <xdr:cNvPr id="607" name="楕円 606"/>
        <xdr:cNvSpPr/>
      </xdr:nvSpPr>
      <xdr:spPr>
        <a:xfrm>
          <a:off x="16388080" y="104297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82296</xdr:rowOff>
    </xdr:from>
    <xdr:to>
      <xdr:col>102</xdr:col>
      <xdr:colOff>114300</xdr:colOff>
      <xdr:row>62</xdr:row>
      <xdr:rowOff>86868</xdr:rowOff>
    </xdr:to>
    <xdr:cxnSp macro="">
      <xdr:nvCxnSpPr>
        <xdr:cNvPr id="608" name="直線コネクタ 607"/>
        <xdr:cNvCxnSpPr/>
      </xdr:nvCxnSpPr>
      <xdr:spPr>
        <a:xfrm flipV="1">
          <a:off x="16431260" y="1047597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154195</xdr:rowOff>
    </xdr:from>
    <xdr:ext cx="469744" cy="259045"/>
    <xdr:sp macro="" textlink="">
      <xdr:nvSpPr>
        <xdr:cNvPr id="609" name="n_1aveValue【保健センター・保健所】&#10;一人当たり面積"/>
        <xdr:cNvSpPr txBox="1"/>
      </xdr:nvSpPr>
      <xdr:spPr>
        <a:xfrm>
          <a:off x="185611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126763</xdr:rowOff>
    </xdr:from>
    <xdr:ext cx="469744" cy="259045"/>
    <xdr:sp macro="" textlink="">
      <xdr:nvSpPr>
        <xdr:cNvPr id="610" name="n_2aveValue【保健センター・保健所】&#10;一人当たり面積"/>
        <xdr:cNvSpPr txBox="1"/>
      </xdr:nvSpPr>
      <xdr:spPr>
        <a:xfrm>
          <a:off x="177762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76471</xdr:rowOff>
    </xdr:from>
    <xdr:ext cx="469744" cy="259045"/>
    <xdr:sp macro="" textlink="">
      <xdr:nvSpPr>
        <xdr:cNvPr id="611" name="n_3aveValue【保健センター・保健所】&#10;一人当たり面積"/>
        <xdr:cNvSpPr txBox="1"/>
      </xdr:nvSpPr>
      <xdr:spPr>
        <a:xfrm>
          <a:off x="1700156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81043</xdr:rowOff>
    </xdr:from>
    <xdr:ext cx="469744" cy="259045"/>
    <xdr:sp macro="" textlink="">
      <xdr:nvSpPr>
        <xdr:cNvPr id="612" name="n_4aveValue【保健センター・保健所】&#10;一人当たり面積"/>
        <xdr:cNvSpPr txBox="1"/>
      </xdr:nvSpPr>
      <xdr:spPr>
        <a:xfrm>
          <a:off x="16226867"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613" name="n_1mainValue【保健センター・保健所】&#10;一人当たり面積"/>
        <xdr:cNvSpPr txBox="1"/>
      </xdr:nvSpPr>
      <xdr:spPr>
        <a:xfrm>
          <a:off x="185611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614" name="n_2mainValue【保健センター・保健所】&#10;一人当たり面積"/>
        <xdr:cNvSpPr txBox="1"/>
      </xdr:nvSpPr>
      <xdr:spPr>
        <a:xfrm>
          <a:off x="177762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124223</xdr:rowOff>
    </xdr:from>
    <xdr:ext cx="469744" cy="259045"/>
    <xdr:sp macro="" textlink="">
      <xdr:nvSpPr>
        <xdr:cNvPr id="615" name="n_3mainValue【保健センター・保健所】&#10;一人当たり面積"/>
        <xdr:cNvSpPr txBox="1"/>
      </xdr:nvSpPr>
      <xdr:spPr>
        <a:xfrm>
          <a:off x="1700156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128795</xdr:rowOff>
    </xdr:from>
    <xdr:ext cx="469744" cy="259045"/>
    <xdr:sp macro="" textlink="">
      <xdr:nvSpPr>
        <xdr:cNvPr id="616" name="n_4mainValue【保健センター・保健所】&#10;一人当たり面積"/>
        <xdr:cNvSpPr txBox="1"/>
      </xdr:nvSpPr>
      <xdr:spPr>
        <a:xfrm>
          <a:off x="1622686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76200</xdr:rowOff>
    </xdr:from>
    <xdr:to>
      <xdr:col>85</xdr:col>
      <xdr:colOff>126364</xdr:colOff>
      <xdr:row>86</xdr:row>
      <xdr:rowOff>41911</xdr:rowOff>
    </xdr:to>
    <xdr:cxnSp macro="">
      <xdr:nvCxnSpPr>
        <xdr:cNvPr id="641" name="直線コネクタ 640"/>
        <xdr:cNvCxnSpPr/>
      </xdr:nvCxnSpPr>
      <xdr:spPr>
        <a:xfrm flipV="1">
          <a:off x="14375764" y="13152120"/>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45738</xdr:rowOff>
    </xdr:from>
    <xdr:ext cx="405111" cy="259045"/>
    <xdr:sp macro="" textlink="">
      <xdr:nvSpPr>
        <xdr:cNvPr id="642" name="【消防施設】&#10;有形固定資産減価償却率最小値テキスト"/>
        <xdr:cNvSpPr txBox="1"/>
      </xdr:nvSpPr>
      <xdr:spPr>
        <a:xfrm>
          <a:off x="14414500" y="14462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41911</xdr:rowOff>
    </xdr:from>
    <xdr:to>
      <xdr:col>86</xdr:col>
      <xdr:colOff>25400</xdr:colOff>
      <xdr:row>86</xdr:row>
      <xdr:rowOff>41911</xdr:rowOff>
    </xdr:to>
    <xdr:cxnSp macro="">
      <xdr:nvCxnSpPr>
        <xdr:cNvPr id="643" name="直線コネクタ 642"/>
        <xdr:cNvCxnSpPr/>
      </xdr:nvCxnSpPr>
      <xdr:spPr>
        <a:xfrm>
          <a:off x="14287500" y="14458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22877</xdr:rowOff>
    </xdr:from>
    <xdr:ext cx="405111" cy="259045"/>
    <xdr:sp macro="" textlink="">
      <xdr:nvSpPr>
        <xdr:cNvPr id="644" name="【消防施設】&#10;有形固定資産減価償却率最大値テキスト"/>
        <xdr:cNvSpPr txBox="1"/>
      </xdr:nvSpPr>
      <xdr:spPr>
        <a:xfrm>
          <a:off x="14414500" y="1293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76200</xdr:rowOff>
    </xdr:from>
    <xdr:to>
      <xdr:col>86</xdr:col>
      <xdr:colOff>25400</xdr:colOff>
      <xdr:row>78</xdr:row>
      <xdr:rowOff>76200</xdr:rowOff>
    </xdr:to>
    <xdr:cxnSp macro="">
      <xdr:nvCxnSpPr>
        <xdr:cNvPr id="645" name="直線コネクタ 644"/>
        <xdr:cNvCxnSpPr/>
      </xdr:nvCxnSpPr>
      <xdr:spPr>
        <a:xfrm>
          <a:off x="1428750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71138</xdr:rowOff>
    </xdr:from>
    <xdr:ext cx="405111" cy="259045"/>
    <xdr:sp macro="" textlink="">
      <xdr:nvSpPr>
        <xdr:cNvPr id="646" name="【消防施設】&#10;有形固定資産減価償却率平均値テキスト"/>
        <xdr:cNvSpPr txBox="1"/>
      </xdr:nvSpPr>
      <xdr:spPr>
        <a:xfrm>
          <a:off x="14414500" y="13482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48261</xdr:rowOff>
    </xdr:from>
    <xdr:to>
      <xdr:col>85</xdr:col>
      <xdr:colOff>177800</xdr:colOff>
      <xdr:row>81</xdr:row>
      <xdr:rowOff>149861</xdr:rowOff>
    </xdr:to>
    <xdr:sp macro="" textlink="">
      <xdr:nvSpPr>
        <xdr:cNvPr id="647" name="フローチャート: 判断 646"/>
        <xdr:cNvSpPr/>
      </xdr:nvSpPr>
      <xdr:spPr>
        <a:xfrm>
          <a:off x="14325600" y="136271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10161</xdr:rowOff>
    </xdr:from>
    <xdr:to>
      <xdr:col>81</xdr:col>
      <xdr:colOff>101600</xdr:colOff>
      <xdr:row>81</xdr:row>
      <xdr:rowOff>111761</xdr:rowOff>
    </xdr:to>
    <xdr:sp macro="" textlink="">
      <xdr:nvSpPr>
        <xdr:cNvPr id="648" name="フローチャート: 判断 647"/>
        <xdr:cNvSpPr/>
      </xdr:nvSpPr>
      <xdr:spPr>
        <a:xfrm>
          <a:off x="13578840" y="1358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19686</xdr:rowOff>
    </xdr:from>
    <xdr:to>
      <xdr:col>76</xdr:col>
      <xdr:colOff>165100</xdr:colOff>
      <xdr:row>81</xdr:row>
      <xdr:rowOff>121286</xdr:rowOff>
    </xdr:to>
    <xdr:sp macro="" textlink="">
      <xdr:nvSpPr>
        <xdr:cNvPr id="649" name="フローチャート: 判断 648"/>
        <xdr:cNvSpPr/>
      </xdr:nvSpPr>
      <xdr:spPr>
        <a:xfrm>
          <a:off x="1280414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151130</xdr:rowOff>
    </xdr:from>
    <xdr:to>
      <xdr:col>72</xdr:col>
      <xdr:colOff>38100</xdr:colOff>
      <xdr:row>81</xdr:row>
      <xdr:rowOff>81280</xdr:rowOff>
    </xdr:to>
    <xdr:sp macro="" textlink="">
      <xdr:nvSpPr>
        <xdr:cNvPr id="650" name="フローチャート: 判断 649"/>
        <xdr:cNvSpPr/>
      </xdr:nvSpPr>
      <xdr:spPr>
        <a:xfrm>
          <a:off x="12029440" y="13562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126364</xdr:rowOff>
    </xdr:from>
    <xdr:to>
      <xdr:col>67</xdr:col>
      <xdr:colOff>101600</xdr:colOff>
      <xdr:row>81</xdr:row>
      <xdr:rowOff>56514</xdr:rowOff>
    </xdr:to>
    <xdr:sp macro="" textlink="">
      <xdr:nvSpPr>
        <xdr:cNvPr id="651" name="フローチャート: 判断 650"/>
        <xdr:cNvSpPr/>
      </xdr:nvSpPr>
      <xdr:spPr>
        <a:xfrm>
          <a:off x="11231880" y="13537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57" name="楕円 656"/>
        <xdr:cNvSpPr/>
      </xdr:nvSpPr>
      <xdr:spPr>
        <a:xfrm>
          <a:off x="14325600" y="138385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70502</xdr:rowOff>
    </xdr:from>
    <xdr:ext cx="405111" cy="259045"/>
    <xdr:sp macro="" textlink="">
      <xdr:nvSpPr>
        <xdr:cNvPr id="658" name="【消防施設】&#10;有形固定資産減価償却率該当値テキスト"/>
        <xdr:cNvSpPr txBox="1"/>
      </xdr:nvSpPr>
      <xdr:spPr>
        <a:xfrm>
          <a:off x="14414500" y="1381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76836</xdr:rowOff>
    </xdr:from>
    <xdr:to>
      <xdr:col>81</xdr:col>
      <xdr:colOff>101600</xdr:colOff>
      <xdr:row>83</xdr:row>
      <xdr:rowOff>6986</xdr:rowOff>
    </xdr:to>
    <xdr:sp macro="" textlink="">
      <xdr:nvSpPr>
        <xdr:cNvPr id="659" name="楕円 658"/>
        <xdr:cNvSpPr/>
      </xdr:nvSpPr>
      <xdr:spPr>
        <a:xfrm>
          <a:off x="13578840" y="13823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127636</xdr:rowOff>
    </xdr:from>
    <xdr:to>
      <xdr:col>85</xdr:col>
      <xdr:colOff>127000</xdr:colOff>
      <xdr:row>82</xdr:row>
      <xdr:rowOff>142875</xdr:rowOff>
    </xdr:to>
    <xdr:cxnSp macro="">
      <xdr:nvCxnSpPr>
        <xdr:cNvPr id="660" name="直線コネクタ 659"/>
        <xdr:cNvCxnSpPr/>
      </xdr:nvCxnSpPr>
      <xdr:spPr>
        <a:xfrm>
          <a:off x="13629640" y="13874116"/>
          <a:ext cx="7467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61" name="楕円 660"/>
        <xdr:cNvSpPr/>
      </xdr:nvSpPr>
      <xdr:spPr>
        <a:xfrm>
          <a:off x="1280414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127636</xdr:rowOff>
    </xdr:from>
    <xdr:to>
      <xdr:col>81</xdr:col>
      <xdr:colOff>50800</xdr:colOff>
      <xdr:row>83</xdr:row>
      <xdr:rowOff>68580</xdr:rowOff>
    </xdr:to>
    <xdr:cxnSp macro="">
      <xdr:nvCxnSpPr>
        <xdr:cNvPr id="662" name="直線コネクタ 661"/>
        <xdr:cNvCxnSpPr/>
      </xdr:nvCxnSpPr>
      <xdr:spPr>
        <a:xfrm flipV="1">
          <a:off x="12854940" y="13874116"/>
          <a:ext cx="7747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133986</xdr:rowOff>
    </xdr:from>
    <xdr:to>
      <xdr:col>72</xdr:col>
      <xdr:colOff>38100</xdr:colOff>
      <xdr:row>83</xdr:row>
      <xdr:rowOff>64136</xdr:rowOff>
    </xdr:to>
    <xdr:sp macro="" textlink="">
      <xdr:nvSpPr>
        <xdr:cNvPr id="663" name="楕円 662"/>
        <xdr:cNvSpPr/>
      </xdr:nvSpPr>
      <xdr:spPr>
        <a:xfrm>
          <a:off x="12029440" y="13880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13336</xdr:rowOff>
    </xdr:from>
    <xdr:to>
      <xdr:col>76</xdr:col>
      <xdr:colOff>114300</xdr:colOff>
      <xdr:row>83</xdr:row>
      <xdr:rowOff>68580</xdr:rowOff>
    </xdr:to>
    <xdr:cxnSp macro="">
      <xdr:nvCxnSpPr>
        <xdr:cNvPr id="664" name="直線コネクタ 663"/>
        <xdr:cNvCxnSpPr/>
      </xdr:nvCxnSpPr>
      <xdr:spPr>
        <a:xfrm>
          <a:off x="12072620" y="13927456"/>
          <a:ext cx="78232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80645</xdr:rowOff>
    </xdr:from>
    <xdr:to>
      <xdr:col>67</xdr:col>
      <xdr:colOff>101600</xdr:colOff>
      <xdr:row>83</xdr:row>
      <xdr:rowOff>10795</xdr:rowOff>
    </xdr:to>
    <xdr:sp macro="" textlink="">
      <xdr:nvSpPr>
        <xdr:cNvPr id="665" name="楕円 664"/>
        <xdr:cNvSpPr/>
      </xdr:nvSpPr>
      <xdr:spPr>
        <a:xfrm>
          <a:off x="11231880" y="13827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131445</xdr:rowOff>
    </xdr:from>
    <xdr:to>
      <xdr:col>71</xdr:col>
      <xdr:colOff>177800</xdr:colOff>
      <xdr:row>83</xdr:row>
      <xdr:rowOff>13336</xdr:rowOff>
    </xdr:to>
    <xdr:cxnSp macro="">
      <xdr:nvCxnSpPr>
        <xdr:cNvPr id="666" name="直線コネクタ 665"/>
        <xdr:cNvCxnSpPr/>
      </xdr:nvCxnSpPr>
      <xdr:spPr>
        <a:xfrm>
          <a:off x="11282680" y="13877925"/>
          <a:ext cx="78994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128288</xdr:rowOff>
    </xdr:from>
    <xdr:ext cx="405111" cy="259045"/>
    <xdr:sp macro="" textlink="">
      <xdr:nvSpPr>
        <xdr:cNvPr id="667" name="n_1aveValue【消防施設】&#10;有形固定資産減価償却率"/>
        <xdr:cNvSpPr txBox="1"/>
      </xdr:nvSpPr>
      <xdr:spPr>
        <a:xfrm>
          <a:off x="134372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137813</xdr:rowOff>
    </xdr:from>
    <xdr:ext cx="405111" cy="259045"/>
    <xdr:sp macro="" textlink="">
      <xdr:nvSpPr>
        <xdr:cNvPr id="668" name="n_2aveValue【消防施設】&#10;有形固定資産減価償却率"/>
        <xdr:cNvSpPr txBox="1"/>
      </xdr:nvSpPr>
      <xdr:spPr>
        <a:xfrm>
          <a:off x="1267524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97807</xdr:rowOff>
    </xdr:from>
    <xdr:ext cx="405111" cy="259045"/>
    <xdr:sp macro="" textlink="">
      <xdr:nvSpPr>
        <xdr:cNvPr id="669" name="n_3aveValue【消防施設】&#10;有形固定資産減価償却率"/>
        <xdr:cNvSpPr txBox="1"/>
      </xdr:nvSpPr>
      <xdr:spPr>
        <a:xfrm>
          <a:off x="11900544" y="1334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73041</xdr:rowOff>
    </xdr:from>
    <xdr:ext cx="405111" cy="259045"/>
    <xdr:sp macro="" textlink="">
      <xdr:nvSpPr>
        <xdr:cNvPr id="670" name="n_4aveValue【消防施設】&#10;有形固定資産減価償却率"/>
        <xdr:cNvSpPr txBox="1"/>
      </xdr:nvSpPr>
      <xdr:spPr>
        <a:xfrm>
          <a:off x="11102984" y="1331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169563</xdr:rowOff>
    </xdr:from>
    <xdr:ext cx="405111" cy="259045"/>
    <xdr:sp macro="" textlink="">
      <xdr:nvSpPr>
        <xdr:cNvPr id="671" name="n_1mainValue【消防施設】&#10;有形固定資産減価償却率"/>
        <xdr:cNvSpPr txBox="1"/>
      </xdr:nvSpPr>
      <xdr:spPr>
        <a:xfrm>
          <a:off x="1343724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mainValue【消防施設】&#10;有形固定資産減価償却率"/>
        <xdr:cNvSpPr txBox="1"/>
      </xdr:nvSpPr>
      <xdr:spPr>
        <a:xfrm>
          <a:off x="126752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55263</xdr:rowOff>
    </xdr:from>
    <xdr:ext cx="405111" cy="259045"/>
    <xdr:sp macro="" textlink="">
      <xdr:nvSpPr>
        <xdr:cNvPr id="673" name="n_3mainValue【消防施設】&#10;有形固定資産減価償却率"/>
        <xdr:cNvSpPr txBox="1"/>
      </xdr:nvSpPr>
      <xdr:spPr>
        <a:xfrm>
          <a:off x="1190054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1922</xdr:rowOff>
    </xdr:from>
    <xdr:ext cx="405111" cy="259045"/>
    <xdr:sp macro="" textlink="">
      <xdr:nvSpPr>
        <xdr:cNvPr id="674" name="n_4mainValue【消防施設】&#10;有形固定資産減価償却率"/>
        <xdr:cNvSpPr txBox="1"/>
      </xdr:nvSpPr>
      <xdr:spPr>
        <a:xfrm>
          <a:off x="11102984" y="139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8382</xdr:rowOff>
    </xdr:from>
    <xdr:to>
      <xdr:col>116</xdr:col>
      <xdr:colOff>62864</xdr:colOff>
      <xdr:row>85</xdr:row>
      <xdr:rowOff>136398</xdr:rowOff>
    </xdr:to>
    <xdr:cxnSp macro="">
      <xdr:nvCxnSpPr>
        <xdr:cNvPr id="696" name="直線コネクタ 695"/>
        <xdr:cNvCxnSpPr/>
      </xdr:nvCxnSpPr>
      <xdr:spPr>
        <a:xfrm flipV="1">
          <a:off x="19509104" y="13251942"/>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7" name="【消防施設】&#10;一人当たり面積最小値テキスト"/>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8" name="直線コネクタ 697"/>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126509</xdr:rowOff>
    </xdr:from>
    <xdr:ext cx="469744" cy="259045"/>
    <xdr:sp macro="" textlink="">
      <xdr:nvSpPr>
        <xdr:cNvPr id="699" name="【消防施設】&#10;一人当たり面積最大値テキスト"/>
        <xdr:cNvSpPr txBox="1"/>
      </xdr:nvSpPr>
      <xdr:spPr>
        <a:xfrm>
          <a:off x="19547840" y="1303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8382</xdr:rowOff>
    </xdr:from>
    <xdr:to>
      <xdr:col>116</xdr:col>
      <xdr:colOff>152400</xdr:colOff>
      <xdr:row>79</xdr:row>
      <xdr:rowOff>8382</xdr:rowOff>
    </xdr:to>
    <xdr:cxnSp macro="">
      <xdr:nvCxnSpPr>
        <xdr:cNvPr id="700" name="直線コネクタ 699"/>
        <xdr:cNvCxnSpPr/>
      </xdr:nvCxnSpPr>
      <xdr:spPr>
        <a:xfrm>
          <a:off x="19443700" y="13251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123462</xdr:rowOff>
    </xdr:from>
    <xdr:ext cx="469744" cy="259045"/>
    <xdr:sp macro="" textlink="">
      <xdr:nvSpPr>
        <xdr:cNvPr id="701" name="【消防施設】&#10;一人当たり面積平均値テキスト"/>
        <xdr:cNvSpPr txBox="1"/>
      </xdr:nvSpPr>
      <xdr:spPr>
        <a:xfrm>
          <a:off x="19547840" y="14037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145035</xdr:rowOff>
    </xdr:from>
    <xdr:to>
      <xdr:col>116</xdr:col>
      <xdr:colOff>114300</xdr:colOff>
      <xdr:row>84</xdr:row>
      <xdr:rowOff>75185</xdr:rowOff>
    </xdr:to>
    <xdr:sp macro="" textlink="">
      <xdr:nvSpPr>
        <xdr:cNvPr id="702" name="フローチャート: 判断 701"/>
        <xdr:cNvSpPr/>
      </xdr:nvSpPr>
      <xdr:spPr>
        <a:xfrm>
          <a:off x="1945894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149606</xdr:rowOff>
    </xdr:from>
    <xdr:to>
      <xdr:col>112</xdr:col>
      <xdr:colOff>38100</xdr:colOff>
      <xdr:row>84</xdr:row>
      <xdr:rowOff>79756</xdr:rowOff>
    </xdr:to>
    <xdr:sp macro="" textlink="">
      <xdr:nvSpPr>
        <xdr:cNvPr id="703" name="フローチャート: 判断 702"/>
        <xdr:cNvSpPr/>
      </xdr:nvSpPr>
      <xdr:spPr>
        <a:xfrm>
          <a:off x="18735040" y="140637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4" name="フローチャート: 判断 703"/>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71882</xdr:rowOff>
    </xdr:from>
    <xdr:to>
      <xdr:col>102</xdr:col>
      <xdr:colOff>165100</xdr:colOff>
      <xdr:row>84</xdr:row>
      <xdr:rowOff>2032</xdr:rowOff>
    </xdr:to>
    <xdr:sp macro="" textlink="">
      <xdr:nvSpPr>
        <xdr:cNvPr id="705" name="フローチャート: 判断 704"/>
        <xdr:cNvSpPr/>
      </xdr:nvSpPr>
      <xdr:spPr>
        <a:xfrm>
          <a:off x="17162780" y="139860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06" name="フローチャート: 判断 705"/>
        <xdr:cNvSpPr/>
      </xdr:nvSpPr>
      <xdr:spPr>
        <a:xfrm>
          <a:off x="1638808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140463</xdr:rowOff>
    </xdr:from>
    <xdr:to>
      <xdr:col>116</xdr:col>
      <xdr:colOff>114300</xdr:colOff>
      <xdr:row>82</xdr:row>
      <xdr:rowOff>70613</xdr:rowOff>
    </xdr:to>
    <xdr:sp macro="" textlink="">
      <xdr:nvSpPr>
        <xdr:cNvPr id="712" name="楕円 711"/>
        <xdr:cNvSpPr/>
      </xdr:nvSpPr>
      <xdr:spPr>
        <a:xfrm>
          <a:off x="19458940" y="13719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163340</xdr:rowOff>
    </xdr:from>
    <xdr:ext cx="469744" cy="259045"/>
    <xdr:sp macro="" textlink="">
      <xdr:nvSpPr>
        <xdr:cNvPr id="713" name="【消防施設】&#10;一人当たり面積該当値テキスト"/>
        <xdr:cNvSpPr txBox="1"/>
      </xdr:nvSpPr>
      <xdr:spPr>
        <a:xfrm>
          <a:off x="19547840" y="1357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117602</xdr:rowOff>
    </xdr:from>
    <xdr:to>
      <xdr:col>112</xdr:col>
      <xdr:colOff>38100</xdr:colOff>
      <xdr:row>82</xdr:row>
      <xdr:rowOff>47752</xdr:rowOff>
    </xdr:to>
    <xdr:sp macro="" textlink="">
      <xdr:nvSpPr>
        <xdr:cNvPr id="714" name="楕円 713"/>
        <xdr:cNvSpPr/>
      </xdr:nvSpPr>
      <xdr:spPr>
        <a:xfrm>
          <a:off x="18735040" y="13696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168402</xdr:rowOff>
    </xdr:from>
    <xdr:to>
      <xdr:col>116</xdr:col>
      <xdr:colOff>63500</xdr:colOff>
      <xdr:row>82</xdr:row>
      <xdr:rowOff>19813</xdr:rowOff>
    </xdr:to>
    <xdr:cxnSp macro="">
      <xdr:nvCxnSpPr>
        <xdr:cNvPr id="715" name="直線コネクタ 714"/>
        <xdr:cNvCxnSpPr/>
      </xdr:nvCxnSpPr>
      <xdr:spPr>
        <a:xfrm>
          <a:off x="18778220" y="13747242"/>
          <a:ext cx="73152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110744</xdr:rowOff>
    </xdr:from>
    <xdr:to>
      <xdr:col>107</xdr:col>
      <xdr:colOff>101600</xdr:colOff>
      <xdr:row>83</xdr:row>
      <xdr:rowOff>40894</xdr:rowOff>
    </xdr:to>
    <xdr:sp macro="" textlink="">
      <xdr:nvSpPr>
        <xdr:cNvPr id="716" name="楕円 715"/>
        <xdr:cNvSpPr/>
      </xdr:nvSpPr>
      <xdr:spPr>
        <a:xfrm>
          <a:off x="17937480" y="13857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168402</xdr:rowOff>
    </xdr:from>
    <xdr:to>
      <xdr:col>111</xdr:col>
      <xdr:colOff>177800</xdr:colOff>
      <xdr:row>82</xdr:row>
      <xdr:rowOff>161544</xdr:rowOff>
    </xdr:to>
    <xdr:cxnSp macro="">
      <xdr:nvCxnSpPr>
        <xdr:cNvPr id="717" name="直線コネクタ 716"/>
        <xdr:cNvCxnSpPr/>
      </xdr:nvCxnSpPr>
      <xdr:spPr>
        <a:xfrm flipV="1">
          <a:off x="17988280" y="13747242"/>
          <a:ext cx="789940" cy="16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129032</xdr:rowOff>
    </xdr:from>
    <xdr:to>
      <xdr:col>102</xdr:col>
      <xdr:colOff>165100</xdr:colOff>
      <xdr:row>83</xdr:row>
      <xdr:rowOff>59182</xdr:rowOff>
    </xdr:to>
    <xdr:sp macro="" textlink="">
      <xdr:nvSpPr>
        <xdr:cNvPr id="718" name="楕円 717"/>
        <xdr:cNvSpPr/>
      </xdr:nvSpPr>
      <xdr:spPr>
        <a:xfrm>
          <a:off x="17162780" y="13875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161544</xdr:rowOff>
    </xdr:from>
    <xdr:to>
      <xdr:col>107</xdr:col>
      <xdr:colOff>50800</xdr:colOff>
      <xdr:row>83</xdr:row>
      <xdr:rowOff>8382</xdr:rowOff>
    </xdr:to>
    <xdr:cxnSp macro="">
      <xdr:nvCxnSpPr>
        <xdr:cNvPr id="719" name="直線コネクタ 718"/>
        <xdr:cNvCxnSpPr/>
      </xdr:nvCxnSpPr>
      <xdr:spPr>
        <a:xfrm flipV="1">
          <a:off x="17213580" y="13908024"/>
          <a:ext cx="7747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69596</xdr:rowOff>
    </xdr:from>
    <xdr:to>
      <xdr:col>98</xdr:col>
      <xdr:colOff>38100</xdr:colOff>
      <xdr:row>78</xdr:row>
      <xdr:rowOff>171196</xdr:rowOff>
    </xdr:to>
    <xdr:sp macro="" textlink="">
      <xdr:nvSpPr>
        <xdr:cNvPr id="720" name="楕円 719"/>
        <xdr:cNvSpPr/>
      </xdr:nvSpPr>
      <xdr:spPr>
        <a:xfrm>
          <a:off x="16388080" y="13145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120396</xdr:rowOff>
    </xdr:from>
    <xdr:to>
      <xdr:col>102</xdr:col>
      <xdr:colOff>114300</xdr:colOff>
      <xdr:row>83</xdr:row>
      <xdr:rowOff>8382</xdr:rowOff>
    </xdr:to>
    <xdr:cxnSp macro="">
      <xdr:nvCxnSpPr>
        <xdr:cNvPr id="721" name="直線コネクタ 720"/>
        <xdr:cNvCxnSpPr/>
      </xdr:nvCxnSpPr>
      <xdr:spPr>
        <a:xfrm>
          <a:off x="16431260" y="13196316"/>
          <a:ext cx="782320" cy="72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70883</xdr:rowOff>
    </xdr:from>
    <xdr:ext cx="469744" cy="259045"/>
    <xdr:sp macro="" textlink="">
      <xdr:nvSpPr>
        <xdr:cNvPr id="722" name="n_1aveValue【消防施設】&#10;一人当たり面積"/>
        <xdr:cNvSpPr txBox="1"/>
      </xdr:nvSpPr>
      <xdr:spPr>
        <a:xfrm>
          <a:off x="1856112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3" name="n_2aveValue【消防施設】&#10;一人当たり面積"/>
        <xdr:cNvSpPr txBox="1"/>
      </xdr:nvSpPr>
      <xdr:spPr>
        <a:xfrm>
          <a:off x="177762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164609</xdr:rowOff>
    </xdr:from>
    <xdr:ext cx="469744" cy="259045"/>
    <xdr:sp macro="" textlink="">
      <xdr:nvSpPr>
        <xdr:cNvPr id="724" name="n_3aveValue【消防施設】&#10;一人当たり面積"/>
        <xdr:cNvSpPr txBox="1"/>
      </xdr:nvSpPr>
      <xdr:spPr>
        <a:xfrm>
          <a:off x="17001567"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25" name="n_4aveValue【消防施設】&#10;一人当たり面積"/>
        <xdr:cNvSpPr txBox="1"/>
      </xdr:nvSpPr>
      <xdr:spPr>
        <a:xfrm>
          <a:off x="1622686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64279</xdr:rowOff>
    </xdr:from>
    <xdr:ext cx="469744" cy="259045"/>
    <xdr:sp macro="" textlink="">
      <xdr:nvSpPr>
        <xdr:cNvPr id="726" name="n_1mainValue【消防施設】&#10;一人当たり面積"/>
        <xdr:cNvSpPr txBox="1"/>
      </xdr:nvSpPr>
      <xdr:spPr>
        <a:xfrm>
          <a:off x="18561127" y="1347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57421</xdr:rowOff>
    </xdr:from>
    <xdr:ext cx="469744" cy="259045"/>
    <xdr:sp macro="" textlink="">
      <xdr:nvSpPr>
        <xdr:cNvPr id="727" name="n_2mainValue【消防施設】&#10;一人当たり面積"/>
        <xdr:cNvSpPr txBox="1"/>
      </xdr:nvSpPr>
      <xdr:spPr>
        <a:xfrm>
          <a:off x="17776267" y="136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75709</xdr:rowOff>
    </xdr:from>
    <xdr:ext cx="469744" cy="259045"/>
    <xdr:sp macro="" textlink="">
      <xdr:nvSpPr>
        <xdr:cNvPr id="728" name="n_3mainValue【消防施設】&#10;一人当たり面積"/>
        <xdr:cNvSpPr txBox="1"/>
      </xdr:nvSpPr>
      <xdr:spPr>
        <a:xfrm>
          <a:off x="17001567" y="1365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16273</xdr:rowOff>
    </xdr:from>
    <xdr:ext cx="469744" cy="259045"/>
    <xdr:sp macro="" textlink="">
      <xdr:nvSpPr>
        <xdr:cNvPr id="729" name="n_4mainValue【消防施設】&#10;一人当たり面積"/>
        <xdr:cNvSpPr txBox="1"/>
      </xdr:nvSpPr>
      <xdr:spPr>
        <a:xfrm>
          <a:off x="16226867" y="1292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141514</xdr:rowOff>
    </xdr:to>
    <xdr:cxnSp macro="">
      <xdr:nvCxnSpPr>
        <xdr:cNvPr id="755" name="直線コネクタ 754"/>
        <xdr:cNvCxnSpPr/>
      </xdr:nvCxnSpPr>
      <xdr:spPr>
        <a:xfrm flipV="1">
          <a:off x="14375764" y="16779784"/>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145341</xdr:rowOff>
    </xdr:from>
    <xdr:ext cx="405111" cy="259045"/>
    <xdr:sp macro="" textlink="">
      <xdr:nvSpPr>
        <xdr:cNvPr id="756" name="【庁舎】&#10;有形固定資産減価償却率最小値テキスト"/>
        <xdr:cNvSpPr txBox="1"/>
      </xdr:nvSpPr>
      <xdr:spPr>
        <a:xfrm>
          <a:off x="14414500" y="1825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141514</xdr:rowOff>
    </xdr:from>
    <xdr:to>
      <xdr:col>86</xdr:col>
      <xdr:colOff>25400</xdr:colOff>
      <xdr:row>108</xdr:row>
      <xdr:rowOff>141514</xdr:rowOff>
    </xdr:to>
    <xdr:cxnSp macro="">
      <xdr:nvCxnSpPr>
        <xdr:cNvPr id="757" name="直線コネクタ 756"/>
        <xdr:cNvCxnSpPr/>
      </xdr:nvCxnSpPr>
      <xdr:spPr>
        <a:xfrm>
          <a:off x="14287500" y="18246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58" name="【庁舎】&#10;有形固定資産減価償却率最大値テキスト"/>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59" name="直線コネクタ 758"/>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96900</xdr:rowOff>
    </xdr:from>
    <xdr:ext cx="405111" cy="259045"/>
    <xdr:sp macro="" textlink="">
      <xdr:nvSpPr>
        <xdr:cNvPr id="760" name="【庁舎】&#10;有形固定資産減価償却率平均値テキスト"/>
        <xdr:cNvSpPr txBox="1"/>
      </xdr:nvSpPr>
      <xdr:spPr>
        <a:xfrm>
          <a:off x="14414500" y="17531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761" name="フローチャート: 判断 760"/>
        <xdr:cNvSpPr/>
      </xdr:nvSpPr>
      <xdr:spPr>
        <a:xfrm>
          <a:off x="14325600" y="1755303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89081</xdr:rowOff>
    </xdr:from>
    <xdr:to>
      <xdr:col>81</xdr:col>
      <xdr:colOff>101600</xdr:colOff>
      <xdr:row>105</xdr:row>
      <xdr:rowOff>19231</xdr:rowOff>
    </xdr:to>
    <xdr:sp macro="" textlink="">
      <xdr:nvSpPr>
        <xdr:cNvPr id="762" name="フローチャート: 判断 761"/>
        <xdr:cNvSpPr/>
      </xdr:nvSpPr>
      <xdr:spPr>
        <a:xfrm>
          <a:off x="1357884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136434</xdr:rowOff>
    </xdr:from>
    <xdr:to>
      <xdr:col>76</xdr:col>
      <xdr:colOff>165100</xdr:colOff>
      <xdr:row>105</xdr:row>
      <xdr:rowOff>66584</xdr:rowOff>
    </xdr:to>
    <xdr:sp macro="" textlink="">
      <xdr:nvSpPr>
        <xdr:cNvPr id="763" name="フローチャート: 判断 762"/>
        <xdr:cNvSpPr/>
      </xdr:nvSpPr>
      <xdr:spPr>
        <a:xfrm>
          <a:off x="1280414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764" name="フローチャート: 判断 763"/>
        <xdr:cNvSpPr/>
      </xdr:nvSpPr>
      <xdr:spPr>
        <a:xfrm>
          <a:off x="1202944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xdr:rowOff>
    </xdr:from>
    <xdr:to>
      <xdr:col>67</xdr:col>
      <xdr:colOff>101600</xdr:colOff>
      <xdr:row>105</xdr:row>
      <xdr:rowOff>109038</xdr:rowOff>
    </xdr:to>
    <xdr:sp macro="" textlink="">
      <xdr:nvSpPr>
        <xdr:cNvPr id="765" name="フローチャート: 判断 764"/>
        <xdr:cNvSpPr/>
      </xdr:nvSpPr>
      <xdr:spPr>
        <a:xfrm>
          <a:off x="1123188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28666</xdr:rowOff>
    </xdr:from>
    <xdr:to>
      <xdr:col>85</xdr:col>
      <xdr:colOff>177800</xdr:colOff>
      <xdr:row>102</xdr:row>
      <xdr:rowOff>130266</xdr:rowOff>
    </xdr:to>
    <xdr:sp macro="" textlink="">
      <xdr:nvSpPr>
        <xdr:cNvPr id="771" name="楕円 770"/>
        <xdr:cNvSpPr/>
      </xdr:nvSpPr>
      <xdr:spPr>
        <a:xfrm>
          <a:off x="14325600" y="171279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51543</xdr:rowOff>
    </xdr:from>
    <xdr:ext cx="405111" cy="259045"/>
    <xdr:sp macro="" textlink="">
      <xdr:nvSpPr>
        <xdr:cNvPr id="772" name="【庁舎】&#10;有形固定資産減価償却率該当値テキスト"/>
        <xdr:cNvSpPr txBox="1"/>
      </xdr:nvSpPr>
      <xdr:spPr>
        <a:xfrm>
          <a:off x="14414500" y="1698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31931</xdr:rowOff>
    </xdr:from>
    <xdr:to>
      <xdr:col>81</xdr:col>
      <xdr:colOff>101600</xdr:colOff>
      <xdr:row>102</xdr:row>
      <xdr:rowOff>133531</xdr:rowOff>
    </xdr:to>
    <xdr:sp macro="" textlink="">
      <xdr:nvSpPr>
        <xdr:cNvPr id="773" name="楕円 772"/>
        <xdr:cNvSpPr/>
      </xdr:nvSpPr>
      <xdr:spPr>
        <a:xfrm>
          <a:off x="13578840" y="1713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79466</xdr:rowOff>
    </xdr:from>
    <xdr:to>
      <xdr:col>85</xdr:col>
      <xdr:colOff>127000</xdr:colOff>
      <xdr:row>102</xdr:row>
      <xdr:rowOff>82731</xdr:rowOff>
    </xdr:to>
    <xdr:cxnSp macro="">
      <xdr:nvCxnSpPr>
        <xdr:cNvPr id="774" name="直線コネクタ 773"/>
        <xdr:cNvCxnSpPr/>
      </xdr:nvCxnSpPr>
      <xdr:spPr>
        <a:xfrm flipV="1">
          <a:off x="13629640" y="17178746"/>
          <a:ext cx="7467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138068</xdr:rowOff>
    </xdr:from>
    <xdr:to>
      <xdr:col>76</xdr:col>
      <xdr:colOff>165100</xdr:colOff>
      <xdr:row>102</xdr:row>
      <xdr:rowOff>68218</xdr:rowOff>
    </xdr:to>
    <xdr:sp macro="" textlink="">
      <xdr:nvSpPr>
        <xdr:cNvPr id="775" name="楕円 774"/>
        <xdr:cNvSpPr/>
      </xdr:nvSpPr>
      <xdr:spPr>
        <a:xfrm>
          <a:off x="12804140" y="17069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102</xdr:row>
      <xdr:rowOff>82731</xdr:rowOff>
    </xdr:to>
    <xdr:cxnSp macro="">
      <xdr:nvCxnSpPr>
        <xdr:cNvPr id="776" name="直線コネクタ 775"/>
        <xdr:cNvCxnSpPr/>
      </xdr:nvCxnSpPr>
      <xdr:spPr>
        <a:xfrm>
          <a:off x="12854940" y="17116698"/>
          <a:ext cx="7747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38463</xdr:rowOff>
    </xdr:from>
    <xdr:to>
      <xdr:col>72</xdr:col>
      <xdr:colOff>38100</xdr:colOff>
      <xdr:row>103</xdr:row>
      <xdr:rowOff>140063</xdr:rowOff>
    </xdr:to>
    <xdr:sp macro="" textlink="">
      <xdr:nvSpPr>
        <xdr:cNvPr id="777" name="楕円 776"/>
        <xdr:cNvSpPr/>
      </xdr:nvSpPr>
      <xdr:spPr>
        <a:xfrm>
          <a:off x="12029440" y="17305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17418</xdr:rowOff>
    </xdr:from>
    <xdr:to>
      <xdr:col>76</xdr:col>
      <xdr:colOff>114300</xdr:colOff>
      <xdr:row>103</xdr:row>
      <xdr:rowOff>89263</xdr:rowOff>
    </xdr:to>
    <xdr:cxnSp macro="">
      <xdr:nvCxnSpPr>
        <xdr:cNvPr id="778" name="直線コネクタ 777"/>
        <xdr:cNvCxnSpPr/>
      </xdr:nvCxnSpPr>
      <xdr:spPr>
        <a:xfrm flipV="1">
          <a:off x="12072620" y="17116698"/>
          <a:ext cx="78232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141332</xdr:rowOff>
    </xdr:from>
    <xdr:to>
      <xdr:col>67</xdr:col>
      <xdr:colOff>101600</xdr:colOff>
      <xdr:row>107</xdr:row>
      <xdr:rowOff>71482</xdr:rowOff>
    </xdr:to>
    <xdr:sp macro="" textlink="">
      <xdr:nvSpPr>
        <xdr:cNvPr id="779" name="楕円 778"/>
        <xdr:cNvSpPr/>
      </xdr:nvSpPr>
      <xdr:spPr>
        <a:xfrm>
          <a:off x="11231880" y="17911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89263</xdr:rowOff>
    </xdr:from>
    <xdr:to>
      <xdr:col>71</xdr:col>
      <xdr:colOff>177800</xdr:colOff>
      <xdr:row>107</xdr:row>
      <xdr:rowOff>20682</xdr:rowOff>
    </xdr:to>
    <xdr:cxnSp macro="">
      <xdr:nvCxnSpPr>
        <xdr:cNvPr id="780" name="直線コネクタ 779"/>
        <xdr:cNvCxnSpPr/>
      </xdr:nvCxnSpPr>
      <xdr:spPr>
        <a:xfrm flipV="1">
          <a:off x="11282680" y="17356183"/>
          <a:ext cx="789940" cy="60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10358</xdr:rowOff>
    </xdr:from>
    <xdr:ext cx="405111" cy="259045"/>
    <xdr:sp macro="" textlink="">
      <xdr:nvSpPr>
        <xdr:cNvPr id="781" name="n_1aveValue【庁舎】&#10;有形固定資産減価償却率"/>
        <xdr:cNvSpPr txBox="1"/>
      </xdr:nvSpPr>
      <xdr:spPr>
        <a:xfrm>
          <a:off x="134372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57711</xdr:rowOff>
    </xdr:from>
    <xdr:ext cx="405111" cy="259045"/>
    <xdr:sp macro="" textlink="">
      <xdr:nvSpPr>
        <xdr:cNvPr id="782" name="n_2aveValue【庁舎】&#10;有形固定資産減価償却率"/>
        <xdr:cNvSpPr txBox="1"/>
      </xdr:nvSpPr>
      <xdr:spPr>
        <a:xfrm>
          <a:off x="12675244" y="1765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783" name="n_3aveValue【庁舎】&#10;有形固定資産減価償却率"/>
        <xdr:cNvSpPr txBox="1"/>
      </xdr:nvSpPr>
      <xdr:spPr>
        <a:xfrm>
          <a:off x="1190054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125565</xdr:rowOff>
    </xdr:from>
    <xdr:ext cx="405111" cy="259045"/>
    <xdr:sp macro="" textlink="">
      <xdr:nvSpPr>
        <xdr:cNvPr id="784" name="n_4aveValue【庁舎】&#10;有形固定資産減価償却率"/>
        <xdr:cNvSpPr txBox="1"/>
      </xdr:nvSpPr>
      <xdr:spPr>
        <a:xfrm>
          <a:off x="1110298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150058</xdr:rowOff>
    </xdr:from>
    <xdr:ext cx="405111" cy="259045"/>
    <xdr:sp macro="" textlink="">
      <xdr:nvSpPr>
        <xdr:cNvPr id="785" name="n_1mainValue【庁舎】&#10;有形固定資産減価償却率"/>
        <xdr:cNvSpPr txBox="1"/>
      </xdr:nvSpPr>
      <xdr:spPr>
        <a:xfrm>
          <a:off x="13437244" y="1691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84745</xdr:rowOff>
    </xdr:from>
    <xdr:ext cx="405111" cy="259045"/>
    <xdr:sp macro="" textlink="">
      <xdr:nvSpPr>
        <xdr:cNvPr id="786" name="n_2mainValue【庁舎】&#10;有形固定資産減価償却率"/>
        <xdr:cNvSpPr txBox="1"/>
      </xdr:nvSpPr>
      <xdr:spPr>
        <a:xfrm>
          <a:off x="12675244" y="1684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156590</xdr:rowOff>
    </xdr:from>
    <xdr:ext cx="405111" cy="259045"/>
    <xdr:sp macro="" textlink="">
      <xdr:nvSpPr>
        <xdr:cNvPr id="787" name="n_3mainValue【庁舎】&#10;有形固定資産減価償却率"/>
        <xdr:cNvSpPr txBox="1"/>
      </xdr:nvSpPr>
      <xdr:spPr>
        <a:xfrm>
          <a:off x="11900544" y="1708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62609</xdr:rowOff>
    </xdr:from>
    <xdr:ext cx="405111" cy="259045"/>
    <xdr:sp macro="" textlink="">
      <xdr:nvSpPr>
        <xdr:cNvPr id="788" name="n_4mainValue【庁舎】&#10;有形固定資産減価償却率"/>
        <xdr:cNvSpPr txBox="1"/>
      </xdr:nvSpPr>
      <xdr:spPr>
        <a:xfrm>
          <a:off x="1110298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108</xdr:row>
      <xdr:rowOff>53339</xdr:rowOff>
    </xdr:to>
    <xdr:cxnSp macro="">
      <xdr:nvCxnSpPr>
        <xdr:cNvPr id="814" name="直線コネクタ 813"/>
        <xdr:cNvCxnSpPr/>
      </xdr:nvCxnSpPr>
      <xdr:spPr>
        <a:xfrm flipV="1">
          <a:off x="19509104" y="16871224"/>
          <a:ext cx="0" cy="1287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15" name="【庁舎】&#10;一人当たり面積最小値テキスト"/>
        <xdr:cNvSpPr txBox="1"/>
      </xdr:nvSpPr>
      <xdr:spPr>
        <a:xfrm>
          <a:off x="1954784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16" name="直線コネクタ 815"/>
        <xdr:cNvCxnSpPr/>
      </xdr:nvCxnSpPr>
      <xdr:spPr>
        <a:xfrm>
          <a:off x="1944370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17" name="【庁舎】&#10;一人当たり面積最大値テキスト"/>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18" name="直線コネクタ 817"/>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57711</xdr:rowOff>
    </xdr:from>
    <xdr:ext cx="469744" cy="259045"/>
    <xdr:sp macro="" textlink="">
      <xdr:nvSpPr>
        <xdr:cNvPr id="819" name="【庁舎】&#10;一人当たり面積平均値テキスト"/>
        <xdr:cNvSpPr txBox="1"/>
      </xdr:nvSpPr>
      <xdr:spPr>
        <a:xfrm>
          <a:off x="19547840" y="17827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79284</xdr:rowOff>
    </xdr:from>
    <xdr:to>
      <xdr:col>116</xdr:col>
      <xdr:colOff>114300</xdr:colOff>
      <xdr:row>107</xdr:row>
      <xdr:rowOff>9434</xdr:rowOff>
    </xdr:to>
    <xdr:sp macro="" textlink="">
      <xdr:nvSpPr>
        <xdr:cNvPr id="820" name="フローチャート: 判断 819"/>
        <xdr:cNvSpPr/>
      </xdr:nvSpPr>
      <xdr:spPr>
        <a:xfrm>
          <a:off x="19458940" y="178491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84182</xdr:rowOff>
    </xdr:from>
    <xdr:to>
      <xdr:col>112</xdr:col>
      <xdr:colOff>38100</xdr:colOff>
      <xdr:row>107</xdr:row>
      <xdr:rowOff>14332</xdr:rowOff>
    </xdr:to>
    <xdr:sp macro="" textlink="">
      <xdr:nvSpPr>
        <xdr:cNvPr id="821" name="フローチャート: 判断 820"/>
        <xdr:cNvSpPr/>
      </xdr:nvSpPr>
      <xdr:spPr>
        <a:xfrm>
          <a:off x="18735040" y="178540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102144</xdr:rowOff>
    </xdr:from>
    <xdr:to>
      <xdr:col>107</xdr:col>
      <xdr:colOff>101600</xdr:colOff>
      <xdr:row>107</xdr:row>
      <xdr:rowOff>32294</xdr:rowOff>
    </xdr:to>
    <xdr:sp macro="" textlink="">
      <xdr:nvSpPr>
        <xdr:cNvPr id="822" name="フローチャート: 判断 821"/>
        <xdr:cNvSpPr/>
      </xdr:nvSpPr>
      <xdr:spPr>
        <a:xfrm>
          <a:off x="17937480" y="17871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823" name="フローチャート: 判断 822"/>
        <xdr:cNvSpPr/>
      </xdr:nvSpPr>
      <xdr:spPr>
        <a:xfrm>
          <a:off x="17162780" y="1782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58057</xdr:rowOff>
    </xdr:from>
    <xdr:to>
      <xdr:col>98</xdr:col>
      <xdr:colOff>38100</xdr:colOff>
      <xdr:row>106</xdr:row>
      <xdr:rowOff>159657</xdr:rowOff>
    </xdr:to>
    <xdr:sp macro="" textlink="">
      <xdr:nvSpPr>
        <xdr:cNvPr id="824" name="フローチャート: 判断 823"/>
        <xdr:cNvSpPr/>
      </xdr:nvSpPr>
      <xdr:spPr>
        <a:xfrm>
          <a:off x="16388080" y="17827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61323</xdr:rowOff>
    </xdr:from>
    <xdr:to>
      <xdr:col>116</xdr:col>
      <xdr:colOff>114300</xdr:colOff>
      <xdr:row>103</xdr:row>
      <xdr:rowOff>162923</xdr:rowOff>
    </xdr:to>
    <xdr:sp macro="" textlink="">
      <xdr:nvSpPr>
        <xdr:cNvPr id="830" name="楕円 829"/>
        <xdr:cNvSpPr/>
      </xdr:nvSpPr>
      <xdr:spPr>
        <a:xfrm>
          <a:off x="19458940" y="1732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84200</xdr:rowOff>
    </xdr:from>
    <xdr:ext cx="469744" cy="259045"/>
    <xdr:sp macro="" textlink="">
      <xdr:nvSpPr>
        <xdr:cNvPr id="831" name="【庁舎】&#10;一人当たり面積該当値テキスト"/>
        <xdr:cNvSpPr txBox="1"/>
      </xdr:nvSpPr>
      <xdr:spPr>
        <a:xfrm>
          <a:off x="19547840" y="1718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80918</xdr:rowOff>
    </xdr:from>
    <xdr:to>
      <xdr:col>112</xdr:col>
      <xdr:colOff>38100</xdr:colOff>
      <xdr:row>104</xdr:row>
      <xdr:rowOff>11068</xdr:rowOff>
    </xdr:to>
    <xdr:sp macro="" textlink="">
      <xdr:nvSpPr>
        <xdr:cNvPr id="832" name="楕円 831"/>
        <xdr:cNvSpPr/>
      </xdr:nvSpPr>
      <xdr:spPr>
        <a:xfrm>
          <a:off x="18735040" y="17347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112123</xdr:rowOff>
    </xdr:from>
    <xdr:to>
      <xdr:col>116</xdr:col>
      <xdr:colOff>63500</xdr:colOff>
      <xdr:row>103</xdr:row>
      <xdr:rowOff>131718</xdr:rowOff>
    </xdr:to>
    <xdr:cxnSp macro="">
      <xdr:nvCxnSpPr>
        <xdr:cNvPr id="833" name="直線コネクタ 832"/>
        <xdr:cNvCxnSpPr/>
      </xdr:nvCxnSpPr>
      <xdr:spPr>
        <a:xfrm flipV="1">
          <a:off x="18778220" y="17379043"/>
          <a:ext cx="7315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97245</xdr:rowOff>
    </xdr:from>
    <xdr:to>
      <xdr:col>107</xdr:col>
      <xdr:colOff>101600</xdr:colOff>
      <xdr:row>104</xdr:row>
      <xdr:rowOff>27395</xdr:rowOff>
    </xdr:to>
    <xdr:sp macro="" textlink="">
      <xdr:nvSpPr>
        <xdr:cNvPr id="834" name="楕円 833"/>
        <xdr:cNvSpPr/>
      </xdr:nvSpPr>
      <xdr:spPr>
        <a:xfrm>
          <a:off x="17937480" y="17364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131718</xdr:rowOff>
    </xdr:from>
    <xdr:to>
      <xdr:col>111</xdr:col>
      <xdr:colOff>177800</xdr:colOff>
      <xdr:row>103</xdr:row>
      <xdr:rowOff>148045</xdr:rowOff>
    </xdr:to>
    <xdr:cxnSp macro="">
      <xdr:nvCxnSpPr>
        <xdr:cNvPr id="835" name="直線コネクタ 834"/>
        <xdr:cNvCxnSpPr/>
      </xdr:nvCxnSpPr>
      <xdr:spPr>
        <a:xfrm flipV="1">
          <a:off x="17988280" y="17398638"/>
          <a:ext cx="78994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151130</xdr:rowOff>
    </xdr:from>
    <xdr:to>
      <xdr:col>102</xdr:col>
      <xdr:colOff>165100</xdr:colOff>
      <xdr:row>103</xdr:row>
      <xdr:rowOff>81280</xdr:rowOff>
    </xdr:to>
    <xdr:sp macro="" textlink="">
      <xdr:nvSpPr>
        <xdr:cNvPr id="836" name="楕円 835"/>
        <xdr:cNvSpPr/>
      </xdr:nvSpPr>
      <xdr:spPr>
        <a:xfrm>
          <a:off x="1716278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30480</xdr:rowOff>
    </xdr:from>
    <xdr:to>
      <xdr:col>107</xdr:col>
      <xdr:colOff>50800</xdr:colOff>
      <xdr:row>103</xdr:row>
      <xdr:rowOff>148045</xdr:rowOff>
    </xdr:to>
    <xdr:cxnSp macro="">
      <xdr:nvCxnSpPr>
        <xdr:cNvPr id="837" name="直線コネクタ 836"/>
        <xdr:cNvCxnSpPr/>
      </xdr:nvCxnSpPr>
      <xdr:spPr>
        <a:xfrm>
          <a:off x="17213580" y="17297400"/>
          <a:ext cx="7747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151130</xdr:rowOff>
    </xdr:from>
    <xdr:to>
      <xdr:col>98</xdr:col>
      <xdr:colOff>38100</xdr:colOff>
      <xdr:row>103</xdr:row>
      <xdr:rowOff>81280</xdr:rowOff>
    </xdr:to>
    <xdr:sp macro="" textlink="">
      <xdr:nvSpPr>
        <xdr:cNvPr id="838" name="楕円 837"/>
        <xdr:cNvSpPr/>
      </xdr:nvSpPr>
      <xdr:spPr>
        <a:xfrm>
          <a:off x="16388080" y="1725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30480</xdr:rowOff>
    </xdr:from>
    <xdr:to>
      <xdr:col>102</xdr:col>
      <xdr:colOff>114300</xdr:colOff>
      <xdr:row>103</xdr:row>
      <xdr:rowOff>30480</xdr:rowOff>
    </xdr:to>
    <xdr:cxnSp macro="">
      <xdr:nvCxnSpPr>
        <xdr:cNvPr id="839" name="直線コネクタ 838"/>
        <xdr:cNvCxnSpPr/>
      </xdr:nvCxnSpPr>
      <xdr:spPr>
        <a:xfrm>
          <a:off x="16431260" y="172974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5459</xdr:rowOff>
    </xdr:from>
    <xdr:ext cx="469744" cy="259045"/>
    <xdr:sp macro="" textlink="">
      <xdr:nvSpPr>
        <xdr:cNvPr id="840" name="n_1aveValue【庁舎】&#10;一人当たり面積"/>
        <xdr:cNvSpPr txBox="1"/>
      </xdr:nvSpPr>
      <xdr:spPr>
        <a:xfrm>
          <a:off x="18561127" y="1794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23421</xdr:rowOff>
    </xdr:from>
    <xdr:ext cx="469744" cy="259045"/>
    <xdr:sp macro="" textlink="">
      <xdr:nvSpPr>
        <xdr:cNvPr id="841" name="n_2aveValue【庁舎】&#10;一人当たり面積"/>
        <xdr:cNvSpPr txBox="1"/>
      </xdr:nvSpPr>
      <xdr:spPr>
        <a:xfrm>
          <a:off x="17776267" y="1796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842" name="n_3aveValue【庁舎】&#10;一人当たり面積"/>
        <xdr:cNvSpPr txBox="1"/>
      </xdr:nvSpPr>
      <xdr:spPr>
        <a:xfrm>
          <a:off x="170015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150784</xdr:rowOff>
    </xdr:from>
    <xdr:ext cx="469744" cy="259045"/>
    <xdr:sp macro="" textlink="">
      <xdr:nvSpPr>
        <xdr:cNvPr id="843" name="n_4aveValue【庁舎】&#10;一人当たり面積"/>
        <xdr:cNvSpPr txBox="1"/>
      </xdr:nvSpPr>
      <xdr:spPr>
        <a:xfrm>
          <a:off x="16226867" y="1792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27595</xdr:rowOff>
    </xdr:from>
    <xdr:ext cx="469744" cy="259045"/>
    <xdr:sp macro="" textlink="">
      <xdr:nvSpPr>
        <xdr:cNvPr id="844" name="n_1mainValue【庁舎】&#10;一人当たり面積"/>
        <xdr:cNvSpPr txBox="1"/>
      </xdr:nvSpPr>
      <xdr:spPr>
        <a:xfrm>
          <a:off x="18561127" y="1712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43922</xdr:rowOff>
    </xdr:from>
    <xdr:ext cx="469744" cy="259045"/>
    <xdr:sp macro="" textlink="">
      <xdr:nvSpPr>
        <xdr:cNvPr id="845" name="n_2mainValue【庁舎】&#10;一人当たり面積"/>
        <xdr:cNvSpPr txBox="1"/>
      </xdr:nvSpPr>
      <xdr:spPr>
        <a:xfrm>
          <a:off x="17776267" y="171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97807</xdr:rowOff>
    </xdr:from>
    <xdr:ext cx="469744" cy="259045"/>
    <xdr:sp macro="" textlink="">
      <xdr:nvSpPr>
        <xdr:cNvPr id="846" name="n_3mainValue【庁舎】&#10;一人当たり面積"/>
        <xdr:cNvSpPr txBox="1"/>
      </xdr:nvSpPr>
      <xdr:spPr>
        <a:xfrm>
          <a:off x="1700156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97807</xdr:rowOff>
    </xdr:from>
    <xdr:ext cx="469744" cy="259045"/>
    <xdr:sp macro="" textlink="">
      <xdr:nvSpPr>
        <xdr:cNvPr id="847" name="n_4mainValue【庁舎】&#10;一人当たり面積"/>
        <xdr:cNvSpPr txBox="1"/>
      </xdr:nvSpPr>
      <xdr:spPr>
        <a:xfrm>
          <a:off x="1622686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年に建設された「市民会館」と令和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年に供用を開始した「庁舎」を除き、類似団体内平均値よりも高い値となっている。特に図書館は築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ており、有形固定資産減価償却率が非常に高い値であるが、現在図書館建設事業を進めており、今後は減少するものと予想される。「庁舎」については、一人当たりの面積が類似団体内平均値と比べて約</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倍となっているが、立川総合支所において、複合施設としての改修事業を進めており、「庁舎」としての一人当たりの面積は今後減少するものと予想される。その他の施設についても、令和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年度に策定した公共施設総合管理計画及び個別施設計画を基に長寿命化や、施設の統廃合を含めた総資産量の適正化を図っていく必要がある。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13718764</v>
      </c>
      <c r="BO4" s="407"/>
      <c r="BP4" s="407"/>
      <c r="BQ4" s="407"/>
      <c r="BR4" s="407"/>
      <c r="BS4" s="407"/>
      <c r="BT4" s="407"/>
      <c r="BU4" s="408"/>
      <c r="BV4" s="406">
        <v>13756021</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11.8</v>
      </c>
      <c r="CU4" s="413"/>
      <c r="CV4" s="413"/>
      <c r="CW4" s="413"/>
      <c r="CX4" s="413"/>
      <c r="CY4" s="413"/>
      <c r="CZ4" s="413"/>
      <c r="DA4" s="414"/>
      <c r="DB4" s="412">
        <v>10.5</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12781379</v>
      </c>
      <c r="BO5" s="444"/>
      <c r="BP5" s="444"/>
      <c r="BQ5" s="444"/>
      <c r="BR5" s="444"/>
      <c r="BS5" s="444"/>
      <c r="BT5" s="444"/>
      <c r="BU5" s="445"/>
      <c r="BV5" s="443">
        <v>12908288</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95.9</v>
      </c>
      <c r="CU5" s="441"/>
      <c r="CV5" s="441"/>
      <c r="CW5" s="441"/>
      <c r="CX5" s="441"/>
      <c r="CY5" s="441"/>
      <c r="CZ5" s="441"/>
      <c r="DA5" s="442"/>
      <c r="DB5" s="440">
        <v>90.8</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937385</v>
      </c>
      <c r="BO6" s="444"/>
      <c r="BP6" s="444"/>
      <c r="BQ6" s="444"/>
      <c r="BR6" s="444"/>
      <c r="BS6" s="444"/>
      <c r="BT6" s="444"/>
      <c r="BU6" s="445"/>
      <c r="BV6" s="443">
        <v>847733</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96.9</v>
      </c>
      <c r="CU6" s="481"/>
      <c r="CV6" s="481"/>
      <c r="CW6" s="481"/>
      <c r="CX6" s="481"/>
      <c r="CY6" s="481"/>
      <c r="CZ6" s="481"/>
      <c r="DA6" s="482"/>
      <c r="DB6" s="480">
        <v>94.3</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96</v>
      </c>
      <c r="AV7" s="476"/>
      <c r="AW7" s="476"/>
      <c r="AX7" s="476"/>
      <c r="AY7" s="477" t="s">
        <v>107</v>
      </c>
      <c r="AZ7" s="478"/>
      <c r="BA7" s="478"/>
      <c r="BB7" s="478"/>
      <c r="BC7" s="478"/>
      <c r="BD7" s="478"/>
      <c r="BE7" s="478"/>
      <c r="BF7" s="478"/>
      <c r="BG7" s="478"/>
      <c r="BH7" s="478"/>
      <c r="BI7" s="478"/>
      <c r="BJ7" s="478"/>
      <c r="BK7" s="478"/>
      <c r="BL7" s="478"/>
      <c r="BM7" s="479"/>
      <c r="BN7" s="443">
        <v>65094</v>
      </c>
      <c r="BO7" s="444"/>
      <c r="BP7" s="444"/>
      <c r="BQ7" s="444"/>
      <c r="BR7" s="444"/>
      <c r="BS7" s="444"/>
      <c r="BT7" s="444"/>
      <c r="BU7" s="445"/>
      <c r="BV7" s="443">
        <v>47836</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7404385</v>
      </c>
      <c r="CU7" s="444"/>
      <c r="CV7" s="444"/>
      <c r="CW7" s="444"/>
      <c r="CX7" s="444"/>
      <c r="CY7" s="444"/>
      <c r="CZ7" s="444"/>
      <c r="DA7" s="445"/>
      <c r="DB7" s="443">
        <v>7652559</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96</v>
      </c>
      <c r="AV8" s="476"/>
      <c r="AW8" s="476"/>
      <c r="AX8" s="476"/>
      <c r="AY8" s="477" t="s">
        <v>110</v>
      </c>
      <c r="AZ8" s="478"/>
      <c r="BA8" s="478"/>
      <c r="BB8" s="478"/>
      <c r="BC8" s="478"/>
      <c r="BD8" s="478"/>
      <c r="BE8" s="478"/>
      <c r="BF8" s="478"/>
      <c r="BG8" s="478"/>
      <c r="BH8" s="478"/>
      <c r="BI8" s="478"/>
      <c r="BJ8" s="478"/>
      <c r="BK8" s="478"/>
      <c r="BL8" s="478"/>
      <c r="BM8" s="479"/>
      <c r="BN8" s="443">
        <v>872291</v>
      </c>
      <c r="BO8" s="444"/>
      <c r="BP8" s="444"/>
      <c r="BQ8" s="444"/>
      <c r="BR8" s="444"/>
      <c r="BS8" s="444"/>
      <c r="BT8" s="444"/>
      <c r="BU8" s="445"/>
      <c r="BV8" s="443">
        <v>799897</v>
      </c>
      <c r="BW8" s="444"/>
      <c r="BX8" s="444"/>
      <c r="BY8" s="444"/>
      <c r="BZ8" s="444"/>
      <c r="CA8" s="444"/>
      <c r="CB8" s="444"/>
      <c r="CC8" s="445"/>
      <c r="CD8" s="446" t="s">
        <v>111</v>
      </c>
      <c r="CE8" s="447"/>
      <c r="CF8" s="447"/>
      <c r="CG8" s="447"/>
      <c r="CH8" s="447"/>
      <c r="CI8" s="447"/>
      <c r="CJ8" s="447"/>
      <c r="CK8" s="447"/>
      <c r="CL8" s="447"/>
      <c r="CM8" s="447"/>
      <c r="CN8" s="447"/>
      <c r="CO8" s="447"/>
      <c r="CP8" s="447"/>
      <c r="CQ8" s="447"/>
      <c r="CR8" s="447"/>
      <c r="CS8" s="448"/>
      <c r="CT8" s="483">
        <v>0.3</v>
      </c>
      <c r="CU8" s="484"/>
      <c r="CV8" s="484"/>
      <c r="CW8" s="484"/>
      <c r="CX8" s="484"/>
      <c r="CY8" s="484"/>
      <c r="CZ8" s="484"/>
      <c r="DA8" s="485"/>
      <c r="DB8" s="483">
        <v>0.3</v>
      </c>
      <c r="DC8" s="484"/>
      <c r="DD8" s="484"/>
      <c r="DE8" s="484"/>
      <c r="DF8" s="484"/>
      <c r="DG8" s="484"/>
      <c r="DH8" s="484"/>
      <c r="DI8" s="485"/>
    </row>
    <row r="9" spans="1:119" ht="18.75" customHeight="1" thickBot="1" x14ac:dyDescent="0.25">
      <c r="A9" s="181"/>
      <c r="B9" s="437" t="s">
        <v>112</v>
      </c>
      <c r="C9" s="438"/>
      <c r="D9" s="438"/>
      <c r="E9" s="438"/>
      <c r="F9" s="438"/>
      <c r="G9" s="438"/>
      <c r="H9" s="438"/>
      <c r="I9" s="438"/>
      <c r="J9" s="438"/>
      <c r="K9" s="486"/>
      <c r="L9" s="487" t="s">
        <v>113</v>
      </c>
      <c r="M9" s="488"/>
      <c r="N9" s="488"/>
      <c r="O9" s="488"/>
      <c r="P9" s="488"/>
      <c r="Q9" s="489"/>
      <c r="R9" s="490">
        <v>20151</v>
      </c>
      <c r="S9" s="491"/>
      <c r="T9" s="491"/>
      <c r="U9" s="491"/>
      <c r="V9" s="492"/>
      <c r="W9" s="400" t="s">
        <v>114</v>
      </c>
      <c r="X9" s="401"/>
      <c r="Y9" s="401"/>
      <c r="Z9" s="401"/>
      <c r="AA9" s="401"/>
      <c r="AB9" s="401"/>
      <c r="AC9" s="401"/>
      <c r="AD9" s="401"/>
      <c r="AE9" s="401"/>
      <c r="AF9" s="401"/>
      <c r="AG9" s="401"/>
      <c r="AH9" s="401"/>
      <c r="AI9" s="401"/>
      <c r="AJ9" s="401"/>
      <c r="AK9" s="401"/>
      <c r="AL9" s="402"/>
      <c r="AM9" s="472" t="s">
        <v>115</v>
      </c>
      <c r="AN9" s="473"/>
      <c r="AO9" s="473"/>
      <c r="AP9" s="473"/>
      <c r="AQ9" s="473"/>
      <c r="AR9" s="473"/>
      <c r="AS9" s="473"/>
      <c r="AT9" s="474"/>
      <c r="AU9" s="475" t="s">
        <v>96</v>
      </c>
      <c r="AV9" s="476"/>
      <c r="AW9" s="476"/>
      <c r="AX9" s="476"/>
      <c r="AY9" s="477" t="s">
        <v>116</v>
      </c>
      <c r="AZ9" s="478"/>
      <c r="BA9" s="478"/>
      <c r="BB9" s="478"/>
      <c r="BC9" s="478"/>
      <c r="BD9" s="478"/>
      <c r="BE9" s="478"/>
      <c r="BF9" s="478"/>
      <c r="BG9" s="478"/>
      <c r="BH9" s="478"/>
      <c r="BI9" s="478"/>
      <c r="BJ9" s="478"/>
      <c r="BK9" s="478"/>
      <c r="BL9" s="478"/>
      <c r="BM9" s="479"/>
      <c r="BN9" s="443">
        <v>72394</v>
      </c>
      <c r="BO9" s="444"/>
      <c r="BP9" s="444"/>
      <c r="BQ9" s="444"/>
      <c r="BR9" s="444"/>
      <c r="BS9" s="444"/>
      <c r="BT9" s="444"/>
      <c r="BU9" s="445"/>
      <c r="BV9" s="443">
        <v>118606</v>
      </c>
      <c r="BW9" s="444"/>
      <c r="BX9" s="444"/>
      <c r="BY9" s="444"/>
      <c r="BZ9" s="444"/>
      <c r="CA9" s="444"/>
      <c r="CB9" s="444"/>
      <c r="CC9" s="445"/>
      <c r="CD9" s="446" t="s">
        <v>117</v>
      </c>
      <c r="CE9" s="447"/>
      <c r="CF9" s="447"/>
      <c r="CG9" s="447"/>
      <c r="CH9" s="447"/>
      <c r="CI9" s="447"/>
      <c r="CJ9" s="447"/>
      <c r="CK9" s="447"/>
      <c r="CL9" s="447"/>
      <c r="CM9" s="447"/>
      <c r="CN9" s="447"/>
      <c r="CO9" s="447"/>
      <c r="CP9" s="447"/>
      <c r="CQ9" s="447"/>
      <c r="CR9" s="447"/>
      <c r="CS9" s="448"/>
      <c r="CT9" s="440">
        <v>15.8</v>
      </c>
      <c r="CU9" s="441"/>
      <c r="CV9" s="441"/>
      <c r="CW9" s="441"/>
      <c r="CX9" s="441"/>
      <c r="CY9" s="441"/>
      <c r="CZ9" s="441"/>
      <c r="DA9" s="442"/>
      <c r="DB9" s="440">
        <v>15.8</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118</v>
      </c>
      <c r="M10" s="473"/>
      <c r="N10" s="473"/>
      <c r="O10" s="473"/>
      <c r="P10" s="473"/>
      <c r="Q10" s="474"/>
      <c r="R10" s="494">
        <v>21666</v>
      </c>
      <c r="S10" s="495"/>
      <c r="T10" s="495"/>
      <c r="U10" s="495"/>
      <c r="V10" s="496"/>
      <c r="W10" s="431"/>
      <c r="X10" s="432"/>
      <c r="Y10" s="432"/>
      <c r="Z10" s="432"/>
      <c r="AA10" s="432"/>
      <c r="AB10" s="432"/>
      <c r="AC10" s="432"/>
      <c r="AD10" s="432"/>
      <c r="AE10" s="432"/>
      <c r="AF10" s="432"/>
      <c r="AG10" s="432"/>
      <c r="AH10" s="432"/>
      <c r="AI10" s="432"/>
      <c r="AJ10" s="432"/>
      <c r="AK10" s="432"/>
      <c r="AL10" s="435"/>
      <c r="AM10" s="472" t="s">
        <v>119</v>
      </c>
      <c r="AN10" s="473"/>
      <c r="AO10" s="473"/>
      <c r="AP10" s="473"/>
      <c r="AQ10" s="473"/>
      <c r="AR10" s="473"/>
      <c r="AS10" s="473"/>
      <c r="AT10" s="474"/>
      <c r="AU10" s="475" t="s">
        <v>120</v>
      </c>
      <c r="AV10" s="476"/>
      <c r="AW10" s="476"/>
      <c r="AX10" s="476"/>
      <c r="AY10" s="477" t="s">
        <v>121</v>
      </c>
      <c r="AZ10" s="478"/>
      <c r="BA10" s="478"/>
      <c r="BB10" s="478"/>
      <c r="BC10" s="478"/>
      <c r="BD10" s="478"/>
      <c r="BE10" s="478"/>
      <c r="BF10" s="478"/>
      <c r="BG10" s="478"/>
      <c r="BH10" s="478"/>
      <c r="BI10" s="478"/>
      <c r="BJ10" s="478"/>
      <c r="BK10" s="478"/>
      <c r="BL10" s="478"/>
      <c r="BM10" s="479"/>
      <c r="BN10" s="443">
        <v>3234</v>
      </c>
      <c r="BO10" s="444"/>
      <c r="BP10" s="444"/>
      <c r="BQ10" s="444"/>
      <c r="BR10" s="444"/>
      <c r="BS10" s="444"/>
      <c r="BT10" s="444"/>
      <c r="BU10" s="445"/>
      <c r="BV10" s="443">
        <v>401511</v>
      </c>
      <c r="BW10" s="444"/>
      <c r="BX10" s="444"/>
      <c r="BY10" s="444"/>
      <c r="BZ10" s="444"/>
      <c r="CA10" s="444"/>
      <c r="CB10" s="444"/>
      <c r="CC10" s="445"/>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123</v>
      </c>
      <c r="M11" s="498"/>
      <c r="N11" s="498"/>
      <c r="O11" s="498"/>
      <c r="P11" s="498"/>
      <c r="Q11" s="499"/>
      <c r="R11" s="500" t="s">
        <v>124</v>
      </c>
      <c r="S11" s="501"/>
      <c r="T11" s="501"/>
      <c r="U11" s="501"/>
      <c r="V11" s="502"/>
      <c r="W11" s="431"/>
      <c r="X11" s="432"/>
      <c r="Y11" s="432"/>
      <c r="Z11" s="432"/>
      <c r="AA11" s="432"/>
      <c r="AB11" s="432"/>
      <c r="AC11" s="432"/>
      <c r="AD11" s="432"/>
      <c r="AE11" s="432"/>
      <c r="AF11" s="432"/>
      <c r="AG11" s="432"/>
      <c r="AH11" s="432"/>
      <c r="AI11" s="432"/>
      <c r="AJ11" s="432"/>
      <c r="AK11" s="432"/>
      <c r="AL11" s="435"/>
      <c r="AM11" s="472" t="s">
        <v>125</v>
      </c>
      <c r="AN11" s="473"/>
      <c r="AO11" s="473"/>
      <c r="AP11" s="473"/>
      <c r="AQ11" s="473"/>
      <c r="AR11" s="473"/>
      <c r="AS11" s="473"/>
      <c r="AT11" s="474"/>
      <c r="AU11" s="475" t="s">
        <v>126</v>
      </c>
      <c r="AV11" s="476"/>
      <c r="AW11" s="476"/>
      <c r="AX11" s="476"/>
      <c r="AY11" s="477" t="s">
        <v>127</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128</v>
      </c>
      <c r="CE11" s="447"/>
      <c r="CF11" s="447"/>
      <c r="CG11" s="447"/>
      <c r="CH11" s="447"/>
      <c r="CI11" s="447"/>
      <c r="CJ11" s="447"/>
      <c r="CK11" s="447"/>
      <c r="CL11" s="447"/>
      <c r="CM11" s="447"/>
      <c r="CN11" s="447"/>
      <c r="CO11" s="447"/>
      <c r="CP11" s="447"/>
      <c r="CQ11" s="447"/>
      <c r="CR11" s="447"/>
      <c r="CS11" s="448"/>
      <c r="CT11" s="483" t="s">
        <v>129</v>
      </c>
      <c r="CU11" s="484"/>
      <c r="CV11" s="484"/>
      <c r="CW11" s="484"/>
      <c r="CX11" s="484"/>
      <c r="CY11" s="484"/>
      <c r="CZ11" s="484"/>
      <c r="DA11" s="485"/>
      <c r="DB11" s="483" t="s">
        <v>130</v>
      </c>
      <c r="DC11" s="484"/>
      <c r="DD11" s="484"/>
      <c r="DE11" s="484"/>
      <c r="DF11" s="484"/>
      <c r="DG11" s="484"/>
      <c r="DH11" s="484"/>
      <c r="DI11" s="485"/>
    </row>
    <row r="12" spans="1:119" ht="18.75" customHeight="1" x14ac:dyDescent="0.2">
      <c r="A12" s="181"/>
      <c r="B12" s="503" t="s">
        <v>131</v>
      </c>
      <c r="C12" s="504"/>
      <c r="D12" s="504"/>
      <c r="E12" s="504"/>
      <c r="F12" s="504"/>
      <c r="G12" s="504"/>
      <c r="H12" s="504"/>
      <c r="I12" s="504"/>
      <c r="J12" s="504"/>
      <c r="K12" s="505"/>
      <c r="L12" s="512" t="s">
        <v>132</v>
      </c>
      <c r="M12" s="513"/>
      <c r="N12" s="513"/>
      <c r="O12" s="513"/>
      <c r="P12" s="513"/>
      <c r="Q12" s="514"/>
      <c r="R12" s="515">
        <v>19897</v>
      </c>
      <c r="S12" s="516"/>
      <c r="T12" s="516"/>
      <c r="U12" s="516"/>
      <c r="V12" s="517"/>
      <c r="W12" s="518" t="s">
        <v>1</v>
      </c>
      <c r="X12" s="476"/>
      <c r="Y12" s="476"/>
      <c r="Z12" s="476"/>
      <c r="AA12" s="476"/>
      <c r="AB12" s="519"/>
      <c r="AC12" s="520" t="s">
        <v>133</v>
      </c>
      <c r="AD12" s="521"/>
      <c r="AE12" s="521"/>
      <c r="AF12" s="521"/>
      <c r="AG12" s="522"/>
      <c r="AH12" s="520" t="s">
        <v>134</v>
      </c>
      <c r="AI12" s="521"/>
      <c r="AJ12" s="521"/>
      <c r="AK12" s="521"/>
      <c r="AL12" s="523"/>
      <c r="AM12" s="472" t="s">
        <v>135</v>
      </c>
      <c r="AN12" s="473"/>
      <c r="AO12" s="473"/>
      <c r="AP12" s="473"/>
      <c r="AQ12" s="473"/>
      <c r="AR12" s="473"/>
      <c r="AS12" s="473"/>
      <c r="AT12" s="474"/>
      <c r="AU12" s="475" t="s">
        <v>96</v>
      </c>
      <c r="AV12" s="476"/>
      <c r="AW12" s="476"/>
      <c r="AX12" s="476"/>
      <c r="AY12" s="477" t="s">
        <v>136</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137</v>
      </c>
      <c r="CE12" s="447"/>
      <c r="CF12" s="447"/>
      <c r="CG12" s="447"/>
      <c r="CH12" s="447"/>
      <c r="CI12" s="447"/>
      <c r="CJ12" s="447"/>
      <c r="CK12" s="447"/>
      <c r="CL12" s="447"/>
      <c r="CM12" s="447"/>
      <c r="CN12" s="447"/>
      <c r="CO12" s="447"/>
      <c r="CP12" s="447"/>
      <c r="CQ12" s="447"/>
      <c r="CR12" s="447"/>
      <c r="CS12" s="448"/>
      <c r="CT12" s="483" t="s">
        <v>138</v>
      </c>
      <c r="CU12" s="484"/>
      <c r="CV12" s="484"/>
      <c r="CW12" s="484"/>
      <c r="CX12" s="484"/>
      <c r="CY12" s="484"/>
      <c r="CZ12" s="484"/>
      <c r="DA12" s="485"/>
      <c r="DB12" s="483" t="s">
        <v>139</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140</v>
      </c>
      <c r="N13" s="535"/>
      <c r="O13" s="535"/>
      <c r="P13" s="535"/>
      <c r="Q13" s="536"/>
      <c r="R13" s="527">
        <v>19785</v>
      </c>
      <c r="S13" s="528"/>
      <c r="T13" s="528"/>
      <c r="U13" s="528"/>
      <c r="V13" s="529"/>
      <c r="W13" s="459" t="s">
        <v>141</v>
      </c>
      <c r="X13" s="460"/>
      <c r="Y13" s="460"/>
      <c r="Z13" s="460"/>
      <c r="AA13" s="460"/>
      <c r="AB13" s="450"/>
      <c r="AC13" s="494">
        <v>1303</v>
      </c>
      <c r="AD13" s="495"/>
      <c r="AE13" s="495"/>
      <c r="AF13" s="495"/>
      <c r="AG13" s="537"/>
      <c r="AH13" s="494">
        <v>1434</v>
      </c>
      <c r="AI13" s="495"/>
      <c r="AJ13" s="495"/>
      <c r="AK13" s="495"/>
      <c r="AL13" s="496"/>
      <c r="AM13" s="472" t="s">
        <v>142</v>
      </c>
      <c r="AN13" s="473"/>
      <c r="AO13" s="473"/>
      <c r="AP13" s="473"/>
      <c r="AQ13" s="473"/>
      <c r="AR13" s="473"/>
      <c r="AS13" s="473"/>
      <c r="AT13" s="474"/>
      <c r="AU13" s="475" t="s">
        <v>126</v>
      </c>
      <c r="AV13" s="476"/>
      <c r="AW13" s="476"/>
      <c r="AX13" s="476"/>
      <c r="AY13" s="477" t="s">
        <v>143</v>
      </c>
      <c r="AZ13" s="478"/>
      <c r="BA13" s="478"/>
      <c r="BB13" s="478"/>
      <c r="BC13" s="478"/>
      <c r="BD13" s="478"/>
      <c r="BE13" s="478"/>
      <c r="BF13" s="478"/>
      <c r="BG13" s="478"/>
      <c r="BH13" s="478"/>
      <c r="BI13" s="478"/>
      <c r="BJ13" s="478"/>
      <c r="BK13" s="478"/>
      <c r="BL13" s="478"/>
      <c r="BM13" s="479"/>
      <c r="BN13" s="443">
        <v>75628</v>
      </c>
      <c r="BO13" s="444"/>
      <c r="BP13" s="444"/>
      <c r="BQ13" s="444"/>
      <c r="BR13" s="444"/>
      <c r="BS13" s="444"/>
      <c r="BT13" s="444"/>
      <c r="BU13" s="445"/>
      <c r="BV13" s="443">
        <v>520117</v>
      </c>
      <c r="BW13" s="444"/>
      <c r="BX13" s="444"/>
      <c r="BY13" s="444"/>
      <c r="BZ13" s="444"/>
      <c r="CA13" s="444"/>
      <c r="CB13" s="444"/>
      <c r="CC13" s="445"/>
      <c r="CD13" s="446" t="s">
        <v>144</v>
      </c>
      <c r="CE13" s="447"/>
      <c r="CF13" s="447"/>
      <c r="CG13" s="447"/>
      <c r="CH13" s="447"/>
      <c r="CI13" s="447"/>
      <c r="CJ13" s="447"/>
      <c r="CK13" s="447"/>
      <c r="CL13" s="447"/>
      <c r="CM13" s="447"/>
      <c r="CN13" s="447"/>
      <c r="CO13" s="447"/>
      <c r="CP13" s="447"/>
      <c r="CQ13" s="447"/>
      <c r="CR13" s="447"/>
      <c r="CS13" s="448"/>
      <c r="CT13" s="440">
        <v>10.8</v>
      </c>
      <c r="CU13" s="441"/>
      <c r="CV13" s="441"/>
      <c r="CW13" s="441"/>
      <c r="CX13" s="441"/>
      <c r="CY13" s="441"/>
      <c r="CZ13" s="441"/>
      <c r="DA13" s="442"/>
      <c r="DB13" s="440">
        <v>11</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145</v>
      </c>
      <c r="M14" s="525"/>
      <c r="N14" s="525"/>
      <c r="O14" s="525"/>
      <c r="P14" s="525"/>
      <c r="Q14" s="526"/>
      <c r="R14" s="527">
        <v>20307</v>
      </c>
      <c r="S14" s="528"/>
      <c r="T14" s="528"/>
      <c r="U14" s="528"/>
      <c r="V14" s="529"/>
      <c r="W14" s="433"/>
      <c r="X14" s="434"/>
      <c r="Y14" s="434"/>
      <c r="Z14" s="434"/>
      <c r="AA14" s="434"/>
      <c r="AB14" s="423"/>
      <c r="AC14" s="530">
        <v>12.3</v>
      </c>
      <c r="AD14" s="531"/>
      <c r="AE14" s="531"/>
      <c r="AF14" s="531"/>
      <c r="AG14" s="532"/>
      <c r="AH14" s="530">
        <v>13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146</v>
      </c>
      <c r="CE14" s="539"/>
      <c r="CF14" s="539"/>
      <c r="CG14" s="539"/>
      <c r="CH14" s="539"/>
      <c r="CI14" s="539"/>
      <c r="CJ14" s="539"/>
      <c r="CK14" s="539"/>
      <c r="CL14" s="539"/>
      <c r="CM14" s="539"/>
      <c r="CN14" s="539"/>
      <c r="CO14" s="539"/>
      <c r="CP14" s="539"/>
      <c r="CQ14" s="539"/>
      <c r="CR14" s="539"/>
      <c r="CS14" s="540"/>
      <c r="CT14" s="541">
        <v>26.6</v>
      </c>
      <c r="CU14" s="542"/>
      <c r="CV14" s="542"/>
      <c r="CW14" s="542"/>
      <c r="CX14" s="542"/>
      <c r="CY14" s="542"/>
      <c r="CZ14" s="542"/>
      <c r="DA14" s="543"/>
      <c r="DB14" s="541">
        <v>32.9</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147</v>
      </c>
      <c r="N15" s="535"/>
      <c r="O15" s="535"/>
      <c r="P15" s="535"/>
      <c r="Q15" s="536"/>
      <c r="R15" s="527">
        <v>20186</v>
      </c>
      <c r="S15" s="528"/>
      <c r="T15" s="528"/>
      <c r="U15" s="528"/>
      <c r="V15" s="529"/>
      <c r="W15" s="459" t="s">
        <v>148</v>
      </c>
      <c r="X15" s="460"/>
      <c r="Y15" s="460"/>
      <c r="Z15" s="460"/>
      <c r="AA15" s="460"/>
      <c r="AB15" s="450"/>
      <c r="AC15" s="494">
        <v>3125</v>
      </c>
      <c r="AD15" s="495"/>
      <c r="AE15" s="495"/>
      <c r="AF15" s="495"/>
      <c r="AG15" s="537"/>
      <c r="AH15" s="494">
        <v>3300</v>
      </c>
      <c r="AI15" s="495"/>
      <c r="AJ15" s="495"/>
      <c r="AK15" s="495"/>
      <c r="AL15" s="496"/>
      <c r="AM15" s="472"/>
      <c r="AN15" s="473"/>
      <c r="AO15" s="473"/>
      <c r="AP15" s="473"/>
      <c r="AQ15" s="473"/>
      <c r="AR15" s="473"/>
      <c r="AS15" s="473"/>
      <c r="AT15" s="474"/>
      <c r="AU15" s="475"/>
      <c r="AV15" s="476"/>
      <c r="AW15" s="476"/>
      <c r="AX15" s="476"/>
      <c r="AY15" s="403" t="s">
        <v>149</v>
      </c>
      <c r="AZ15" s="404"/>
      <c r="BA15" s="404"/>
      <c r="BB15" s="404"/>
      <c r="BC15" s="404"/>
      <c r="BD15" s="404"/>
      <c r="BE15" s="404"/>
      <c r="BF15" s="404"/>
      <c r="BG15" s="404"/>
      <c r="BH15" s="404"/>
      <c r="BI15" s="404"/>
      <c r="BJ15" s="404"/>
      <c r="BK15" s="404"/>
      <c r="BL15" s="404"/>
      <c r="BM15" s="405"/>
      <c r="BN15" s="406">
        <v>2140173</v>
      </c>
      <c r="BO15" s="407"/>
      <c r="BP15" s="407"/>
      <c r="BQ15" s="407"/>
      <c r="BR15" s="407"/>
      <c r="BS15" s="407"/>
      <c r="BT15" s="407"/>
      <c r="BU15" s="408"/>
      <c r="BV15" s="406">
        <v>1990979</v>
      </c>
      <c r="BW15" s="407"/>
      <c r="BX15" s="407"/>
      <c r="BY15" s="407"/>
      <c r="BZ15" s="407"/>
      <c r="CA15" s="407"/>
      <c r="CB15" s="407"/>
      <c r="CC15" s="408"/>
      <c r="CD15" s="544" t="s">
        <v>150</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151</v>
      </c>
      <c r="M16" s="547"/>
      <c r="N16" s="547"/>
      <c r="O16" s="547"/>
      <c r="P16" s="547"/>
      <c r="Q16" s="548"/>
      <c r="R16" s="549" t="s">
        <v>152</v>
      </c>
      <c r="S16" s="550"/>
      <c r="T16" s="550"/>
      <c r="U16" s="550"/>
      <c r="V16" s="551"/>
      <c r="W16" s="433"/>
      <c r="X16" s="434"/>
      <c r="Y16" s="434"/>
      <c r="Z16" s="434"/>
      <c r="AA16" s="434"/>
      <c r="AB16" s="423"/>
      <c r="AC16" s="530">
        <v>29.5</v>
      </c>
      <c r="AD16" s="531"/>
      <c r="AE16" s="531"/>
      <c r="AF16" s="531"/>
      <c r="AG16" s="532"/>
      <c r="AH16" s="530">
        <v>29.9</v>
      </c>
      <c r="AI16" s="531"/>
      <c r="AJ16" s="531"/>
      <c r="AK16" s="531"/>
      <c r="AL16" s="533"/>
      <c r="AM16" s="472"/>
      <c r="AN16" s="473"/>
      <c r="AO16" s="473"/>
      <c r="AP16" s="473"/>
      <c r="AQ16" s="473"/>
      <c r="AR16" s="473"/>
      <c r="AS16" s="473"/>
      <c r="AT16" s="474"/>
      <c r="AU16" s="475"/>
      <c r="AV16" s="476"/>
      <c r="AW16" s="476"/>
      <c r="AX16" s="476"/>
      <c r="AY16" s="477" t="s">
        <v>153</v>
      </c>
      <c r="AZ16" s="478"/>
      <c r="BA16" s="478"/>
      <c r="BB16" s="478"/>
      <c r="BC16" s="478"/>
      <c r="BD16" s="478"/>
      <c r="BE16" s="478"/>
      <c r="BF16" s="478"/>
      <c r="BG16" s="478"/>
      <c r="BH16" s="478"/>
      <c r="BI16" s="478"/>
      <c r="BJ16" s="478"/>
      <c r="BK16" s="478"/>
      <c r="BL16" s="478"/>
      <c r="BM16" s="479"/>
      <c r="BN16" s="443">
        <v>6819583</v>
      </c>
      <c r="BO16" s="444"/>
      <c r="BP16" s="444"/>
      <c r="BQ16" s="444"/>
      <c r="BR16" s="444"/>
      <c r="BS16" s="444"/>
      <c r="BT16" s="444"/>
      <c r="BU16" s="445"/>
      <c r="BV16" s="443">
        <v>6884844</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154</v>
      </c>
      <c r="N17" s="555"/>
      <c r="O17" s="555"/>
      <c r="P17" s="555"/>
      <c r="Q17" s="556"/>
      <c r="R17" s="549" t="s">
        <v>155</v>
      </c>
      <c r="S17" s="550"/>
      <c r="T17" s="550"/>
      <c r="U17" s="550"/>
      <c r="V17" s="551"/>
      <c r="W17" s="459" t="s">
        <v>156</v>
      </c>
      <c r="X17" s="460"/>
      <c r="Y17" s="460"/>
      <c r="Z17" s="460"/>
      <c r="AA17" s="460"/>
      <c r="AB17" s="450"/>
      <c r="AC17" s="494">
        <v>6158</v>
      </c>
      <c r="AD17" s="495"/>
      <c r="AE17" s="495"/>
      <c r="AF17" s="495"/>
      <c r="AG17" s="537"/>
      <c r="AH17" s="494">
        <v>6306</v>
      </c>
      <c r="AI17" s="495"/>
      <c r="AJ17" s="495"/>
      <c r="AK17" s="495"/>
      <c r="AL17" s="496"/>
      <c r="AM17" s="472"/>
      <c r="AN17" s="473"/>
      <c r="AO17" s="473"/>
      <c r="AP17" s="473"/>
      <c r="AQ17" s="473"/>
      <c r="AR17" s="473"/>
      <c r="AS17" s="473"/>
      <c r="AT17" s="474"/>
      <c r="AU17" s="475"/>
      <c r="AV17" s="476"/>
      <c r="AW17" s="476"/>
      <c r="AX17" s="476"/>
      <c r="AY17" s="477" t="s">
        <v>157</v>
      </c>
      <c r="AZ17" s="478"/>
      <c r="BA17" s="478"/>
      <c r="BB17" s="478"/>
      <c r="BC17" s="478"/>
      <c r="BD17" s="478"/>
      <c r="BE17" s="478"/>
      <c r="BF17" s="478"/>
      <c r="BG17" s="478"/>
      <c r="BH17" s="478"/>
      <c r="BI17" s="478"/>
      <c r="BJ17" s="478"/>
      <c r="BK17" s="478"/>
      <c r="BL17" s="478"/>
      <c r="BM17" s="479"/>
      <c r="BN17" s="443">
        <v>2650749</v>
      </c>
      <c r="BO17" s="444"/>
      <c r="BP17" s="444"/>
      <c r="BQ17" s="444"/>
      <c r="BR17" s="444"/>
      <c r="BS17" s="444"/>
      <c r="BT17" s="444"/>
      <c r="BU17" s="445"/>
      <c r="BV17" s="443">
        <v>2458950</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158</v>
      </c>
      <c r="C18" s="486"/>
      <c r="D18" s="486"/>
      <c r="E18" s="566"/>
      <c r="F18" s="566"/>
      <c r="G18" s="566"/>
      <c r="H18" s="566"/>
      <c r="I18" s="566"/>
      <c r="J18" s="566"/>
      <c r="K18" s="566"/>
      <c r="L18" s="567">
        <v>249.17</v>
      </c>
      <c r="M18" s="567"/>
      <c r="N18" s="567"/>
      <c r="O18" s="567"/>
      <c r="P18" s="567"/>
      <c r="Q18" s="567"/>
      <c r="R18" s="568"/>
      <c r="S18" s="568"/>
      <c r="T18" s="568"/>
      <c r="U18" s="568"/>
      <c r="V18" s="569"/>
      <c r="W18" s="461"/>
      <c r="X18" s="462"/>
      <c r="Y18" s="462"/>
      <c r="Z18" s="462"/>
      <c r="AA18" s="462"/>
      <c r="AB18" s="453"/>
      <c r="AC18" s="570">
        <v>58.2</v>
      </c>
      <c r="AD18" s="571"/>
      <c r="AE18" s="571"/>
      <c r="AF18" s="571"/>
      <c r="AG18" s="572"/>
      <c r="AH18" s="570">
        <v>57.1</v>
      </c>
      <c r="AI18" s="571"/>
      <c r="AJ18" s="571"/>
      <c r="AK18" s="571"/>
      <c r="AL18" s="573"/>
      <c r="AM18" s="472"/>
      <c r="AN18" s="473"/>
      <c r="AO18" s="473"/>
      <c r="AP18" s="473"/>
      <c r="AQ18" s="473"/>
      <c r="AR18" s="473"/>
      <c r="AS18" s="473"/>
      <c r="AT18" s="474"/>
      <c r="AU18" s="475"/>
      <c r="AV18" s="476"/>
      <c r="AW18" s="476"/>
      <c r="AX18" s="476"/>
      <c r="AY18" s="477" t="s">
        <v>159</v>
      </c>
      <c r="AZ18" s="478"/>
      <c r="BA18" s="478"/>
      <c r="BB18" s="478"/>
      <c r="BC18" s="478"/>
      <c r="BD18" s="478"/>
      <c r="BE18" s="478"/>
      <c r="BF18" s="478"/>
      <c r="BG18" s="478"/>
      <c r="BH18" s="478"/>
      <c r="BI18" s="478"/>
      <c r="BJ18" s="478"/>
      <c r="BK18" s="478"/>
      <c r="BL18" s="478"/>
      <c r="BM18" s="479"/>
      <c r="BN18" s="443">
        <v>7163933</v>
      </c>
      <c r="BO18" s="444"/>
      <c r="BP18" s="444"/>
      <c r="BQ18" s="444"/>
      <c r="BR18" s="444"/>
      <c r="BS18" s="444"/>
      <c r="BT18" s="444"/>
      <c r="BU18" s="445"/>
      <c r="BV18" s="443">
        <v>7071148</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160</v>
      </c>
      <c r="C19" s="486"/>
      <c r="D19" s="486"/>
      <c r="E19" s="566"/>
      <c r="F19" s="566"/>
      <c r="G19" s="566"/>
      <c r="H19" s="566"/>
      <c r="I19" s="566"/>
      <c r="J19" s="566"/>
      <c r="K19" s="566"/>
      <c r="L19" s="574">
        <v>81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161</v>
      </c>
      <c r="AZ19" s="478"/>
      <c r="BA19" s="478"/>
      <c r="BB19" s="478"/>
      <c r="BC19" s="478"/>
      <c r="BD19" s="478"/>
      <c r="BE19" s="478"/>
      <c r="BF19" s="478"/>
      <c r="BG19" s="478"/>
      <c r="BH19" s="478"/>
      <c r="BI19" s="478"/>
      <c r="BJ19" s="478"/>
      <c r="BK19" s="478"/>
      <c r="BL19" s="478"/>
      <c r="BM19" s="479"/>
      <c r="BN19" s="443">
        <v>9865195</v>
      </c>
      <c r="BO19" s="444"/>
      <c r="BP19" s="444"/>
      <c r="BQ19" s="444"/>
      <c r="BR19" s="444"/>
      <c r="BS19" s="444"/>
      <c r="BT19" s="444"/>
      <c r="BU19" s="445"/>
      <c r="BV19" s="443">
        <v>9959939</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162</v>
      </c>
      <c r="C20" s="486"/>
      <c r="D20" s="486"/>
      <c r="E20" s="566"/>
      <c r="F20" s="566"/>
      <c r="G20" s="566"/>
      <c r="H20" s="566"/>
      <c r="I20" s="566"/>
      <c r="J20" s="566"/>
      <c r="K20" s="566"/>
      <c r="L20" s="574">
        <v>6650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164</v>
      </c>
      <c r="C22" s="587"/>
      <c r="D22" s="588"/>
      <c r="E22" s="455" t="s">
        <v>1</v>
      </c>
      <c r="F22" s="460"/>
      <c r="G22" s="460"/>
      <c r="H22" s="460"/>
      <c r="I22" s="460"/>
      <c r="J22" s="460"/>
      <c r="K22" s="450"/>
      <c r="L22" s="455" t="s">
        <v>165</v>
      </c>
      <c r="M22" s="460"/>
      <c r="N22" s="460"/>
      <c r="O22" s="460"/>
      <c r="P22" s="450"/>
      <c r="Q22" s="618" t="s">
        <v>166</v>
      </c>
      <c r="R22" s="619"/>
      <c r="S22" s="619"/>
      <c r="T22" s="619"/>
      <c r="U22" s="619"/>
      <c r="V22" s="620"/>
      <c r="W22" s="586" t="s">
        <v>167</v>
      </c>
      <c r="X22" s="587"/>
      <c r="Y22" s="588"/>
      <c r="Z22" s="455" t="s">
        <v>1</v>
      </c>
      <c r="AA22" s="460"/>
      <c r="AB22" s="460"/>
      <c r="AC22" s="460"/>
      <c r="AD22" s="460"/>
      <c r="AE22" s="460"/>
      <c r="AF22" s="460"/>
      <c r="AG22" s="450"/>
      <c r="AH22" s="624" t="s">
        <v>168</v>
      </c>
      <c r="AI22" s="460"/>
      <c r="AJ22" s="460"/>
      <c r="AK22" s="460"/>
      <c r="AL22" s="450"/>
      <c r="AM22" s="624" t="s">
        <v>169</v>
      </c>
      <c r="AN22" s="625"/>
      <c r="AO22" s="625"/>
      <c r="AP22" s="625"/>
      <c r="AQ22" s="625"/>
      <c r="AR22" s="626"/>
      <c r="AS22" s="618" t="s">
        <v>166</v>
      </c>
      <c r="AT22" s="619"/>
      <c r="AU22" s="619"/>
      <c r="AV22" s="619"/>
      <c r="AW22" s="619"/>
      <c r="AX22" s="630"/>
      <c r="AY22" s="403" t="s">
        <v>170</v>
      </c>
      <c r="AZ22" s="404"/>
      <c r="BA22" s="404"/>
      <c r="BB22" s="404"/>
      <c r="BC22" s="404"/>
      <c r="BD22" s="404"/>
      <c r="BE22" s="404"/>
      <c r="BF22" s="404"/>
      <c r="BG22" s="404"/>
      <c r="BH22" s="404"/>
      <c r="BI22" s="404"/>
      <c r="BJ22" s="404"/>
      <c r="BK22" s="404"/>
      <c r="BL22" s="404"/>
      <c r="BM22" s="405"/>
      <c r="BN22" s="406">
        <v>15158440</v>
      </c>
      <c r="BO22" s="407"/>
      <c r="BP22" s="407"/>
      <c r="BQ22" s="407"/>
      <c r="BR22" s="407"/>
      <c r="BS22" s="407"/>
      <c r="BT22" s="407"/>
      <c r="BU22" s="408"/>
      <c r="BV22" s="406">
        <v>15668349</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171</v>
      </c>
      <c r="AZ23" s="478"/>
      <c r="BA23" s="478"/>
      <c r="BB23" s="478"/>
      <c r="BC23" s="478"/>
      <c r="BD23" s="478"/>
      <c r="BE23" s="478"/>
      <c r="BF23" s="478"/>
      <c r="BG23" s="478"/>
      <c r="BH23" s="478"/>
      <c r="BI23" s="478"/>
      <c r="BJ23" s="478"/>
      <c r="BK23" s="478"/>
      <c r="BL23" s="478"/>
      <c r="BM23" s="479"/>
      <c r="BN23" s="443">
        <v>10532202</v>
      </c>
      <c r="BO23" s="444"/>
      <c r="BP23" s="444"/>
      <c r="BQ23" s="444"/>
      <c r="BR23" s="444"/>
      <c r="BS23" s="444"/>
      <c r="BT23" s="444"/>
      <c r="BU23" s="445"/>
      <c r="BV23" s="443">
        <v>10567440</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172</v>
      </c>
      <c r="F24" s="473"/>
      <c r="G24" s="473"/>
      <c r="H24" s="473"/>
      <c r="I24" s="473"/>
      <c r="J24" s="473"/>
      <c r="K24" s="474"/>
      <c r="L24" s="494">
        <v>1</v>
      </c>
      <c r="M24" s="495"/>
      <c r="N24" s="495"/>
      <c r="O24" s="495"/>
      <c r="P24" s="537"/>
      <c r="Q24" s="494">
        <v>7040</v>
      </c>
      <c r="R24" s="495"/>
      <c r="S24" s="495"/>
      <c r="T24" s="495"/>
      <c r="U24" s="495"/>
      <c r="V24" s="537"/>
      <c r="W24" s="589"/>
      <c r="X24" s="590"/>
      <c r="Y24" s="591"/>
      <c r="Z24" s="493" t="s">
        <v>173</v>
      </c>
      <c r="AA24" s="473"/>
      <c r="AB24" s="473"/>
      <c r="AC24" s="473"/>
      <c r="AD24" s="473"/>
      <c r="AE24" s="473"/>
      <c r="AF24" s="473"/>
      <c r="AG24" s="474"/>
      <c r="AH24" s="494">
        <v>164</v>
      </c>
      <c r="AI24" s="495"/>
      <c r="AJ24" s="495"/>
      <c r="AK24" s="495"/>
      <c r="AL24" s="537"/>
      <c r="AM24" s="494">
        <v>531688</v>
      </c>
      <c r="AN24" s="495"/>
      <c r="AO24" s="495"/>
      <c r="AP24" s="495"/>
      <c r="AQ24" s="495"/>
      <c r="AR24" s="537"/>
      <c r="AS24" s="494">
        <v>3242</v>
      </c>
      <c r="AT24" s="495"/>
      <c r="AU24" s="495"/>
      <c r="AV24" s="495"/>
      <c r="AW24" s="495"/>
      <c r="AX24" s="496"/>
      <c r="AY24" s="559" t="s">
        <v>174</v>
      </c>
      <c r="AZ24" s="560"/>
      <c r="BA24" s="560"/>
      <c r="BB24" s="560"/>
      <c r="BC24" s="560"/>
      <c r="BD24" s="560"/>
      <c r="BE24" s="560"/>
      <c r="BF24" s="560"/>
      <c r="BG24" s="560"/>
      <c r="BH24" s="560"/>
      <c r="BI24" s="560"/>
      <c r="BJ24" s="560"/>
      <c r="BK24" s="560"/>
      <c r="BL24" s="560"/>
      <c r="BM24" s="561"/>
      <c r="BN24" s="443">
        <v>11159257</v>
      </c>
      <c r="BO24" s="444"/>
      <c r="BP24" s="444"/>
      <c r="BQ24" s="444"/>
      <c r="BR24" s="444"/>
      <c r="BS24" s="444"/>
      <c r="BT24" s="444"/>
      <c r="BU24" s="445"/>
      <c r="BV24" s="443">
        <v>11294158</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175</v>
      </c>
      <c r="F25" s="473"/>
      <c r="G25" s="473"/>
      <c r="H25" s="473"/>
      <c r="I25" s="473"/>
      <c r="J25" s="473"/>
      <c r="K25" s="474"/>
      <c r="L25" s="494">
        <v>1</v>
      </c>
      <c r="M25" s="495"/>
      <c r="N25" s="495"/>
      <c r="O25" s="495"/>
      <c r="P25" s="537"/>
      <c r="Q25" s="494">
        <v>5790</v>
      </c>
      <c r="R25" s="495"/>
      <c r="S25" s="495"/>
      <c r="T25" s="495"/>
      <c r="U25" s="495"/>
      <c r="V25" s="537"/>
      <c r="W25" s="589"/>
      <c r="X25" s="590"/>
      <c r="Y25" s="591"/>
      <c r="Z25" s="493" t="s">
        <v>176</v>
      </c>
      <c r="AA25" s="473"/>
      <c r="AB25" s="473"/>
      <c r="AC25" s="473"/>
      <c r="AD25" s="473"/>
      <c r="AE25" s="473"/>
      <c r="AF25" s="473"/>
      <c r="AG25" s="474"/>
      <c r="AH25" s="494" t="s">
        <v>130</v>
      </c>
      <c r="AI25" s="495"/>
      <c r="AJ25" s="495"/>
      <c r="AK25" s="495"/>
      <c r="AL25" s="537"/>
      <c r="AM25" s="494" t="s">
        <v>138</v>
      </c>
      <c r="AN25" s="495"/>
      <c r="AO25" s="495"/>
      <c r="AP25" s="495"/>
      <c r="AQ25" s="495"/>
      <c r="AR25" s="537"/>
      <c r="AS25" s="494" t="s">
        <v>130</v>
      </c>
      <c r="AT25" s="495"/>
      <c r="AU25" s="495"/>
      <c r="AV25" s="495"/>
      <c r="AW25" s="495"/>
      <c r="AX25" s="496"/>
      <c r="AY25" s="403" t="s">
        <v>177</v>
      </c>
      <c r="AZ25" s="404"/>
      <c r="BA25" s="404"/>
      <c r="BB25" s="404"/>
      <c r="BC25" s="404"/>
      <c r="BD25" s="404"/>
      <c r="BE25" s="404"/>
      <c r="BF25" s="404"/>
      <c r="BG25" s="404"/>
      <c r="BH25" s="404"/>
      <c r="BI25" s="404"/>
      <c r="BJ25" s="404"/>
      <c r="BK25" s="404"/>
      <c r="BL25" s="404"/>
      <c r="BM25" s="405"/>
      <c r="BN25" s="406">
        <v>1477450</v>
      </c>
      <c r="BO25" s="407"/>
      <c r="BP25" s="407"/>
      <c r="BQ25" s="407"/>
      <c r="BR25" s="407"/>
      <c r="BS25" s="407"/>
      <c r="BT25" s="407"/>
      <c r="BU25" s="408"/>
      <c r="BV25" s="406">
        <v>1759592</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178</v>
      </c>
      <c r="F26" s="473"/>
      <c r="G26" s="473"/>
      <c r="H26" s="473"/>
      <c r="I26" s="473"/>
      <c r="J26" s="473"/>
      <c r="K26" s="474"/>
      <c r="L26" s="494">
        <v>1</v>
      </c>
      <c r="M26" s="495"/>
      <c r="N26" s="495"/>
      <c r="O26" s="495"/>
      <c r="P26" s="537"/>
      <c r="Q26" s="494">
        <v>5570</v>
      </c>
      <c r="R26" s="495"/>
      <c r="S26" s="495"/>
      <c r="T26" s="495"/>
      <c r="U26" s="495"/>
      <c r="V26" s="537"/>
      <c r="W26" s="589"/>
      <c r="X26" s="590"/>
      <c r="Y26" s="591"/>
      <c r="Z26" s="493" t="s">
        <v>179</v>
      </c>
      <c r="AA26" s="595"/>
      <c r="AB26" s="595"/>
      <c r="AC26" s="595"/>
      <c r="AD26" s="595"/>
      <c r="AE26" s="595"/>
      <c r="AF26" s="595"/>
      <c r="AG26" s="596"/>
      <c r="AH26" s="494">
        <v>8</v>
      </c>
      <c r="AI26" s="495"/>
      <c r="AJ26" s="495"/>
      <c r="AK26" s="495"/>
      <c r="AL26" s="537"/>
      <c r="AM26" s="494">
        <v>28376</v>
      </c>
      <c r="AN26" s="495"/>
      <c r="AO26" s="495"/>
      <c r="AP26" s="495"/>
      <c r="AQ26" s="495"/>
      <c r="AR26" s="537"/>
      <c r="AS26" s="494">
        <v>3547</v>
      </c>
      <c r="AT26" s="495"/>
      <c r="AU26" s="495"/>
      <c r="AV26" s="495"/>
      <c r="AW26" s="495"/>
      <c r="AX26" s="496"/>
      <c r="AY26" s="446" t="s">
        <v>180</v>
      </c>
      <c r="AZ26" s="447"/>
      <c r="BA26" s="447"/>
      <c r="BB26" s="447"/>
      <c r="BC26" s="447"/>
      <c r="BD26" s="447"/>
      <c r="BE26" s="447"/>
      <c r="BF26" s="447"/>
      <c r="BG26" s="447"/>
      <c r="BH26" s="447"/>
      <c r="BI26" s="447"/>
      <c r="BJ26" s="447"/>
      <c r="BK26" s="447"/>
      <c r="BL26" s="447"/>
      <c r="BM26" s="448"/>
      <c r="BN26" s="443" t="s">
        <v>139</v>
      </c>
      <c r="BO26" s="444"/>
      <c r="BP26" s="444"/>
      <c r="BQ26" s="444"/>
      <c r="BR26" s="444"/>
      <c r="BS26" s="444"/>
      <c r="BT26" s="444"/>
      <c r="BU26" s="445"/>
      <c r="BV26" s="443" t="s">
        <v>138</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181</v>
      </c>
      <c r="F27" s="473"/>
      <c r="G27" s="473"/>
      <c r="H27" s="473"/>
      <c r="I27" s="473"/>
      <c r="J27" s="473"/>
      <c r="K27" s="474"/>
      <c r="L27" s="494">
        <v>1</v>
      </c>
      <c r="M27" s="495"/>
      <c r="N27" s="495"/>
      <c r="O27" s="495"/>
      <c r="P27" s="537"/>
      <c r="Q27" s="494">
        <v>2920</v>
      </c>
      <c r="R27" s="495"/>
      <c r="S27" s="495"/>
      <c r="T27" s="495"/>
      <c r="U27" s="495"/>
      <c r="V27" s="537"/>
      <c r="W27" s="589"/>
      <c r="X27" s="590"/>
      <c r="Y27" s="591"/>
      <c r="Z27" s="493" t="s">
        <v>182</v>
      </c>
      <c r="AA27" s="473"/>
      <c r="AB27" s="473"/>
      <c r="AC27" s="473"/>
      <c r="AD27" s="473"/>
      <c r="AE27" s="473"/>
      <c r="AF27" s="473"/>
      <c r="AG27" s="474"/>
      <c r="AH27" s="494">
        <v>25</v>
      </c>
      <c r="AI27" s="495"/>
      <c r="AJ27" s="495"/>
      <c r="AK27" s="495"/>
      <c r="AL27" s="537"/>
      <c r="AM27" s="494">
        <v>79768</v>
      </c>
      <c r="AN27" s="495"/>
      <c r="AO27" s="495"/>
      <c r="AP27" s="495"/>
      <c r="AQ27" s="495"/>
      <c r="AR27" s="537"/>
      <c r="AS27" s="494">
        <v>3191</v>
      </c>
      <c r="AT27" s="495"/>
      <c r="AU27" s="495"/>
      <c r="AV27" s="495"/>
      <c r="AW27" s="495"/>
      <c r="AX27" s="496"/>
      <c r="AY27" s="538" t="s">
        <v>183</v>
      </c>
      <c r="AZ27" s="539"/>
      <c r="BA27" s="539"/>
      <c r="BB27" s="539"/>
      <c r="BC27" s="539"/>
      <c r="BD27" s="539"/>
      <c r="BE27" s="539"/>
      <c r="BF27" s="539"/>
      <c r="BG27" s="539"/>
      <c r="BH27" s="539"/>
      <c r="BI27" s="539"/>
      <c r="BJ27" s="539"/>
      <c r="BK27" s="539"/>
      <c r="BL27" s="539"/>
      <c r="BM27" s="540"/>
      <c r="BN27" s="562" t="s">
        <v>139</v>
      </c>
      <c r="BO27" s="563"/>
      <c r="BP27" s="563"/>
      <c r="BQ27" s="563"/>
      <c r="BR27" s="563"/>
      <c r="BS27" s="563"/>
      <c r="BT27" s="563"/>
      <c r="BU27" s="564"/>
      <c r="BV27" s="562" t="s">
        <v>138</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184</v>
      </c>
      <c r="F28" s="473"/>
      <c r="G28" s="473"/>
      <c r="H28" s="473"/>
      <c r="I28" s="473"/>
      <c r="J28" s="473"/>
      <c r="K28" s="474"/>
      <c r="L28" s="494">
        <v>1</v>
      </c>
      <c r="M28" s="495"/>
      <c r="N28" s="495"/>
      <c r="O28" s="495"/>
      <c r="P28" s="537"/>
      <c r="Q28" s="494">
        <v>2390</v>
      </c>
      <c r="R28" s="495"/>
      <c r="S28" s="495"/>
      <c r="T28" s="495"/>
      <c r="U28" s="495"/>
      <c r="V28" s="537"/>
      <c r="W28" s="589"/>
      <c r="X28" s="590"/>
      <c r="Y28" s="591"/>
      <c r="Z28" s="493" t="s">
        <v>185</v>
      </c>
      <c r="AA28" s="473"/>
      <c r="AB28" s="473"/>
      <c r="AC28" s="473"/>
      <c r="AD28" s="473"/>
      <c r="AE28" s="473"/>
      <c r="AF28" s="473"/>
      <c r="AG28" s="474"/>
      <c r="AH28" s="494" t="s">
        <v>138</v>
      </c>
      <c r="AI28" s="495"/>
      <c r="AJ28" s="495"/>
      <c r="AK28" s="495"/>
      <c r="AL28" s="537"/>
      <c r="AM28" s="494" t="s">
        <v>138</v>
      </c>
      <c r="AN28" s="495"/>
      <c r="AO28" s="495"/>
      <c r="AP28" s="495"/>
      <c r="AQ28" s="495"/>
      <c r="AR28" s="537"/>
      <c r="AS28" s="494" t="s">
        <v>139</v>
      </c>
      <c r="AT28" s="495"/>
      <c r="AU28" s="495"/>
      <c r="AV28" s="495"/>
      <c r="AW28" s="495"/>
      <c r="AX28" s="496"/>
      <c r="AY28" s="597" t="s">
        <v>186</v>
      </c>
      <c r="AZ28" s="598"/>
      <c r="BA28" s="598"/>
      <c r="BB28" s="599"/>
      <c r="BC28" s="403" t="s">
        <v>50</v>
      </c>
      <c r="BD28" s="404"/>
      <c r="BE28" s="404"/>
      <c r="BF28" s="404"/>
      <c r="BG28" s="404"/>
      <c r="BH28" s="404"/>
      <c r="BI28" s="404"/>
      <c r="BJ28" s="404"/>
      <c r="BK28" s="404"/>
      <c r="BL28" s="404"/>
      <c r="BM28" s="405"/>
      <c r="BN28" s="406">
        <v>1874730</v>
      </c>
      <c r="BO28" s="407"/>
      <c r="BP28" s="407"/>
      <c r="BQ28" s="407"/>
      <c r="BR28" s="407"/>
      <c r="BS28" s="407"/>
      <c r="BT28" s="407"/>
      <c r="BU28" s="408"/>
      <c r="BV28" s="406">
        <v>1871495</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187</v>
      </c>
      <c r="F29" s="473"/>
      <c r="G29" s="473"/>
      <c r="H29" s="473"/>
      <c r="I29" s="473"/>
      <c r="J29" s="473"/>
      <c r="K29" s="474"/>
      <c r="L29" s="494">
        <v>14</v>
      </c>
      <c r="M29" s="495"/>
      <c r="N29" s="495"/>
      <c r="O29" s="495"/>
      <c r="P29" s="537"/>
      <c r="Q29" s="494">
        <v>2150</v>
      </c>
      <c r="R29" s="495"/>
      <c r="S29" s="495"/>
      <c r="T29" s="495"/>
      <c r="U29" s="495"/>
      <c r="V29" s="537"/>
      <c r="W29" s="592"/>
      <c r="X29" s="593"/>
      <c r="Y29" s="594"/>
      <c r="Z29" s="493" t="s">
        <v>188</v>
      </c>
      <c r="AA29" s="473"/>
      <c r="AB29" s="473"/>
      <c r="AC29" s="473"/>
      <c r="AD29" s="473"/>
      <c r="AE29" s="473"/>
      <c r="AF29" s="473"/>
      <c r="AG29" s="474"/>
      <c r="AH29" s="494">
        <v>189</v>
      </c>
      <c r="AI29" s="495"/>
      <c r="AJ29" s="495"/>
      <c r="AK29" s="495"/>
      <c r="AL29" s="537"/>
      <c r="AM29" s="494">
        <v>611456</v>
      </c>
      <c r="AN29" s="495"/>
      <c r="AO29" s="495"/>
      <c r="AP29" s="495"/>
      <c r="AQ29" s="495"/>
      <c r="AR29" s="537"/>
      <c r="AS29" s="494">
        <v>3235</v>
      </c>
      <c r="AT29" s="495"/>
      <c r="AU29" s="495"/>
      <c r="AV29" s="495"/>
      <c r="AW29" s="495"/>
      <c r="AX29" s="496"/>
      <c r="AY29" s="600"/>
      <c r="AZ29" s="601"/>
      <c r="BA29" s="601"/>
      <c r="BB29" s="602"/>
      <c r="BC29" s="477" t="s">
        <v>189</v>
      </c>
      <c r="BD29" s="478"/>
      <c r="BE29" s="478"/>
      <c r="BF29" s="478"/>
      <c r="BG29" s="478"/>
      <c r="BH29" s="478"/>
      <c r="BI29" s="478"/>
      <c r="BJ29" s="478"/>
      <c r="BK29" s="478"/>
      <c r="BL29" s="478"/>
      <c r="BM29" s="479"/>
      <c r="BN29" s="443">
        <v>1624652</v>
      </c>
      <c r="BO29" s="444"/>
      <c r="BP29" s="444"/>
      <c r="BQ29" s="444"/>
      <c r="BR29" s="444"/>
      <c r="BS29" s="444"/>
      <c r="BT29" s="444"/>
      <c r="BU29" s="445"/>
      <c r="BV29" s="443">
        <v>1554975</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190</v>
      </c>
      <c r="X30" s="611"/>
      <c r="Y30" s="611"/>
      <c r="Z30" s="611"/>
      <c r="AA30" s="611"/>
      <c r="AB30" s="611"/>
      <c r="AC30" s="611"/>
      <c r="AD30" s="611"/>
      <c r="AE30" s="611"/>
      <c r="AF30" s="611"/>
      <c r="AG30" s="612"/>
      <c r="AH30" s="570">
        <v>96.4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2329283</v>
      </c>
      <c r="BO30" s="563"/>
      <c r="BP30" s="563"/>
      <c r="BQ30" s="563"/>
      <c r="BR30" s="563"/>
      <c r="BS30" s="563"/>
      <c r="BT30" s="563"/>
      <c r="BU30" s="564"/>
      <c r="BV30" s="562">
        <v>2152981</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191</v>
      </c>
      <c r="D32" s="606"/>
      <c r="E32" s="606"/>
      <c r="F32" s="606"/>
      <c r="G32" s="606"/>
      <c r="H32" s="606"/>
      <c r="I32" s="606"/>
      <c r="J32" s="606"/>
      <c r="K32" s="606"/>
      <c r="L32" s="606"/>
      <c r="M32" s="606"/>
      <c r="N32" s="606"/>
      <c r="O32" s="606"/>
      <c r="P32" s="606"/>
      <c r="Q32" s="606"/>
      <c r="R32" s="606"/>
      <c r="S32" s="606"/>
      <c r="U32" s="447" t="s">
        <v>192</v>
      </c>
      <c r="V32" s="447"/>
      <c r="W32" s="447"/>
      <c r="X32" s="447"/>
      <c r="Y32" s="447"/>
      <c r="Z32" s="447"/>
      <c r="AA32" s="447"/>
      <c r="AB32" s="447"/>
      <c r="AC32" s="447"/>
      <c r="AD32" s="447"/>
      <c r="AE32" s="447"/>
      <c r="AF32" s="447"/>
      <c r="AG32" s="447"/>
      <c r="AH32" s="447"/>
      <c r="AI32" s="447"/>
      <c r="AJ32" s="447"/>
      <c r="AK32" s="447"/>
      <c r="AM32" s="447" t="s">
        <v>193</v>
      </c>
      <c r="AN32" s="447"/>
      <c r="AO32" s="447"/>
      <c r="AP32" s="447"/>
      <c r="AQ32" s="447"/>
      <c r="AR32" s="447"/>
      <c r="AS32" s="447"/>
      <c r="AT32" s="447"/>
      <c r="AU32" s="447"/>
      <c r="AV32" s="447"/>
      <c r="AW32" s="447"/>
      <c r="AX32" s="447"/>
      <c r="AY32" s="447"/>
      <c r="AZ32" s="447"/>
      <c r="BA32" s="447"/>
      <c r="BB32" s="447"/>
      <c r="BC32" s="447"/>
      <c r="BE32" s="447" t="s">
        <v>194</v>
      </c>
      <c r="BF32" s="447"/>
      <c r="BG32" s="447"/>
      <c r="BH32" s="447"/>
      <c r="BI32" s="447"/>
      <c r="BJ32" s="447"/>
      <c r="BK32" s="447"/>
      <c r="BL32" s="447"/>
      <c r="BM32" s="447"/>
      <c r="BN32" s="447"/>
      <c r="BO32" s="447"/>
      <c r="BP32" s="447"/>
      <c r="BQ32" s="447"/>
      <c r="BR32" s="447"/>
      <c r="BS32" s="447"/>
      <c r="BT32" s="447"/>
      <c r="BU32" s="447"/>
      <c r="BW32" s="447" t="s">
        <v>195</v>
      </c>
      <c r="BX32" s="447"/>
      <c r="BY32" s="447"/>
      <c r="BZ32" s="447"/>
      <c r="CA32" s="447"/>
      <c r="CB32" s="447"/>
      <c r="CC32" s="447"/>
      <c r="CD32" s="447"/>
      <c r="CE32" s="447"/>
      <c r="CF32" s="447"/>
      <c r="CG32" s="447"/>
      <c r="CH32" s="447"/>
      <c r="CI32" s="447"/>
      <c r="CJ32" s="447"/>
      <c r="CK32" s="447"/>
      <c r="CL32" s="447"/>
      <c r="CM32" s="447"/>
      <c r="CO32" s="447" t="s">
        <v>196</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197</v>
      </c>
      <c r="D33" s="467"/>
      <c r="E33" s="432" t="s">
        <v>198</v>
      </c>
      <c r="F33" s="432"/>
      <c r="G33" s="432"/>
      <c r="H33" s="432"/>
      <c r="I33" s="432"/>
      <c r="J33" s="432"/>
      <c r="K33" s="432"/>
      <c r="L33" s="432"/>
      <c r="M33" s="432"/>
      <c r="N33" s="432"/>
      <c r="O33" s="432"/>
      <c r="P33" s="432"/>
      <c r="Q33" s="432"/>
      <c r="R33" s="432"/>
      <c r="S33" s="432"/>
      <c r="T33" s="206"/>
      <c r="U33" s="467" t="s">
        <v>199</v>
      </c>
      <c r="V33" s="467"/>
      <c r="W33" s="432" t="s">
        <v>200</v>
      </c>
      <c r="X33" s="432"/>
      <c r="Y33" s="432"/>
      <c r="Z33" s="432"/>
      <c r="AA33" s="432"/>
      <c r="AB33" s="432"/>
      <c r="AC33" s="432"/>
      <c r="AD33" s="432"/>
      <c r="AE33" s="432"/>
      <c r="AF33" s="432"/>
      <c r="AG33" s="432"/>
      <c r="AH33" s="432"/>
      <c r="AI33" s="432"/>
      <c r="AJ33" s="432"/>
      <c r="AK33" s="432"/>
      <c r="AL33" s="206"/>
      <c r="AM33" s="467" t="s">
        <v>197</v>
      </c>
      <c r="AN33" s="467"/>
      <c r="AO33" s="432" t="s">
        <v>200</v>
      </c>
      <c r="AP33" s="432"/>
      <c r="AQ33" s="432"/>
      <c r="AR33" s="432"/>
      <c r="AS33" s="432"/>
      <c r="AT33" s="432"/>
      <c r="AU33" s="432"/>
      <c r="AV33" s="432"/>
      <c r="AW33" s="432"/>
      <c r="AX33" s="432"/>
      <c r="AY33" s="432"/>
      <c r="AZ33" s="432"/>
      <c r="BA33" s="432"/>
      <c r="BB33" s="432"/>
      <c r="BC33" s="432"/>
      <c r="BD33" s="207"/>
      <c r="BE33" s="432" t="s">
        <v>201</v>
      </c>
      <c r="BF33" s="432"/>
      <c r="BG33" s="432" t="s">
        <v>202</v>
      </c>
      <c r="BH33" s="432"/>
      <c r="BI33" s="432"/>
      <c r="BJ33" s="432"/>
      <c r="BK33" s="432"/>
      <c r="BL33" s="432"/>
      <c r="BM33" s="432"/>
      <c r="BN33" s="432"/>
      <c r="BO33" s="432"/>
      <c r="BP33" s="432"/>
      <c r="BQ33" s="432"/>
      <c r="BR33" s="432"/>
      <c r="BS33" s="432"/>
      <c r="BT33" s="432"/>
      <c r="BU33" s="432"/>
      <c r="BV33" s="207"/>
      <c r="BW33" s="467" t="s">
        <v>201</v>
      </c>
      <c r="BX33" s="467"/>
      <c r="BY33" s="432" t="s">
        <v>203</v>
      </c>
      <c r="BZ33" s="432"/>
      <c r="CA33" s="432"/>
      <c r="CB33" s="432"/>
      <c r="CC33" s="432"/>
      <c r="CD33" s="432"/>
      <c r="CE33" s="432"/>
      <c r="CF33" s="432"/>
      <c r="CG33" s="432"/>
      <c r="CH33" s="432"/>
      <c r="CI33" s="432"/>
      <c r="CJ33" s="432"/>
      <c r="CK33" s="432"/>
      <c r="CL33" s="432"/>
      <c r="CM33" s="432"/>
      <c r="CN33" s="206"/>
      <c r="CO33" s="467" t="s">
        <v>199</v>
      </c>
      <c r="CP33" s="467"/>
      <c r="CQ33" s="432" t="s">
        <v>204</v>
      </c>
      <c r="CR33" s="432"/>
      <c r="CS33" s="432"/>
      <c r="CT33" s="432"/>
      <c r="CU33" s="432"/>
      <c r="CV33" s="432"/>
      <c r="CW33" s="432"/>
      <c r="CX33" s="432"/>
      <c r="CY33" s="432"/>
      <c r="CZ33" s="432"/>
      <c r="DA33" s="432"/>
      <c r="DB33" s="432"/>
      <c r="DC33" s="432"/>
      <c r="DD33" s="432"/>
      <c r="DE33" s="432"/>
      <c r="DF33" s="206"/>
      <c r="DG33" s="632" t="s">
        <v>205</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庄内町国民健康保険特別会計</v>
      </c>
      <c r="X34" s="634"/>
      <c r="Y34" s="634"/>
      <c r="Z34" s="634"/>
      <c r="AA34" s="634"/>
      <c r="AB34" s="634"/>
      <c r="AC34" s="634"/>
      <c r="AD34" s="634"/>
      <c r="AE34" s="634"/>
      <c r="AF34" s="634"/>
      <c r="AG34" s="634"/>
      <c r="AH34" s="634"/>
      <c r="AI34" s="634"/>
      <c r="AJ34" s="634"/>
      <c r="AK34" s="634"/>
      <c r="AL34" s="181"/>
      <c r="AM34" s="633">
        <f>IF(AO34="","",MAX(C34:D43,U34:V43)+1)</f>
        <v>5</v>
      </c>
      <c r="AN34" s="633"/>
      <c r="AO34" s="634" t="str">
        <f>IF('各会計、関係団体の財政状況及び健全化判断比率'!B31="","",'各会計、関係団体の財政状況及び健全化判断比率'!B31)</f>
        <v>庄内町水道事業会計</v>
      </c>
      <c r="AP34" s="634"/>
      <c r="AQ34" s="634"/>
      <c r="AR34" s="634"/>
      <c r="AS34" s="634"/>
      <c r="AT34" s="634"/>
      <c r="AU34" s="634"/>
      <c r="AV34" s="634"/>
      <c r="AW34" s="634"/>
      <c r="AX34" s="634"/>
      <c r="AY34" s="634"/>
      <c r="AZ34" s="634"/>
      <c r="BA34" s="634"/>
      <c r="BB34" s="634"/>
      <c r="BC34" s="634"/>
      <c r="BD34" s="181"/>
      <c r="BE34" s="633">
        <f>IF(BG34="","",MAX(C34:D43,U34:V43,AM34:AN43)+1)</f>
        <v>8</v>
      </c>
      <c r="BF34" s="633"/>
      <c r="BG34" s="634" t="str">
        <f>IF('各会計、関係団体の財政状況及び健全化判断比率'!B34="","",'各会計、関係団体の財政状況及び健全化判断比率'!B34)</f>
        <v>庄内町風力発電事業特別会計</v>
      </c>
      <c r="BH34" s="634"/>
      <c r="BI34" s="634"/>
      <c r="BJ34" s="634"/>
      <c r="BK34" s="634"/>
      <c r="BL34" s="634"/>
      <c r="BM34" s="634"/>
      <c r="BN34" s="634"/>
      <c r="BO34" s="634"/>
      <c r="BP34" s="634"/>
      <c r="BQ34" s="634"/>
      <c r="BR34" s="634"/>
      <c r="BS34" s="634"/>
      <c r="BT34" s="634"/>
      <c r="BU34" s="634"/>
      <c r="BV34" s="181"/>
      <c r="BW34" s="633">
        <f>IF(BY34="","",MAX(C34:D43,U34:V43,AM34:AN43,BE34:BF43)+1)</f>
        <v>9</v>
      </c>
      <c r="BX34" s="633"/>
      <c r="BY34" s="634" t="str">
        <f>IF('各会計、関係団体の財政状況及び健全化判断比率'!B68="","",'各会計、関係団体の財政状況及び健全化判断比率'!B68)</f>
        <v>山形県消防補償等組合</v>
      </c>
      <c r="BZ34" s="634"/>
      <c r="CA34" s="634"/>
      <c r="CB34" s="634"/>
      <c r="CC34" s="634"/>
      <c r="CD34" s="634"/>
      <c r="CE34" s="634"/>
      <c r="CF34" s="634"/>
      <c r="CG34" s="634"/>
      <c r="CH34" s="634"/>
      <c r="CI34" s="634"/>
      <c r="CJ34" s="634"/>
      <c r="CK34" s="634"/>
      <c r="CL34" s="634"/>
      <c r="CM34" s="634"/>
      <c r="CN34" s="181"/>
      <c r="CO34" s="633">
        <f>IF(CQ34="","",MAX(C34:D43,U34:V43,AM34:AN43,BE34:BF43,BW34:BX43)+1)</f>
        <v>19</v>
      </c>
      <c r="CP34" s="633"/>
      <c r="CQ34" s="634" t="str">
        <f>IF('各会計、関係団体の財政状況及び健全化判断比率'!BS7="","",'各会計、関係団体の財政状況及び健全化判断比率'!BS7)</f>
        <v>イグゼあまるめ</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庄内町介護保険特別会計</v>
      </c>
      <c r="X35" s="634"/>
      <c r="Y35" s="634"/>
      <c r="Z35" s="634"/>
      <c r="AA35" s="634"/>
      <c r="AB35" s="634"/>
      <c r="AC35" s="634"/>
      <c r="AD35" s="634"/>
      <c r="AE35" s="634"/>
      <c r="AF35" s="634"/>
      <c r="AG35" s="634"/>
      <c r="AH35" s="634"/>
      <c r="AI35" s="634"/>
      <c r="AJ35" s="634"/>
      <c r="AK35" s="634"/>
      <c r="AL35" s="181"/>
      <c r="AM35" s="633">
        <f t="shared" ref="AM35:AM43" si="0">IF(AO35="","",AM34+1)</f>
        <v>6</v>
      </c>
      <c r="AN35" s="633"/>
      <c r="AO35" s="634" t="str">
        <f>IF('各会計、関係団体の財政状況及び健全化判断比率'!B32="","",'各会計、関係団体の財政状況及び健全化判断比率'!B32)</f>
        <v>庄内町ガス事業会計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10</v>
      </c>
      <c r="BX35" s="633"/>
      <c r="BY35" s="634" t="str">
        <f>IF('各会計、関係団体の財政状況及び健全化判断比率'!B69="","",'各会計、関係団体の財政状況及び健全化判断比率'!B69)</f>
        <v>山形県自治会館管理組合</v>
      </c>
      <c r="BZ35" s="634"/>
      <c r="CA35" s="634"/>
      <c r="CB35" s="634"/>
      <c r="CC35" s="634"/>
      <c r="CD35" s="634"/>
      <c r="CE35" s="634"/>
      <c r="CF35" s="634"/>
      <c r="CG35" s="634"/>
      <c r="CH35" s="634"/>
      <c r="CI35" s="634"/>
      <c r="CJ35" s="634"/>
      <c r="CK35" s="634"/>
      <c r="CL35" s="634"/>
      <c r="CM35" s="634"/>
      <c r="CN35" s="181"/>
      <c r="CO35" s="633">
        <f t="shared" ref="CO35:CO43" si="3">IF(CQ35="","",CO34+1)</f>
        <v>20</v>
      </c>
      <c r="CP35" s="633"/>
      <c r="CQ35" s="634" t="str">
        <f>IF('各会計、関係団体の財政状況及び健全化判断比率'!BS8="","",'各会計、関係団体の財政状況及び健全化判断比率'!BS8)</f>
        <v>山形県庄内町土地開発公社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庄内町後期高齢者医療保険特別会計</v>
      </c>
      <c r="X36" s="634"/>
      <c r="Y36" s="634"/>
      <c r="Z36" s="634"/>
      <c r="AA36" s="634"/>
      <c r="AB36" s="634"/>
      <c r="AC36" s="634"/>
      <c r="AD36" s="634"/>
      <c r="AE36" s="634"/>
      <c r="AF36" s="634"/>
      <c r="AG36" s="634"/>
      <c r="AH36" s="634"/>
      <c r="AI36" s="634"/>
      <c r="AJ36" s="634"/>
      <c r="AK36" s="634"/>
      <c r="AL36" s="181"/>
      <c r="AM36" s="633">
        <f t="shared" si="0"/>
        <v>7</v>
      </c>
      <c r="AN36" s="633"/>
      <c r="AO36" s="634" t="str">
        <f>IF('各会計、関係団体の財政状況及び健全化判断比率'!B33="","",'各会計、関係団体の財政状況及び健全化判断比率'!B33)</f>
        <v>庄内町下水道事業会計</v>
      </c>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11</v>
      </c>
      <c r="BX36" s="633"/>
      <c r="BY36" s="634" t="str">
        <f>IF('各会計、関係団体の財政状況及び健全化判断比率'!B70="","",'各会計、関係団体の財政状況及び健全化判断比率'!B70)</f>
        <v>山形県市町村職員退職手当組合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12</v>
      </c>
      <c r="BX37" s="633"/>
      <c r="BY37" s="634" t="str">
        <f>IF('各会計、関係団体の財政状況及び健全化判断比率'!B71="","",'各会計、関係団体の財政状況及び健全化判断比率'!B71)</f>
        <v>山形県市町村交通災害共済組合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13</v>
      </c>
      <c r="BX38" s="633"/>
      <c r="BY38" s="634" t="str">
        <f>IF('各会計、関係団体の財政状況及び健全化判断比率'!B72="","",'各会計、関係団体の財政状況及び健全化判断比率'!B72)</f>
        <v>庄内広域行政組合（普通会計分）</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14</v>
      </c>
      <c r="BX39" s="633"/>
      <c r="BY39" s="634" t="str">
        <f>IF('各会計、関係団体の財政状況及び健全化判断比率'!B73="","",'各会計、関係団体の財政状況及び健全化判断比率'!B73)</f>
        <v>庄内広域行政組合（青果市場事業特別会計）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15</v>
      </c>
      <c r="BX40" s="633"/>
      <c r="BY40" s="634" t="str">
        <f>IF('各会計、関係団体の財政状況及び健全化判断比率'!B74="","",'各会計、関係団体の財政状況及び健全化判断比率'!B74)</f>
        <v>庄内広域行政組合（庄内食肉流通センター事業特別会計）</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16</v>
      </c>
      <c r="BX41" s="633"/>
      <c r="BY41" s="634" t="str">
        <f>IF('各会計、関係団体の財政状況及び健全化判断比率'!B75="","",'各会計、関係団体の財政状況及び健全化判断比率'!B75)</f>
        <v>酒田地区広域行政組合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17</v>
      </c>
      <c r="BX42" s="633"/>
      <c r="BY42" s="634" t="str">
        <f>IF('各会計、関係団体の財政状況及び健全化判断比率'!B76="","",'各会計、関係団体の財政状況及び健全化判断比率'!B76)</f>
        <v>山形県後期高齢者医療広域連合（普通会計分）</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f t="shared" si="2"/>
        <v>18</v>
      </c>
      <c r="BX43" s="633"/>
      <c r="BY43" s="634" t="str">
        <f>IF('各会計、関係団体の財政状況及び健全化判断比率'!B77="","",'各会計、関係団体の財政状況及び健全化判断比率'!B77)</f>
        <v>山形県後期高齢者医療広域連合（事業会計分）</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636" t="s">
        <v>207</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208</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209</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210</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211</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212</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213</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214</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yMtvGWUEz8konb0B7LHqlG7uiWpJlADBObEJFryLIpqQD1geVs+Qsf05e1q7gYnFMy/zW/s2Xv8uNiYJI5qJGw==" saltValue="j+uKuaeSsE1k4ekA3T4u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215</v>
      </c>
      <c r="DI1" s="639"/>
      <c r="DJ1" s="639"/>
      <c r="DK1" s="639"/>
      <c r="DL1" s="639"/>
      <c r="DM1" s="639"/>
      <c r="DN1" s="640"/>
      <c r="DO1" s="214"/>
      <c r="DP1" s="638" t="s">
        <v>216</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218</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219</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220</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221</v>
      </c>
      <c r="S4" s="642"/>
      <c r="T4" s="642"/>
      <c r="U4" s="642"/>
      <c r="V4" s="642"/>
      <c r="W4" s="642"/>
      <c r="X4" s="642"/>
      <c r="Y4" s="643"/>
      <c r="Z4" s="641" t="s">
        <v>222</v>
      </c>
      <c r="AA4" s="642"/>
      <c r="AB4" s="642"/>
      <c r="AC4" s="643"/>
      <c r="AD4" s="641" t="s">
        <v>223</v>
      </c>
      <c r="AE4" s="642"/>
      <c r="AF4" s="642"/>
      <c r="AG4" s="642"/>
      <c r="AH4" s="642"/>
      <c r="AI4" s="642"/>
      <c r="AJ4" s="642"/>
      <c r="AK4" s="643"/>
      <c r="AL4" s="641" t="s">
        <v>222</v>
      </c>
      <c r="AM4" s="642"/>
      <c r="AN4" s="642"/>
      <c r="AO4" s="643"/>
      <c r="AP4" s="644" t="s">
        <v>224</v>
      </c>
      <c r="AQ4" s="644"/>
      <c r="AR4" s="644"/>
      <c r="AS4" s="644"/>
      <c r="AT4" s="644"/>
      <c r="AU4" s="644"/>
      <c r="AV4" s="644"/>
      <c r="AW4" s="644"/>
      <c r="AX4" s="644"/>
      <c r="AY4" s="644"/>
      <c r="AZ4" s="644"/>
      <c r="BA4" s="644"/>
      <c r="BB4" s="644"/>
      <c r="BC4" s="644"/>
      <c r="BD4" s="644"/>
      <c r="BE4" s="644"/>
      <c r="BF4" s="644"/>
      <c r="BG4" s="644" t="s">
        <v>225</v>
      </c>
      <c r="BH4" s="644"/>
      <c r="BI4" s="644"/>
      <c r="BJ4" s="644"/>
      <c r="BK4" s="644"/>
      <c r="BL4" s="644"/>
      <c r="BM4" s="644"/>
      <c r="BN4" s="644"/>
      <c r="BO4" s="644" t="s">
        <v>222</v>
      </c>
      <c r="BP4" s="644"/>
      <c r="BQ4" s="644"/>
      <c r="BR4" s="644"/>
      <c r="BS4" s="644" t="s">
        <v>226</v>
      </c>
      <c r="BT4" s="644"/>
      <c r="BU4" s="644"/>
      <c r="BV4" s="644"/>
      <c r="BW4" s="644"/>
      <c r="BX4" s="644"/>
      <c r="BY4" s="644"/>
      <c r="BZ4" s="644"/>
      <c r="CA4" s="644"/>
      <c r="CB4" s="644"/>
      <c r="CD4" s="641" t="s">
        <v>227</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228</v>
      </c>
      <c r="C5" s="646"/>
      <c r="D5" s="646"/>
      <c r="E5" s="646"/>
      <c r="F5" s="646"/>
      <c r="G5" s="646"/>
      <c r="H5" s="646"/>
      <c r="I5" s="646"/>
      <c r="J5" s="646"/>
      <c r="K5" s="646"/>
      <c r="L5" s="646"/>
      <c r="M5" s="646"/>
      <c r="N5" s="646"/>
      <c r="O5" s="646"/>
      <c r="P5" s="646"/>
      <c r="Q5" s="647"/>
      <c r="R5" s="648">
        <v>2098909</v>
      </c>
      <c r="S5" s="649"/>
      <c r="T5" s="649"/>
      <c r="U5" s="649"/>
      <c r="V5" s="649"/>
      <c r="W5" s="649"/>
      <c r="X5" s="649"/>
      <c r="Y5" s="650"/>
      <c r="Z5" s="651">
        <v>15.3</v>
      </c>
      <c r="AA5" s="651"/>
      <c r="AB5" s="651"/>
      <c r="AC5" s="651"/>
      <c r="AD5" s="652">
        <v>2034973</v>
      </c>
      <c r="AE5" s="652"/>
      <c r="AF5" s="652"/>
      <c r="AG5" s="652"/>
      <c r="AH5" s="652"/>
      <c r="AI5" s="652"/>
      <c r="AJ5" s="652"/>
      <c r="AK5" s="652"/>
      <c r="AL5" s="653">
        <v>27.5</v>
      </c>
      <c r="AM5" s="654"/>
      <c r="AN5" s="654"/>
      <c r="AO5" s="655"/>
      <c r="AP5" s="645" t="s">
        <v>229</v>
      </c>
      <c r="AQ5" s="646"/>
      <c r="AR5" s="646"/>
      <c r="AS5" s="646"/>
      <c r="AT5" s="646"/>
      <c r="AU5" s="646"/>
      <c r="AV5" s="646"/>
      <c r="AW5" s="646"/>
      <c r="AX5" s="646"/>
      <c r="AY5" s="646"/>
      <c r="AZ5" s="646"/>
      <c r="BA5" s="646"/>
      <c r="BB5" s="646"/>
      <c r="BC5" s="646"/>
      <c r="BD5" s="646"/>
      <c r="BE5" s="646"/>
      <c r="BF5" s="647"/>
      <c r="BG5" s="659">
        <v>2027221</v>
      </c>
      <c r="BH5" s="660"/>
      <c r="BI5" s="660"/>
      <c r="BJ5" s="660"/>
      <c r="BK5" s="660"/>
      <c r="BL5" s="660"/>
      <c r="BM5" s="660"/>
      <c r="BN5" s="661"/>
      <c r="BO5" s="662">
        <v>96.6</v>
      </c>
      <c r="BP5" s="662"/>
      <c r="BQ5" s="662"/>
      <c r="BR5" s="662"/>
      <c r="BS5" s="663">
        <v>16440</v>
      </c>
      <c r="BT5" s="663"/>
      <c r="BU5" s="663"/>
      <c r="BV5" s="663"/>
      <c r="BW5" s="663"/>
      <c r="BX5" s="663"/>
      <c r="BY5" s="663"/>
      <c r="BZ5" s="663"/>
      <c r="CA5" s="663"/>
      <c r="CB5" s="667"/>
      <c r="CD5" s="641" t="s">
        <v>224</v>
      </c>
      <c r="CE5" s="642"/>
      <c r="CF5" s="642"/>
      <c r="CG5" s="642"/>
      <c r="CH5" s="642"/>
      <c r="CI5" s="642"/>
      <c r="CJ5" s="642"/>
      <c r="CK5" s="642"/>
      <c r="CL5" s="642"/>
      <c r="CM5" s="642"/>
      <c r="CN5" s="642"/>
      <c r="CO5" s="642"/>
      <c r="CP5" s="642"/>
      <c r="CQ5" s="643"/>
      <c r="CR5" s="641" t="s">
        <v>230</v>
      </c>
      <c r="CS5" s="642"/>
      <c r="CT5" s="642"/>
      <c r="CU5" s="642"/>
      <c r="CV5" s="642"/>
      <c r="CW5" s="642"/>
      <c r="CX5" s="642"/>
      <c r="CY5" s="643"/>
      <c r="CZ5" s="641" t="s">
        <v>222</v>
      </c>
      <c r="DA5" s="642"/>
      <c r="DB5" s="642"/>
      <c r="DC5" s="643"/>
      <c r="DD5" s="641" t="s">
        <v>231</v>
      </c>
      <c r="DE5" s="642"/>
      <c r="DF5" s="642"/>
      <c r="DG5" s="642"/>
      <c r="DH5" s="642"/>
      <c r="DI5" s="642"/>
      <c r="DJ5" s="642"/>
      <c r="DK5" s="642"/>
      <c r="DL5" s="642"/>
      <c r="DM5" s="642"/>
      <c r="DN5" s="642"/>
      <c r="DO5" s="642"/>
      <c r="DP5" s="643"/>
      <c r="DQ5" s="641" t="s">
        <v>232</v>
      </c>
      <c r="DR5" s="642"/>
      <c r="DS5" s="642"/>
      <c r="DT5" s="642"/>
      <c r="DU5" s="642"/>
      <c r="DV5" s="642"/>
      <c r="DW5" s="642"/>
      <c r="DX5" s="642"/>
      <c r="DY5" s="642"/>
      <c r="DZ5" s="642"/>
      <c r="EA5" s="642"/>
      <c r="EB5" s="642"/>
      <c r="EC5" s="643"/>
    </row>
    <row r="6" spans="2:143" ht="11.25" customHeight="1" x14ac:dyDescent="0.2">
      <c r="B6" s="656" t="s">
        <v>233</v>
      </c>
      <c r="C6" s="657"/>
      <c r="D6" s="657"/>
      <c r="E6" s="657"/>
      <c r="F6" s="657"/>
      <c r="G6" s="657"/>
      <c r="H6" s="657"/>
      <c r="I6" s="657"/>
      <c r="J6" s="657"/>
      <c r="K6" s="657"/>
      <c r="L6" s="657"/>
      <c r="M6" s="657"/>
      <c r="N6" s="657"/>
      <c r="O6" s="657"/>
      <c r="P6" s="657"/>
      <c r="Q6" s="658"/>
      <c r="R6" s="659">
        <v>114608</v>
      </c>
      <c r="S6" s="660"/>
      <c r="T6" s="660"/>
      <c r="U6" s="660"/>
      <c r="V6" s="660"/>
      <c r="W6" s="660"/>
      <c r="X6" s="660"/>
      <c r="Y6" s="661"/>
      <c r="Z6" s="662">
        <v>0.8</v>
      </c>
      <c r="AA6" s="662"/>
      <c r="AB6" s="662"/>
      <c r="AC6" s="662"/>
      <c r="AD6" s="663">
        <v>114608</v>
      </c>
      <c r="AE6" s="663"/>
      <c r="AF6" s="663"/>
      <c r="AG6" s="663"/>
      <c r="AH6" s="663"/>
      <c r="AI6" s="663"/>
      <c r="AJ6" s="663"/>
      <c r="AK6" s="663"/>
      <c r="AL6" s="664">
        <v>1.6</v>
      </c>
      <c r="AM6" s="665"/>
      <c r="AN6" s="665"/>
      <c r="AO6" s="666"/>
      <c r="AP6" s="656" t="s">
        <v>234</v>
      </c>
      <c r="AQ6" s="657"/>
      <c r="AR6" s="657"/>
      <c r="AS6" s="657"/>
      <c r="AT6" s="657"/>
      <c r="AU6" s="657"/>
      <c r="AV6" s="657"/>
      <c r="AW6" s="657"/>
      <c r="AX6" s="657"/>
      <c r="AY6" s="657"/>
      <c r="AZ6" s="657"/>
      <c r="BA6" s="657"/>
      <c r="BB6" s="657"/>
      <c r="BC6" s="657"/>
      <c r="BD6" s="657"/>
      <c r="BE6" s="657"/>
      <c r="BF6" s="658"/>
      <c r="BG6" s="659">
        <v>2027221</v>
      </c>
      <c r="BH6" s="660"/>
      <c r="BI6" s="660"/>
      <c r="BJ6" s="660"/>
      <c r="BK6" s="660"/>
      <c r="BL6" s="660"/>
      <c r="BM6" s="660"/>
      <c r="BN6" s="661"/>
      <c r="BO6" s="662">
        <v>96.6</v>
      </c>
      <c r="BP6" s="662"/>
      <c r="BQ6" s="662"/>
      <c r="BR6" s="662"/>
      <c r="BS6" s="663">
        <v>16440</v>
      </c>
      <c r="BT6" s="663"/>
      <c r="BU6" s="663"/>
      <c r="BV6" s="663"/>
      <c r="BW6" s="663"/>
      <c r="BX6" s="663"/>
      <c r="BY6" s="663"/>
      <c r="BZ6" s="663"/>
      <c r="CA6" s="663"/>
      <c r="CB6" s="667"/>
      <c r="CD6" s="645" t="s">
        <v>235</v>
      </c>
      <c r="CE6" s="646"/>
      <c r="CF6" s="646"/>
      <c r="CG6" s="646"/>
      <c r="CH6" s="646"/>
      <c r="CI6" s="646"/>
      <c r="CJ6" s="646"/>
      <c r="CK6" s="646"/>
      <c r="CL6" s="646"/>
      <c r="CM6" s="646"/>
      <c r="CN6" s="646"/>
      <c r="CO6" s="646"/>
      <c r="CP6" s="646"/>
      <c r="CQ6" s="647"/>
      <c r="CR6" s="659">
        <v>110887</v>
      </c>
      <c r="CS6" s="660"/>
      <c r="CT6" s="660"/>
      <c r="CU6" s="660"/>
      <c r="CV6" s="660"/>
      <c r="CW6" s="660"/>
      <c r="CX6" s="660"/>
      <c r="CY6" s="661"/>
      <c r="CZ6" s="653">
        <v>0.9</v>
      </c>
      <c r="DA6" s="654"/>
      <c r="DB6" s="654"/>
      <c r="DC6" s="670"/>
      <c r="DD6" s="668" t="s">
        <v>139</v>
      </c>
      <c r="DE6" s="660"/>
      <c r="DF6" s="660"/>
      <c r="DG6" s="660"/>
      <c r="DH6" s="660"/>
      <c r="DI6" s="660"/>
      <c r="DJ6" s="660"/>
      <c r="DK6" s="660"/>
      <c r="DL6" s="660"/>
      <c r="DM6" s="660"/>
      <c r="DN6" s="660"/>
      <c r="DO6" s="660"/>
      <c r="DP6" s="661"/>
      <c r="DQ6" s="668">
        <v>110887</v>
      </c>
      <c r="DR6" s="660"/>
      <c r="DS6" s="660"/>
      <c r="DT6" s="660"/>
      <c r="DU6" s="660"/>
      <c r="DV6" s="660"/>
      <c r="DW6" s="660"/>
      <c r="DX6" s="660"/>
      <c r="DY6" s="660"/>
      <c r="DZ6" s="660"/>
      <c r="EA6" s="660"/>
      <c r="EB6" s="660"/>
      <c r="EC6" s="669"/>
    </row>
    <row r="7" spans="2:143" ht="11.25" customHeight="1" x14ac:dyDescent="0.2">
      <c r="B7" s="656" t="s">
        <v>236</v>
      </c>
      <c r="C7" s="657"/>
      <c r="D7" s="657"/>
      <c r="E7" s="657"/>
      <c r="F7" s="657"/>
      <c r="G7" s="657"/>
      <c r="H7" s="657"/>
      <c r="I7" s="657"/>
      <c r="J7" s="657"/>
      <c r="K7" s="657"/>
      <c r="L7" s="657"/>
      <c r="M7" s="657"/>
      <c r="N7" s="657"/>
      <c r="O7" s="657"/>
      <c r="P7" s="657"/>
      <c r="Q7" s="658"/>
      <c r="R7" s="659">
        <v>688</v>
      </c>
      <c r="S7" s="660"/>
      <c r="T7" s="660"/>
      <c r="U7" s="660"/>
      <c r="V7" s="660"/>
      <c r="W7" s="660"/>
      <c r="X7" s="660"/>
      <c r="Y7" s="661"/>
      <c r="Z7" s="662">
        <v>0</v>
      </c>
      <c r="AA7" s="662"/>
      <c r="AB7" s="662"/>
      <c r="AC7" s="662"/>
      <c r="AD7" s="663">
        <v>688</v>
      </c>
      <c r="AE7" s="663"/>
      <c r="AF7" s="663"/>
      <c r="AG7" s="663"/>
      <c r="AH7" s="663"/>
      <c r="AI7" s="663"/>
      <c r="AJ7" s="663"/>
      <c r="AK7" s="663"/>
      <c r="AL7" s="664">
        <v>0</v>
      </c>
      <c r="AM7" s="665"/>
      <c r="AN7" s="665"/>
      <c r="AO7" s="666"/>
      <c r="AP7" s="656" t="s">
        <v>237</v>
      </c>
      <c r="AQ7" s="657"/>
      <c r="AR7" s="657"/>
      <c r="AS7" s="657"/>
      <c r="AT7" s="657"/>
      <c r="AU7" s="657"/>
      <c r="AV7" s="657"/>
      <c r="AW7" s="657"/>
      <c r="AX7" s="657"/>
      <c r="AY7" s="657"/>
      <c r="AZ7" s="657"/>
      <c r="BA7" s="657"/>
      <c r="BB7" s="657"/>
      <c r="BC7" s="657"/>
      <c r="BD7" s="657"/>
      <c r="BE7" s="657"/>
      <c r="BF7" s="658"/>
      <c r="BG7" s="659">
        <v>835570</v>
      </c>
      <c r="BH7" s="660"/>
      <c r="BI7" s="660"/>
      <c r="BJ7" s="660"/>
      <c r="BK7" s="660"/>
      <c r="BL7" s="660"/>
      <c r="BM7" s="660"/>
      <c r="BN7" s="661"/>
      <c r="BO7" s="662">
        <v>39.799999999999997</v>
      </c>
      <c r="BP7" s="662"/>
      <c r="BQ7" s="662"/>
      <c r="BR7" s="662"/>
      <c r="BS7" s="663">
        <v>16440</v>
      </c>
      <c r="BT7" s="663"/>
      <c r="BU7" s="663"/>
      <c r="BV7" s="663"/>
      <c r="BW7" s="663"/>
      <c r="BX7" s="663"/>
      <c r="BY7" s="663"/>
      <c r="BZ7" s="663"/>
      <c r="CA7" s="663"/>
      <c r="CB7" s="667"/>
      <c r="CD7" s="656" t="s">
        <v>238</v>
      </c>
      <c r="CE7" s="657"/>
      <c r="CF7" s="657"/>
      <c r="CG7" s="657"/>
      <c r="CH7" s="657"/>
      <c r="CI7" s="657"/>
      <c r="CJ7" s="657"/>
      <c r="CK7" s="657"/>
      <c r="CL7" s="657"/>
      <c r="CM7" s="657"/>
      <c r="CN7" s="657"/>
      <c r="CO7" s="657"/>
      <c r="CP7" s="657"/>
      <c r="CQ7" s="658"/>
      <c r="CR7" s="659">
        <v>2298397</v>
      </c>
      <c r="CS7" s="660"/>
      <c r="CT7" s="660"/>
      <c r="CU7" s="660"/>
      <c r="CV7" s="660"/>
      <c r="CW7" s="660"/>
      <c r="CX7" s="660"/>
      <c r="CY7" s="661"/>
      <c r="CZ7" s="662">
        <v>18</v>
      </c>
      <c r="DA7" s="662"/>
      <c r="DB7" s="662"/>
      <c r="DC7" s="662"/>
      <c r="DD7" s="668">
        <v>498615</v>
      </c>
      <c r="DE7" s="660"/>
      <c r="DF7" s="660"/>
      <c r="DG7" s="660"/>
      <c r="DH7" s="660"/>
      <c r="DI7" s="660"/>
      <c r="DJ7" s="660"/>
      <c r="DK7" s="660"/>
      <c r="DL7" s="660"/>
      <c r="DM7" s="660"/>
      <c r="DN7" s="660"/>
      <c r="DO7" s="660"/>
      <c r="DP7" s="661"/>
      <c r="DQ7" s="668">
        <v>1609308</v>
      </c>
      <c r="DR7" s="660"/>
      <c r="DS7" s="660"/>
      <c r="DT7" s="660"/>
      <c r="DU7" s="660"/>
      <c r="DV7" s="660"/>
      <c r="DW7" s="660"/>
      <c r="DX7" s="660"/>
      <c r="DY7" s="660"/>
      <c r="DZ7" s="660"/>
      <c r="EA7" s="660"/>
      <c r="EB7" s="660"/>
      <c r="EC7" s="669"/>
    </row>
    <row r="8" spans="2:143" ht="11.25" customHeight="1" x14ac:dyDescent="0.2">
      <c r="B8" s="656" t="s">
        <v>239</v>
      </c>
      <c r="C8" s="657"/>
      <c r="D8" s="657"/>
      <c r="E8" s="657"/>
      <c r="F8" s="657"/>
      <c r="G8" s="657"/>
      <c r="H8" s="657"/>
      <c r="I8" s="657"/>
      <c r="J8" s="657"/>
      <c r="K8" s="657"/>
      <c r="L8" s="657"/>
      <c r="M8" s="657"/>
      <c r="N8" s="657"/>
      <c r="O8" s="657"/>
      <c r="P8" s="657"/>
      <c r="Q8" s="658"/>
      <c r="R8" s="659">
        <v>5980</v>
      </c>
      <c r="S8" s="660"/>
      <c r="T8" s="660"/>
      <c r="U8" s="660"/>
      <c r="V8" s="660"/>
      <c r="W8" s="660"/>
      <c r="X8" s="660"/>
      <c r="Y8" s="661"/>
      <c r="Z8" s="662">
        <v>0</v>
      </c>
      <c r="AA8" s="662"/>
      <c r="AB8" s="662"/>
      <c r="AC8" s="662"/>
      <c r="AD8" s="663">
        <v>5980</v>
      </c>
      <c r="AE8" s="663"/>
      <c r="AF8" s="663"/>
      <c r="AG8" s="663"/>
      <c r="AH8" s="663"/>
      <c r="AI8" s="663"/>
      <c r="AJ8" s="663"/>
      <c r="AK8" s="663"/>
      <c r="AL8" s="664">
        <v>0.1</v>
      </c>
      <c r="AM8" s="665"/>
      <c r="AN8" s="665"/>
      <c r="AO8" s="666"/>
      <c r="AP8" s="656" t="s">
        <v>240</v>
      </c>
      <c r="AQ8" s="657"/>
      <c r="AR8" s="657"/>
      <c r="AS8" s="657"/>
      <c r="AT8" s="657"/>
      <c r="AU8" s="657"/>
      <c r="AV8" s="657"/>
      <c r="AW8" s="657"/>
      <c r="AX8" s="657"/>
      <c r="AY8" s="657"/>
      <c r="AZ8" s="657"/>
      <c r="BA8" s="657"/>
      <c r="BB8" s="657"/>
      <c r="BC8" s="657"/>
      <c r="BD8" s="657"/>
      <c r="BE8" s="657"/>
      <c r="BF8" s="658"/>
      <c r="BG8" s="659">
        <v>37087</v>
      </c>
      <c r="BH8" s="660"/>
      <c r="BI8" s="660"/>
      <c r="BJ8" s="660"/>
      <c r="BK8" s="660"/>
      <c r="BL8" s="660"/>
      <c r="BM8" s="660"/>
      <c r="BN8" s="661"/>
      <c r="BO8" s="662">
        <v>1.8</v>
      </c>
      <c r="BP8" s="662"/>
      <c r="BQ8" s="662"/>
      <c r="BR8" s="662"/>
      <c r="BS8" s="663" t="s">
        <v>138</v>
      </c>
      <c r="BT8" s="663"/>
      <c r="BU8" s="663"/>
      <c r="BV8" s="663"/>
      <c r="BW8" s="663"/>
      <c r="BX8" s="663"/>
      <c r="BY8" s="663"/>
      <c r="BZ8" s="663"/>
      <c r="CA8" s="663"/>
      <c r="CB8" s="667"/>
      <c r="CD8" s="656" t="s">
        <v>241</v>
      </c>
      <c r="CE8" s="657"/>
      <c r="CF8" s="657"/>
      <c r="CG8" s="657"/>
      <c r="CH8" s="657"/>
      <c r="CI8" s="657"/>
      <c r="CJ8" s="657"/>
      <c r="CK8" s="657"/>
      <c r="CL8" s="657"/>
      <c r="CM8" s="657"/>
      <c r="CN8" s="657"/>
      <c r="CO8" s="657"/>
      <c r="CP8" s="657"/>
      <c r="CQ8" s="658"/>
      <c r="CR8" s="659">
        <v>3025294</v>
      </c>
      <c r="CS8" s="660"/>
      <c r="CT8" s="660"/>
      <c r="CU8" s="660"/>
      <c r="CV8" s="660"/>
      <c r="CW8" s="660"/>
      <c r="CX8" s="660"/>
      <c r="CY8" s="661"/>
      <c r="CZ8" s="662">
        <v>23.7</v>
      </c>
      <c r="DA8" s="662"/>
      <c r="DB8" s="662"/>
      <c r="DC8" s="662"/>
      <c r="DD8" s="668">
        <v>13895</v>
      </c>
      <c r="DE8" s="660"/>
      <c r="DF8" s="660"/>
      <c r="DG8" s="660"/>
      <c r="DH8" s="660"/>
      <c r="DI8" s="660"/>
      <c r="DJ8" s="660"/>
      <c r="DK8" s="660"/>
      <c r="DL8" s="660"/>
      <c r="DM8" s="660"/>
      <c r="DN8" s="660"/>
      <c r="DO8" s="660"/>
      <c r="DP8" s="661"/>
      <c r="DQ8" s="668">
        <v>1608578</v>
      </c>
      <c r="DR8" s="660"/>
      <c r="DS8" s="660"/>
      <c r="DT8" s="660"/>
      <c r="DU8" s="660"/>
      <c r="DV8" s="660"/>
      <c r="DW8" s="660"/>
      <c r="DX8" s="660"/>
      <c r="DY8" s="660"/>
      <c r="DZ8" s="660"/>
      <c r="EA8" s="660"/>
      <c r="EB8" s="660"/>
      <c r="EC8" s="669"/>
    </row>
    <row r="9" spans="2:143" ht="11.25" customHeight="1" x14ac:dyDescent="0.2">
      <c r="B9" s="656" t="s">
        <v>242</v>
      </c>
      <c r="C9" s="657"/>
      <c r="D9" s="657"/>
      <c r="E9" s="657"/>
      <c r="F9" s="657"/>
      <c r="G9" s="657"/>
      <c r="H9" s="657"/>
      <c r="I9" s="657"/>
      <c r="J9" s="657"/>
      <c r="K9" s="657"/>
      <c r="L9" s="657"/>
      <c r="M9" s="657"/>
      <c r="N9" s="657"/>
      <c r="O9" s="657"/>
      <c r="P9" s="657"/>
      <c r="Q9" s="658"/>
      <c r="R9" s="659">
        <v>4197</v>
      </c>
      <c r="S9" s="660"/>
      <c r="T9" s="660"/>
      <c r="U9" s="660"/>
      <c r="V9" s="660"/>
      <c r="W9" s="660"/>
      <c r="X9" s="660"/>
      <c r="Y9" s="661"/>
      <c r="Z9" s="662">
        <v>0</v>
      </c>
      <c r="AA9" s="662"/>
      <c r="AB9" s="662"/>
      <c r="AC9" s="662"/>
      <c r="AD9" s="663">
        <v>4197</v>
      </c>
      <c r="AE9" s="663"/>
      <c r="AF9" s="663"/>
      <c r="AG9" s="663"/>
      <c r="AH9" s="663"/>
      <c r="AI9" s="663"/>
      <c r="AJ9" s="663"/>
      <c r="AK9" s="663"/>
      <c r="AL9" s="664">
        <v>0.1</v>
      </c>
      <c r="AM9" s="665"/>
      <c r="AN9" s="665"/>
      <c r="AO9" s="666"/>
      <c r="AP9" s="656" t="s">
        <v>243</v>
      </c>
      <c r="AQ9" s="657"/>
      <c r="AR9" s="657"/>
      <c r="AS9" s="657"/>
      <c r="AT9" s="657"/>
      <c r="AU9" s="657"/>
      <c r="AV9" s="657"/>
      <c r="AW9" s="657"/>
      <c r="AX9" s="657"/>
      <c r="AY9" s="657"/>
      <c r="AZ9" s="657"/>
      <c r="BA9" s="657"/>
      <c r="BB9" s="657"/>
      <c r="BC9" s="657"/>
      <c r="BD9" s="657"/>
      <c r="BE9" s="657"/>
      <c r="BF9" s="658"/>
      <c r="BG9" s="659">
        <v>698833</v>
      </c>
      <c r="BH9" s="660"/>
      <c r="BI9" s="660"/>
      <c r="BJ9" s="660"/>
      <c r="BK9" s="660"/>
      <c r="BL9" s="660"/>
      <c r="BM9" s="660"/>
      <c r="BN9" s="661"/>
      <c r="BO9" s="662">
        <v>33.299999999999997</v>
      </c>
      <c r="BP9" s="662"/>
      <c r="BQ9" s="662"/>
      <c r="BR9" s="662"/>
      <c r="BS9" s="663" t="s">
        <v>244</v>
      </c>
      <c r="BT9" s="663"/>
      <c r="BU9" s="663"/>
      <c r="BV9" s="663"/>
      <c r="BW9" s="663"/>
      <c r="BX9" s="663"/>
      <c r="BY9" s="663"/>
      <c r="BZ9" s="663"/>
      <c r="CA9" s="663"/>
      <c r="CB9" s="667"/>
      <c r="CD9" s="656" t="s">
        <v>245</v>
      </c>
      <c r="CE9" s="657"/>
      <c r="CF9" s="657"/>
      <c r="CG9" s="657"/>
      <c r="CH9" s="657"/>
      <c r="CI9" s="657"/>
      <c r="CJ9" s="657"/>
      <c r="CK9" s="657"/>
      <c r="CL9" s="657"/>
      <c r="CM9" s="657"/>
      <c r="CN9" s="657"/>
      <c r="CO9" s="657"/>
      <c r="CP9" s="657"/>
      <c r="CQ9" s="658"/>
      <c r="CR9" s="659">
        <v>609900</v>
      </c>
      <c r="CS9" s="660"/>
      <c r="CT9" s="660"/>
      <c r="CU9" s="660"/>
      <c r="CV9" s="660"/>
      <c r="CW9" s="660"/>
      <c r="CX9" s="660"/>
      <c r="CY9" s="661"/>
      <c r="CZ9" s="662">
        <v>4.8</v>
      </c>
      <c r="DA9" s="662"/>
      <c r="DB9" s="662"/>
      <c r="DC9" s="662"/>
      <c r="DD9" s="668">
        <v>2236</v>
      </c>
      <c r="DE9" s="660"/>
      <c r="DF9" s="660"/>
      <c r="DG9" s="660"/>
      <c r="DH9" s="660"/>
      <c r="DI9" s="660"/>
      <c r="DJ9" s="660"/>
      <c r="DK9" s="660"/>
      <c r="DL9" s="660"/>
      <c r="DM9" s="660"/>
      <c r="DN9" s="660"/>
      <c r="DO9" s="660"/>
      <c r="DP9" s="661"/>
      <c r="DQ9" s="668">
        <v>451281</v>
      </c>
      <c r="DR9" s="660"/>
      <c r="DS9" s="660"/>
      <c r="DT9" s="660"/>
      <c r="DU9" s="660"/>
      <c r="DV9" s="660"/>
      <c r="DW9" s="660"/>
      <c r="DX9" s="660"/>
      <c r="DY9" s="660"/>
      <c r="DZ9" s="660"/>
      <c r="EA9" s="660"/>
      <c r="EB9" s="660"/>
      <c r="EC9" s="669"/>
    </row>
    <row r="10" spans="2:143" ht="11.25" customHeight="1" x14ac:dyDescent="0.2">
      <c r="B10" s="656" t="s">
        <v>246</v>
      </c>
      <c r="C10" s="657"/>
      <c r="D10" s="657"/>
      <c r="E10" s="657"/>
      <c r="F10" s="657"/>
      <c r="G10" s="657"/>
      <c r="H10" s="657"/>
      <c r="I10" s="657"/>
      <c r="J10" s="657"/>
      <c r="K10" s="657"/>
      <c r="L10" s="657"/>
      <c r="M10" s="657"/>
      <c r="N10" s="657"/>
      <c r="O10" s="657"/>
      <c r="P10" s="657"/>
      <c r="Q10" s="658"/>
      <c r="R10" s="659" t="s">
        <v>244</v>
      </c>
      <c r="S10" s="660"/>
      <c r="T10" s="660"/>
      <c r="U10" s="660"/>
      <c r="V10" s="660"/>
      <c r="W10" s="660"/>
      <c r="X10" s="660"/>
      <c r="Y10" s="661"/>
      <c r="Z10" s="662" t="s">
        <v>244</v>
      </c>
      <c r="AA10" s="662"/>
      <c r="AB10" s="662"/>
      <c r="AC10" s="662"/>
      <c r="AD10" s="663" t="s">
        <v>139</v>
      </c>
      <c r="AE10" s="663"/>
      <c r="AF10" s="663"/>
      <c r="AG10" s="663"/>
      <c r="AH10" s="663"/>
      <c r="AI10" s="663"/>
      <c r="AJ10" s="663"/>
      <c r="AK10" s="663"/>
      <c r="AL10" s="664" t="s">
        <v>139</v>
      </c>
      <c r="AM10" s="665"/>
      <c r="AN10" s="665"/>
      <c r="AO10" s="666"/>
      <c r="AP10" s="656" t="s">
        <v>247</v>
      </c>
      <c r="AQ10" s="657"/>
      <c r="AR10" s="657"/>
      <c r="AS10" s="657"/>
      <c r="AT10" s="657"/>
      <c r="AU10" s="657"/>
      <c r="AV10" s="657"/>
      <c r="AW10" s="657"/>
      <c r="AX10" s="657"/>
      <c r="AY10" s="657"/>
      <c r="AZ10" s="657"/>
      <c r="BA10" s="657"/>
      <c r="BB10" s="657"/>
      <c r="BC10" s="657"/>
      <c r="BD10" s="657"/>
      <c r="BE10" s="657"/>
      <c r="BF10" s="658"/>
      <c r="BG10" s="659">
        <v>42111</v>
      </c>
      <c r="BH10" s="660"/>
      <c r="BI10" s="660"/>
      <c r="BJ10" s="660"/>
      <c r="BK10" s="660"/>
      <c r="BL10" s="660"/>
      <c r="BM10" s="660"/>
      <c r="BN10" s="661"/>
      <c r="BO10" s="662">
        <v>2</v>
      </c>
      <c r="BP10" s="662"/>
      <c r="BQ10" s="662"/>
      <c r="BR10" s="662"/>
      <c r="BS10" s="663" t="s">
        <v>139</v>
      </c>
      <c r="BT10" s="663"/>
      <c r="BU10" s="663"/>
      <c r="BV10" s="663"/>
      <c r="BW10" s="663"/>
      <c r="BX10" s="663"/>
      <c r="BY10" s="663"/>
      <c r="BZ10" s="663"/>
      <c r="CA10" s="663"/>
      <c r="CB10" s="667"/>
      <c r="CD10" s="656" t="s">
        <v>248</v>
      </c>
      <c r="CE10" s="657"/>
      <c r="CF10" s="657"/>
      <c r="CG10" s="657"/>
      <c r="CH10" s="657"/>
      <c r="CI10" s="657"/>
      <c r="CJ10" s="657"/>
      <c r="CK10" s="657"/>
      <c r="CL10" s="657"/>
      <c r="CM10" s="657"/>
      <c r="CN10" s="657"/>
      <c r="CO10" s="657"/>
      <c r="CP10" s="657"/>
      <c r="CQ10" s="658"/>
      <c r="CR10" s="659">
        <v>15711</v>
      </c>
      <c r="CS10" s="660"/>
      <c r="CT10" s="660"/>
      <c r="CU10" s="660"/>
      <c r="CV10" s="660"/>
      <c r="CW10" s="660"/>
      <c r="CX10" s="660"/>
      <c r="CY10" s="661"/>
      <c r="CZ10" s="662">
        <v>0.1</v>
      </c>
      <c r="DA10" s="662"/>
      <c r="DB10" s="662"/>
      <c r="DC10" s="662"/>
      <c r="DD10" s="668" t="s">
        <v>139</v>
      </c>
      <c r="DE10" s="660"/>
      <c r="DF10" s="660"/>
      <c r="DG10" s="660"/>
      <c r="DH10" s="660"/>
      <c r="DI10" s="660"/>
      <c r="DJ10" s="660"/>
      <c r="DK10" s="660"/>
      <c r="DL10" s="660"/>
      <c r="DM10" s="660"/>
      <c r="DN10" s="660"/>
      <c r="DO10" s="660"/>
      <c r="DP10" s="661"/>
      <c r="DQ10" s="668">
        <v>3711</v>
      </c>
      <c r="DR10" s="660"/>
      <c r="DS10" s="660"/>
      <c r="DT10" s="660"/>
      <c r="DU10" s="660"/>
      <c r="DV10" s="660"/>
      <c r="DW10" s="660"/>
      <c r="DX10" s="660"/>
      <c r="DY10" s="660"/>
      <c r="DZ10" s="660"/>
      <c r="EA10" s="660"/>
      <c r="EB10" s="660"/>
      <c r="EC10" s="669"/>
    </row>
    <row r="11" spans="2:143" ht="11.25" customHeight="1" x14ac:dyDescent="0.2">
      <c r="B11" s="656" t="s">
        <v>249</v>
      </c>
      <c r="C11" s="657"/>
      <c r="D11" s="657"/>
      <c r="E11" s="657"/>
      <c r="F11" s="657"/>
      <c r="G11" s="657"/>
      <c r="H11" s="657"/>
      <c r="I11" s="657"/>
      <c r="J11" s="657"/>
      <c r="K11" s="657"/>
      <c r="L11" s="657"/>
      <c r="M11" s="657"/>
      <c r="N11" s="657"/>
      <c r="O11" s="657"/>
      <c r="P11" s="657"/>
      <c r="Q11" s="658"/>
      <c r="R11" s="659">
        <v>486541</v>
      </c>
      <c r="S11" s="660"/>
      <c r="T11" s="660"/>
      <c r="U11" s="660"/>
      <c r="V11" s="660"/>
      <c r="W11" s="660"/>
      <c r="X11" s="660"/>
      <c r="Y11" s="661"/>
      <c r="Z11" s="664">
        <v>3.5</v>
      </c>
      <c r="AA11" s="665"/>
      <c r="AB11" s="665"/>
      <c r="AC11" s="671"/>
      <c r="AD11" s="668">
        <v>486541</v>
      </c>
      <c r="AE11" s="660"/>
      <c r="AF11" s="660"/>
      <c r="AG11" s="660"/>
      <c r="AH11" s="660"/>
      <c r="AI11" s="660"/>
      <c r="AJ11" s="660"/>
      <c r="AK11" s="661"/>
      <c r="AL11" s="664">
        <v>6.6</v>
      </c>
      <c r="AM11" s="665"/>
      <c r="AN11" s="665"/>
      <c r="AO11" s="666"/>
      <c r="AP11" s="656" t="s">
        <v>250</v>
      </c>
      <c r="AQ11" s="657"/>
      <c r="AR11" s="657"/>
      <c r="AS11" s="657"/>
      <c r="AT11" s="657"/>
      <c r="AU11" s="657"/>
      <c r="AV11" s="657"/>
      <c r="AW11" s="657"/>
      <c r="AX11" s="657"/>
      <c r="AY11" s="657"/>
      <c r="AZ11" s="657"/>
      <c r="BA11" s="657"/>
      <c r="BB11" s="657"/>
      <c r="BC11" s="657"/>
      <c r="BD11" s="657"/>
      <c r="BE11" s="657"/>
      <c r="BF11" s="658"/>
      <c r="BG11" s="659">
        <v>57539</v>
      </c>
      <c r="BH11" s="660"/>
      <c r="BI11" s="660"/>
      <c r="BJ11" s="660"/>
      <c r="BK11" s="660"/>
      <c r="BL11" s="660"/>
      <c r="BM11" s="660"/>
      <c r="BN11" s="661"/>
      <c r="BO11" s="662">
        <v>2.7</v>
      </c>
      <c r="BP11" s="662"/>
      <c r="BQ11" s="662"/>
      <c r="BR11" s="662"/>
      <c r="BS11" s="663">
        <v>16440</v>
      </c>
      <c r="BT11" s="663"/>
      <c r="BU11" s="663"/>
      <c r="BV11" s="663"/>
      <c r="BW11" s="663"/>
      <c r="BX11" s="663"/>
      <c r="BY11" s="663"/>
      <c r="BZ11" s="663"/>
      <c r="CA11" s="663"/>
      <c r="CB11" s="667"/>
      <c r="CD11" s="656" t="s">
        <v>251</v>
      </c>
      <c r="CE11" s="657"/>
      <c r="CF11" s="657"/>
      <c r="CG11" s="657"/>
      <c r="CH11" s="657"/>
      <c r="CI11" s="657"/>
      <c r="CJ11" s="657"/>
      <c r="CK11" s="657"/>
      <c r="CL11" s="657"/>
      <c r="CM11" s="657"/>
      <c r="CN11" s="657"/>
      <c r="CO11" s="657"/>
      <c r="CP11" s="657"/>
      <c r="CQ11" s="658"/>
      <c r="CR11" s="659">
        <v>1031255</v>
      </c>
      <c r="CS11" s="660"/>
      <c r="CT11" s="660"/>
      <c r="CU11" s="660"/>
      <c r="CV11" s="660"/>
      <c r="CW11" s="660"/>
      <c r="CX11" s="660"/>
      <c r="CY11" s="661"/>
      <c r="CZ11" s="662">
        <v>8.1</v>
      </c>
      <c r="DA11" s="662"/>
      <c r="DB11" s="662"/>
      <c r="DC11" s="662"/>
      <c r="DD11" s="668">
        <v>190755</v>
      </c>
      <c r="DE11" s="660"/>
      <c r="DF11" s="660"/>
      <c r="DG11" s="660"/>
      <c r="DH11" s="660"/>
      <c r="DI11" s="660"/>
      <c r="DJ11" s="660"/>
      <c r="DK11" s="660"/>
      <c r="DL11" s="660"/>
      <c r="DM11" s="660"/>
      <c r="DN11" s="660"/>
      <c r="DO11" s="660"/>
      <c r="DP11" s="661"/>
      <c r="DQ11" s="668">
        <v>416103</v>
      </c>
      <c r="DR11" s="660"/>
      <c r="DS11" s="660"/>
      <c r="DT11" s="660"/>
      <c r="DU11" s="660"/>
      <c r="DV11" s="660"/>
      <c r="DW11" s="660"/>
      <c r="DX11" s="660"/>
      <c r="DY11" s="660"/>
      <c r="DZ11" s="660"/>
      <c r="EA11" s="660"/>
      <c r="EB11" s="660"/>
      <c r="EC11" s="669"/>
    </row>
    <row r="12" spans="2:143" ht="11.25" customHeight="1" x14ac:dyDescent="0.2">
      <c r="B12" s="656" t="s">
        <v>252</v>
      </c>
      <c r="C12" s="657"/>
      <c r="D12" s="657"/>
      <c r="E12" s="657"/>
      <c r="F12" s="657"/>
      <c r="G12" s="657"/>
      <c r="H12" s="657"/>
      <c r="I12" s="657"/>
      <c r="J12" s="657"/>
      <c r="K12" s="657"/>
      <c r="L12" s="657"/>
      <c r="M12" s="657"/>
      <c r="N12" s="657"/>
      <c r="O12" s="657"/>
      <c r="P12" s="657"/>
      <c r="Q12" s="658"/>
      <c r="R12" s="659">
        <v>5923</v>
      </c>
      <c r="S12" s="660"/>
      <c r="T12" s="660"/>
      <c r="U12" s="660"/>
      <c r="V12" s="660"/>
      <c r="W12" s="660"/>
      <c r="X12" s="660"/>
      <c r="Y12" s="661"/>
      <c r="Z12" s="662">
        <v>0</v>
      </c>
      <c r="AA12" s="662"/>
      <c r="AB12" s="662"/>
      <c r="AC12" s="662"/>
      <c r="AD12" s="663">
        <v>5923</v>
      </c>
      <c r="AE12" s="663"/>
      <c r="AF12" s="663"/>
      <c r="AG12" s="663"/>
      <c r="AH12" s="663"/>
      <c r="AI12" s="663"/>
      <c r="AJ12" s="663"/>
      <c r="AK12" s="663"/>
      <c r="AL12" s="664">
        <v>0.1</v>
      </c>
      <c r="AM12" s="665"/>
      <c r="AN12" s="665"/>
      <c r="AO12" s="666"/>
      <c r="AP12" s="656" t="s">
        <v>253</v>
      </c>
      <c r="AQ12" s="657"/>
      <c r="AR12" s="657"/>
      <c r="AS12" s="657"/>
      <c r="AT12" s="657"/>
      <c r="AU12" s="657"/>
      <c r="AV12" s="657"/>
      <c r="AW12" s="657"/>
      <c r="AX12" s="657"/>
      <c r="AY12" s="657"/>
      <c r="AZ12" s="657"/>
      <c r="BA12" s="657"/>
      <c r="BB12" s="657"/>
      <c r="BC12" s="657"/>
      <c r="BD12" s="657"/>
      <c r="BE12" s="657"/>
      <c r="BF12" s="658"/>
      <c r="BG12" s="659">
        <v>972631</v>
      </c>
      <c r="BH12" s="660"/>
      <c r="BI12" s="660"/>
      <c r="BJ12" s="660"/>
      <c r="BK12" s="660"/>
      <c r="BL12" s="660"/>
      <c r="BM12" s="660"/>
      <c r="BN12" s="661"/>
      <c r="BO12" s="662">
        <v>46.3</v>
      </c>
      <c r="BP12" s="662"/>
      <c r="BQ12" s="662"/>
      <c r="BR12" s="662"/>
      <c r="BS12" s="663" t="s">
        <v>139</v>
      </c>
      <c r="BT12" s="663"/>
      <c r="BU12" s="663"/>
      <c r="BV12" s="663"/>
      <c r="BW12" s="663"/>
      <c r="BX12" s="663"/>
      <c r="BY12" s="663"/>
      <c r="BZ12" s="663"/>
      <c r="CA12" s="663"/>
      <c r="CB12" s="667"/>
      <c r="CD12" s="656" t="s">
        <v>254</v>
      </c>
      <c r="CE12" s="657"/>
      <c r="CF12" s="657"/>
      <c r="CG12" s="657"/>
      <c r="CH12" s="657"/>
      <c r="CI12" s="657"/>
      <c r="CJ12" s="657"/>
      <c r="CK12" s="657"/>
      <c r="CL12" s="657"/>
      <c r="CM12" s="657"/>
      <c r="CN12" s="657"/>
      <c r="CO12" s="657"/>
      <c r="CP12" s="657"/>
      <c r="CQ12" s="658"/>
      <c r="CR12" s="659">
        <v>345072</v>
      </c>
      <c r="CS12" s="660"/>
      <c r="CT12" s="660"/>
      <c r="CU12" s="660"/>
      <c r="CV12" s="660"/>
      <c r="CW12" s="660"/>
      <c r="CX12" s="660"/>
      <c r="CY12" s="661"/>
      <c r="CZ12" s="662">
        <v>2.7</v>
      </c>
      <c r="DA12" s="662"/>
      <c r="DB12" s="662"/>
      <c r="DC12" s="662"/>
      <c r="DD12" s="668">
        <v>3392</v>
      </c>
      <c r="DE12" s="660"/>
      <c r="DF12" s="660"/>
      <c r="DG12" s="660"/>
      <c r="DH12" s="660"/>
      <c r="DI12" s="660"/>
      <c r="DJ12" s="660"/>
      <c r="DK12" s="660"/>
      <c r="DL12" s="660"/>
      <c r="DM12" s="660"/>
      <c r="DN12" s="660"/>
      <c r="DO12" s="660"/>
      <c r="DP12" s="661"/>
      <c r="DQ12" s="668">
        <v>219068</v>
      </c>
      <c r="DR12" s="660"/>
      <c r="DS12" s="660"/>
      <c r="DT12" s="660"/>
      <c r="DU12" s="660"/>
      <c r="DV12" s="660"/>
      <c r="DW12" s="660"/>
      <c r="DX12" s="660"/>
      <c r="DY12" s="660"/>
      <c r="DZ12" s="660"/>
      <c r="EA12" s="660"/>
      <c r="EB12" s="660"/>
      <c r="EC12" s="669"/>
    </row>
    <row r="13" spans="2:143" ht="11.25" customHeight="1" x14ac:dyDescent="0.2">
      <c r="B13" s="656" t="s">
        <v>255</v>
      </c>
      <c r="C13" s="657"/>
      <c r="D13" s="657"/>
      <c r="E13" s="657"/>
      <c r="F13" s="657"/>
      <c r="G13" s="657"/>
      <c r="H13" s="657"/>
      <c r="I13" s="657"/>
      <c r="J13" s="657"/>
      <c r="K13" s="657"/>
      <c r="L13" s="657"/>
      <c r="M13" s="657"/>
      <c r="N13" s="657"/>
      <c r="O13" s="657"/>
      <c r="P13" s="657"/>
      <c r="Q13" s="658"/>
      <c r="R13" s="659" t="s">
        <v>138</v>
      </c>
      <c r="S13" s="660"/>
      <c r="T13" s="660"/>
      <c r="U13" s="660"/>
      <c r="V13" s="660"/>
      <c r="W13" s="660"/>
      <c r="X13" s="660"/>
      <c r="Y13" s="661"/>
      <c r="Z13" s="662" t="s">
        <v>139</v>
      </c>
      <c r="AA13" s="662"/>
      <c r="AB13" s="662"/>
      <c r="AC13" s="662"/>
      <c r="AD13" s="663" t="s">
        <v>244</v>
      </c>
      <c r="AE13" s="663"/>
      <c r="AF13" s="663"/>
      <c r="AG13" s="663"/>
      <c r="AH13" s="663"/>
      <c r="AI13" s="663"/>
      <c r="AJ13" s="663"/>
      <c r="AK13" s="663"/>
      <c r="AL13" s="664" t="s">
        <v>244</v>
      </c>
      <c r="AM13" s="665"/>
      <c r="AN13" s="665"/>
      <c r="AO13" s="666"/>
      <c r="AP13" s="656" t="s">
        <v>256</v>
      </c>
      <c r="AQ13" s="657"/>
      <c r="AR13" s="657"/>
      <c r="AS13" s="657"/>
      <c r="AT13" s="657"/>
      <c r="AU13" s="657"/>
      <c r="AV13" s="657"/>
      <c r="AW13" s="657"/>
      <c r="AX13" s="657"/>
      <c r="AY13" s="657"/>
      <c r="AZ13" s="657"/>
      <c r="BA13" s="657"/>
      <c r="BB13" s="657"/>
      <c r="BC13" s="657"/>
      <c r="BD13" s="657"/>
      <c r="BE13" s="657"/>
      <c r="BF13" s="658"/>
      <c r="BG13" s="659">
        <v>963553</v>
      </c>
      <c r="BH13" s="660"/>
      <c r="BI13" s="660"/>
      <c r="BJ13" s="660"/>
      <c r="BK13" s="660"/>
      <c r="BL13" s="660"/>
      <c r="BM13" s="660"/>
      <c r="BN13" s="661"/>
      <c r="BO13" s="662">
        <v>45.9</v>
      </c>
      <c r="BP13" s="662"/>
      <c r="BQ13" s="662"/>
      <c r="BR13" s="662"/>
      <c r="BS13" s="663" t="s">
        <v>138</v>
      </c>
      <c r="BT13" s="663"/>
      <c r="BU13" s="663"/>
      <c r="BV13" s="663"/>
      <c r="BW13" s="663"/>
      <c r="BX13" s="663"/>
      <c r="BY13" s="663"/>
      <c r="BZ13" s="663"/>
      <c r="CA13" s="663"/>
      <c r="CB13" s="667"/>
      <c r="CD13" s="656" t="s">
        <v>257</v>
      </c>
      <c r="CE13" s="657"/>
      <c r="CF13" s="657"/>
      <c r="CG13" s="657"/>
      <c r="CH13" s="657"/>
      <c r="CI13" s="657"/>
      <c r="CJ13" s="657"/>
      <c r="CK13" s="657"/>
      <c r="CL13" s="657"/>
      <c r="CM13" s="657"/>
      <c r="CN13" s="657"/>
      <c r="CO13" s="657"/>
      <c r="CP13" s="657"/>
      <c r="CQ13" s="658"/>
      <c r="CR13" s="659">
        <v>1658335</v>
      </c>
      <c r="CS13" s="660"/>
      <c r="CT13" s="660"/>
      <c r="CU13" s="660"/>
      <c r="CV13" s="660"/>
      <c r="CW13" s="660"/>
      <c r="CX13" s="660"/>
      <c r="CY13" s="661"/>
      <c r="CZ13" s="662">
        <v>13</v>
      </c>
      <c r="DA13" s="662"/>
      <c r="DB13" s="662"/>
      <c r="DC13" s="662"/>
      <c r="DD13" s="668">
        <v>398579</v>
      </c>
      <c r="DE13" s="660"/>
      <c r="DF13" s="660"/>
      <c r="DG13" s="660"/>
      <c r="DH13" s="660"/>
      <c r="DI13" s="660"/>
      <c r="DJ13" s="660"/>
      <c r="DK13" s="660"/>
      <c r="DL13" s="660"/>
      <c r="DM13" s="660"/>
      <c r="DN13" s="660"/>
      <c r="DO13" s="660"/>
      <c r="DP13" s="661"/>
      <c r="DQ13" s="668">
        <v>1261737</v>
      </c>
      <c r="DR13" s="660"/>
      <c r="DS13" s="660"/>
      <c r="DT13" s="660"/>
      <c r="DU13" s="660"/>
      <c r="DV13" s="660"/>
      <c r="DW13" s="660"/>
      <c r="DX13" s="660"/>
      <c r="DY13" s="660"/>
      <c r="DZ13" s="660"/>
      <c r="EA13" s="660"/>
      <c r="EB13" s="660"/>
      <c r="EC13" s="669"/>
    </row>
    <row r="14" spans="2:143" ht="11.25" customHeight="1" x14ac:dyDescent="0.2">
      <c r="B14" s="656" t="s">
        <v>258</v>
      </c>
      <c r="C14" s="657"/>
      <c r="D14" s="657"/>
      <c r="E14" s="657"/>
      <c r="F14" s="657"/>
      <c r="G14" s="657"/>
      <c r="H14" s="657"/>
      <c r="I14" s="657"/>
      <c r="J14" s="657"/>
      <c r="K14" s="657"/>
      <c r="L14" s="657"/>
      <c r="M14" s="657"/>
      <c r="N14" s="657"/>
      <c r="O14" s="657"/>
      <c r="P14" s="657"/>
      <c r="Q14" s="658"/>
      <c r="R14" s="659">
        <v>158</v>
      </c>
      <c r="S14" s="660"/>
      <c r="T14" s="660"/>
      <c r="U14" s="660"/>
      <c r="V14" s="660"/>
      <c r="W14" s="660"/>
      <c r="X14" s="660"/>
      <c r="Y14" s="661"/>
      <c r="Z14" s="662">
        <v>0</v>
      </c>
      <c r="AA14" s="662"/>
      <c r="AB14" s="662"/>
      <c r="AC14" s="662"/>
      <c r="AD14" s="663">
        <v>158</v>
      </c>
      <c r="AE14" s="663"/>
      <c r="AF14" s="663"/>
      <c r="AG14" s="663"/>
      <c r="AH14" s="663"/>
      <c r="AI14" s="663"/>
      <c r="AJ14" s="663"/>
      <c r="AK14" s="663"/>
      <c r="AL14" s="664">
        <v>0</v>
      </c>
      <c r="AM14" s="665"/>
      <c r="AN14" s="665"/>
      <c r="AO14" s="666"/>
      <c r="AP14" s="656" t="s">
        <v>259</v>
      </c>
      <c r="AQ14" s="657"/>
      <c r="AR14" s="657"/>
      <c r="AS14" s="657"/>
      <c r="AT14" s="657"/>
      <c r="AU14" s="657"/>
      <c r="AV14" s="657"/>
      <c r="AW14" s="657"/>
      <c r="AX14" s="657"/>
      <c r="AY14" s="657"/>
      <c r="AZ14" s="657"/>
      <c r="BA14" s="657"/>
      <c r="BB14" s="657"/>
      <c r="BC14" s="657"/>
      <c r="BD14" s="657"/>
      <c r="BE14" s="657"/>
      <c r="BF14" s="658"/>
      <c r="BG14" s="659">
        <v>89074</v>
      </c>
      <c r="BH14" s="660"/>
      <c r="BI14" s="660"/>
      <c r="BJ14" s="660"/>
      <c r="BK14" s="660"/>
      <c r="BL14" s="660"/>
      <c r="BM14" s="660"/>
      <c r="BN14" s="661"/>
      <c r="BO14" s="662">
        <v>4.2</v>
      </c>
      <c r="BP14" s="662"/>
      <c r="BQ14" s="662"/>
      <c r="BR14" s="662"/>
      <c r="BS14" s="663" t="s">
        <v>139</v>
      </c>
      <c r="BT14" s="663"/>
      <c r="BU14" s="663"/>
      <c r="BV14" s="663"/>
      <c r="BW14" s="663"/>
      <c r="BX14" s="663"/>
      <c r="BY14" s="663"/>
      <c r="BZ14" s="663"/>
      <c r="CA14" s="663"/>
      <c r="CB14" s="667"/>
      <c r="CD14" s="656" t="s">
        <v>260</v>
      </c>
      <c r="CE14" s="657"/>
      <c r="CF14" s="657"/>
      <c r="CG14" s="657"/>
      <c r="CH14" s="657"/>
      <c r="CI14" s="657"/>
      <c r="CJ14" s="657"/>
      <c r="CK14" s="657"/>
      <c r="CL14" s="657"/>
      <c r="CM14" s="657"/>
      <c r="CN14" s="657"/>
      <c r="CO14" s="657"/>
      <c r="CP14" s="657"/>
      <c r="CQ14" s="658"/>
      <c r="CR14" s="659">
        <v>452515</v>
      </c>
      <c r="CS14" s="660"/>
      <c r="CT14" s="660"/>
      <c r="CU14" s="660"/>
      <c r="CV14" s="660"/>
      <c r="CW14" s="660"/>
      <c r="CX14" s="660"/>
      <c r="CY14" s="661"/>
      <c r="CZ14" s="662">
        <v>3.5</v>
      </c>
      <c r="DA14" s="662"/>
      <c r="DB14" s="662"/>
      <c r="DC14" s="662"/>
      <c r="DD14" s="668">
        <v>57481</v>
      </c>
      <c r="DE14" s="660"/>
      <c r="DF14" s="660"/>
      <c r="DG14" s="660"/>
      <c r="DH14" s="660"/>
      <c r="DI14" s="660"/>
      <c r="DJ14" s="660"/>
      <c r="DK14" s="660"/>
      <c r="DL14" s="660"/>
      <c r="DM14" s="660"/>
      <c r="DN14" s="660"/>
      <c r="DO14" s="660"/>
      <c r="DP14" s="661"/>
      <c r="DQ14" s="668">
        <v>406188</v>
      </c>
      <c r="DR14" s="660"/>
      <c r="DS14" s="660"/>
      <c r="DT14" s="660"/>
      <c r="DU14" s="660"/>
      <c r="DV14" s="660"/>
      <c r="DW14" s="660"/>
      <c r="DX14" s="660"/>
      <c r="DY14" s="660"/>
      <c r="DZ14" s="660"/>
      <c r="EA14" s="660"/>
      <c r="EB14" s="660"/>
      <c r="EC14" s="669"/>
    </row>
    <row r="15" spans="2:143" ht="11.25" customHeight="1" x14ac:dyDescent="0.2">
      <c r="B15" s="656" t="s">
        <v>261</v>
      </c>
      <c r="C15" s="657"/>
      <c r="D15" s="657"/>
      <c r="E15" s="657"/>
      <c r="F15" s="657"/>
      <c r="G15" s="657"/>
      <c r="H15" s="657"/>
      <c r="I15" s="657"/>
      <c r="J15" s="657"/>
      <c r="K15" s="657"/>
      <c r="L15" s="657"/>
      <c r="M15" s="657"/>
      <c r="N15" s="657"/>
      <c r="O15" s="657"/>
      <c r="P15" s="657"/>
      <c r="Q15" s="658"/>
      <c r="R15" s="659" t="s">
        <v>244</v>
      </c>
      <c r="S15" s="660"/>
      <c r="T15" s="660"/>
      <c r="U15" s="660"/>
      <c r="V15" s="660"/>
      <c r="W15" s="660"/>
      <c r="X15" s="660"/>
      <c r="Y15" s="661"/>
      <c r="Z15" s="662" t="s">
        <v>138</v>
      </c>
      <c r="AA15" s="662"/>
      <c r="AB15" s="662"/>
      <c r="AC15" s="662"/>
      <c r="AD15" s="663" t="s">
        <v>244</v>
      </c>
      <c r="AE15" s="663"/>
      <c r="AF15" s="663"/>
      <c r="AG15" s="663"/>
      <c r="AH15" s="663"/>
      <c r="AI15" s="663"/>
      <c r="AJ15" s="663"/>
      <c r="AK15" s="663"/>
      <c r="AL15" s="664" t="s">
        <v>138</v>
      </c>
      <c r="AM15" s="665"/>
      <c r="AN15" s="665"/>
      <c r="AO15" s="666"/>
      <c r="AP15" s="656" t="s">
        <v>262</v>
      </c>
      <c r="AQ15" s="657"/>
      <c r="AR15" s="657"/>
      <c r="AS15" s="657"/>
      <c r="AT15" s="657"/>
      <c r="AU15" s="657"/>
      <c r="AV15" s="657"/>
      <c r="AW15" s="657"/>
      <c r="AX15" s="657"/>
      <c r="AY15" s="657"/>
      <c r="AZ15" s="657"/>
      <c r="BA15" s="657"/>
      <c r="BB15" s="657"/>
      <c r="BC15" s="657"/>
      <c r="BD15" s="657"/>
      <c r="BE15" s="657"/>
      <c r="BF15" s="658"/>
      <c r="BG15" s="659">
        <v>125384</v>
      </c>
      <c r="BH15" s="660"/>
      <c r="BI15" s="660"/>
      <c r="BJ15" s="660"/>
      <c r="BK15" s="660"/>
      <c r="BL15" s="660"/>
      <c r="BM15" s="660"/>
      <c r="BN15" s="661"/>
      <c r="BO15" s="662">
        <v>6</v>
      </c>
      <c r="BP15" s="662"/>
      <c r="BQ15" s="662"/>
      <c r="BR15" s="662"/>
      <c r="BS15" s="663" t="s">
        <v>138</v>
      </c>
      <c r="BT15" s="663"/>
      <c r="BU15" s="663"/>
      <c r="BV15" s="663"/>
      <c r="BW15" s="663"/>
      <c r="BX15" s="663"/>
      <c r="BY15" s="663"/>
      <c r="BZ15" s="663"/>
      <c r="CA15" s="663"/>
      <c r="CB15" s="667"/>
      <c r="CD15" s="656" t="s">
        <v>263</v>
      </c>
      <c r="CE15" s="657"/>
      <c r="CF15" s="657"/>
      <c r="CG15" s="657"/>
      <c r="CH15" s="657"/>
      <c r="CI15" s="657"/>
      <c r="CJ15" s="657"/>
      <c r="CK15" s="657"/>
      <c r="CL15" s="657"/>
      <c r="CM15" s="657"/>
      <c r="CN15" s="657"/>
      <c r="CO15" s="657"/>
      <c r="CP15" s="657"/>
      <c r="CQ15" s="658"/>
      <c r="CR15" s="659">
        <v>1656575</v>
      </c>
      <c r="CS15" s="660"/>
      <c r="CT15" s="660"/>
      <c r="CU15" s="660"/>
      <c r="CV15" s="660"/>
      <c r="CW15" s="660"/>
      <c r="CX15" s="660"/>
      <c r="CY15" s="661"/>
      <c r="CZ15" s="662">
        <v>13</v>
      </c>
      <c r="DA15" s="662"/>
      <c r="DB15" s="662"/>
      <c r="DC15" s="662"/>
      <c r="DD15" s="668">
        <v>268399</v>
      </c>
      <c r="DE15" s="660"/>
      <c r="DF15" s="660"/>
      <c r="DG15" s="660"/>
      <c r="DH15" s="660"/>
      <c r="DI15" s="660"/>
      <c r="DJ15" s="660"/>
      <c r="DK15" s="660"/>
      <c r="DL15" s="660"/>
      <c r="DM15" s="660"/>
      <c r="DN15" s="660"/>
      <c r="DO15" s="660"/>
      <c r="DP15" s="661"/>
      <c r="DQ15" s="668">
        <v>1273331</v>
      </c>
      <c r="DR15" s="660"/>
      <c r="DS15" s="660"/>
      <c r="DT15" s="660"/>
      <c r="DU15" s="660"/>
      <c r="DV15" s="660"/>
      <c r="DW15" s="660"/>
      <c r="DX15" s="660"/>
      <c r="DY15" s="660"/>
      <c r="DZ15" s="660"/>
      <c r="EA15" s="660"/>
      <c r="EB15" s="660"/>
      <c r="EC15" s="669"/>
    </row>
    <row r="16" spans="2:143" ht="11.25" customHeight="1" x14ac:dyDescent="0.2">
      <c r="B16" s="656" t="s">
        <v>264</v>
      </c>
      <c r="C16" s="657"/>
      <c r="D16" s="657"/>
      <c r="E16" s="657"/>
      <c r="F16" s="657"/>
      <c r="G16" s="657"/>
      <c r="H16" s="657"/>
      <c r="I16" s="657"/>
      <c r="J16" s="657"/>
      <c r="K16" s="657"/>
      <c r="L16" s="657"/>
      <c r="M16" s="657"/>
      <c r="N16" s="657"/>
      <c r="O16" s="657"/>
      <c r="P16" s="657"/>
      <c r="Q16" s="658"/>
      <c r="R16" s="659">
        <v>9306</v>
      </c>
      <c r="S16" s="660"/>
      <c r="T16" s="660"/>
      <c r="U16" s="660"/>
      <c r="V16" s="660"/>
      <c r="W16" s="660"/>
      <c r="X16" s="660"/>
      <c r="Y16" s="661"/>
      <c r="Z16" s="662">
        <v>0.1</v>
      </c>
      <c r="AA16" s="662"/>
      <c r="AB16" s="662"/>
      <c r="AC16" s="662"/>
      <c r="AD16" s="663">
        <v>9306</v>
      </c>
      <c r="AE16" s="663"/>
      <c r="AF16" s="663"/>
      <c r="AG16" s="663"/>
      <c r="AH16" s="663"/>
      <c r="AI16" s="663"/>
      <c r="AJ16" s="663"/>
      <c r="AK16" s="663"/>
      <c r="AL16" s="664">
        <v>0.1</v>
      </c>
      <c r="AM16" s="665"/>
      <c r="AN16" s="665"/>
      <c r="AO16" s="666"/>
      <c r="AP16" s="656" t="s">
        <v>265</v>
      </c>
      <c r="AQ16" s="657"/>
      <c r="AR16" s="657"/>
      <c r="AS16" s="657"/>
      <c r="AT16" s="657"/>
      <c r="AU16" s="657"/>
      <c r="AV16" s="657"/>
      <c r="AW16" s="657"/>
      <c r="AX16" s="657"/>
      <c r="AY16" s="657"/>
      <c r="AZ16" s="657"/>
      <c r="BA16" s="657"/>
      <c r="BB16" s="657"/>
      <c r="BC16" s="657"/>
      <c r="BD16" s="657"/>
      <c r="BE16" s="657"/>
      <c r="BF16" s="658"/>
      <c r="BG16" s="659">
        <v>4562</v>
      </c>
      <c r="BH16" s="660"/>
      <c r="BI16" s="660"/>
      <c r="BJ16" s="660"/>
      <c r="BK16" s="660"/>
      <c r="BL16" s="660"/>
      <c r="BM16" s="660"/>
      <c r="BN16" s="661"/>
      <c r="BO16" s="662">
        <v>0.2</v>
      </c>
      <c r="BP16" s="662"/>
      <c r="BQ16" s="662"/>
      <c r="BR16" s="662"/>
      <c r="BS16" s="663" t="s">
        <v>244</v>
      </c>
      <c r="BT16" s="663"/>
      <c r="BU16" s="663"/>
      <c r="BV16" s="663"/>
      <c r="BW16" s="663"/>
      <c r="BX16" s="663"/>
      <c r="BY16" s="663"/>
      <c r="BZ16" s="663"/>
      <c r="CA16" s="663"/>
      <c r="CB16" s="667"/>
      <c r="CD16" s="656" t="s">
        <v>266</v>
      </c>
      <c r="CE16" s="657"/>
      <c r="CF16" s="657"/>
      <c r="CG16" s="657"/>
      <c r="CH16" s="657"/>
      <c r="CI16" s="657"/>
      <c r="CJ16" s="657"/>
      <c r="CK16" s="657"/>
      <c r="CL16" s="657"/>
      <c r="CM16" s="657"/>
      <c r="CN16" s="657"/>
      <c r="CO16" s="657"/>
      <c r="CP16" s="657"/>
      <c r="CQ16" s="658"/>
      <c r="CR16" s="659">
        <v>5745</v>
      </c>
      <c r="CS16" s="660"/>
      <c r="CT16" s="660"/>
      <c r="CU16" s="660"/>
      <c r="CV16" s="660"/>
      <c r="CW16" s="660"/>
      <c r="CX16" s="660"/>
      <c r="CY16" s="661"/>
      <c r="CZ16" s="662">
        <v>0</v>
      </c>
      <c r="DA16" s="662"/>
      <c r="DB16" s="662"/>
      <c r="DC16" s="662"/>
      <c r="DD16" s="668" t="s">
        <v>139</v>
      </c>
      <c r="DE16" s="660"/>
      <c r="DF16" s="660"/>
      <c r="DG16" s="660"/>
      <c r="DH16" s="660"/>
      <c r="DI16" s="660"/>
      <c r="DJ16" s="660"/>
      <c r="DK16" s="660"/>
      <c r="DL16" s="660"/>
      <c r="DM16" s="660"/>
      <c r="DN16" s="660"/>
      <c r="DO16" s="660"/>
      <c r="DP16" s="661"/>
      <c r="DQ16" s="668">
        <v>5745</v>
      </c>
      <c r="DR16" s="660"/>
      <c r="DS16" s="660"/>
      <c r="DT16" s="660"/>
      <c r="DU16" s="660"/>
      <c r="DV16" s="660"/>
      <c r="DW16" s="660"/>
      <c r="DX16" s="660"/>
      <c r="DY16" s="660"/>
      <c r="DZ16" s="660"/>
      <c r="EA16" s="660"/>
      <c r="EB16" s="660"/>
      <c r="EC16" s="669"/>
    </row>
    <row r="17" spans="2:133" ht="11.25" customHeight="1" x14ac:dyDescent="0.2">
      <c r="B17" s="656" t="s">
        <v>267</v>
      </c>
      <c r="C17" s="657"/>
      <c r="D17" s="657"/>
      <c r="E17" s="657"/>
      <c r="F17" s="657"/>
      <c r="G17" s="657"/>
      <c r="H17" s="657"/>
      <c r="I17" s="657"/>
      <c r="J17" s="657"/>
      <c r="K17" s="657"/>
      <c r="L17" s="657"/>
      <c r="M17" s="657"/>
      <c r="N17" s="657"/>
      <c r="O17" s="657"/>
      <c r="P17" s="657"/>
      <c r="Q17" s="658"/>
      <c r="R17" s="659">
        <v>21859</v>
      </c>
      <c r="S17" s="660"/>
      <c r="T17" s="660"/>
      <c r="U17" s="660"/>
      <c r="V17" s="660"/>
      <c r="W17" s="660"/>
      <c r="X17" s="660"/>
      <c r="Y17" s="661"/>
      <c r="Z17" s="662">
        <v>0.2</v>
      </c>
      <c r="AA17" s="662"/>
      <c r="AB17" s="662"/>
      <c r="AC17" s="662"/>
      <c r="AD17" s="663">
        <v>21859</v>
      </c>
      <c r="AE17" s="663"/>
      <c r="AF17" s="663"/>
      <c r="AG17" s="663"/>
      <c r="AH17" s="663"/>
      <c r="AI17" s="663"/>
      <c r="AJ17" s="663"/>
      <c r="AK17" s="663"/>
      <c r="AL17" s="664">
        <v>0.3</v>
      </c>
      <c r="AM17" s="665"/>
      <c r="AN17" s="665"/>
      <c r="AO17" s="666"/>
      <c r="AP17" s="656" t="s">
        <v>268</v>
      </c>
      <c r="AQ17" s="657"/>
      <c r="AR17" s="657"/>
      <c r="AS17" s="657"/>
      <c r="AT17" s="657"/>
      <c r="AU17" s="657"/>
      <c r="AV17" s="657"/>
      <c r="AW17" s="657"/>
      <c r="AX17" s="657"/>
      <c r="AY17" s="657"/>
      <c r="AZ17" s="657"/>
      <c r="BA17" s="657"/>
      <c r="BB17" s="657"/>
      <c r="BC17" s="657"/>
      <c r="BD17" s="657"/>
      <c r="BE17" s="657"/>
      <c r="BF17" s="658"/>
      <c r="BG17" s="659" t="s">
        <v>139</v>
      </c>
      <c r="BH17" s="660"/>
      <c r="BI17" s="660"/>
      <c r="BJ17" s="660"/>
      <c r="BK17" s="660"/>
      <c r="BL17" s="660"/>
      <c r="BM17" s="660"/>
      <c r="BN17" s="661"/>
      <c r="BO17" s="662" t="s">
        <v>244</v>
      </c>
      <c r="BP17" s="662"/>
      <c r="BQ17" s="662"/>
      <c r="BR17" s="662"/>
      <c r="BS17" s="663" t="s">
        <v>244</v>
      </c>
      <c r="BT17" s="663"/>
      <c r="BU17" s="663"/>
      <c r="BV17" s="663"/>
      <c r="BW17" s="663"/>
      <c r="BX17" s="663"/>
      <c r="BY17" s="663"/>
      <c r="BZ17" s="663"/>
      <c r="CA17" s="663"/>
      <c r="CB17" s="667"/>
      <c r="CD17" s="656" t="s">
        <v>269</v>
      </c>
      <c r="CE17" s="657"/>
      <c r="CF17" s="657"/>
      <c r="CG17" s="657"/>
      <c r="CH17" s="657"/>
      <c r="CI17" s="657"/>
      <c r="CJ17" s="657"/>
      <c r="CK17" s="657"/>
      <c r="CL17" s="657"/>
      <c r="CM17" s="657"/>
      <c r="CN17" s="657"/>
      <c r="CO17" s="657"/>
      <c r="CP17" s="657"/>
      <c r="CQ17" s="658"/>
      <c r="CR17" s="659">
        <v>1571133</v>
      </c>
      <c r="CS17" s="660"/>
      <c r="CT17" s="660"/>
      <c r="CU17" s="660"/>
      <c r="CV17" s="660"/>
      <c r="CW17" s="660"/>
      <c r="CX17" s="660"/>
      <c r="CY17" s="661"/>
      <c r="CZ17" s="662">
        <v>12.3</v>
      </c>
      <c r="DA17" s="662"/>
      <c r="DB17" s="662"/>
      <c r="DC17" s="662"/>
      <c r="DD17" s="668" t="s">
        <v>139</v>
      </c>
      <c r="DE17" s="660"/>
      <c r="DF17" s="660"/>
      <c r="DG17" s="660"/>
      <c r="DH17" s="660"/>
      <c r="DI17" s="660"/>
      <c r="DJ17" s="660"/>
      <c r="DK17" s="660"/>
      <c r="DL17" s="660"/>
      <c r="DM17" s="660"/>
      <c r="DN17" s="660"/>
      <c r="DO17" s="660"/>
      <c r="DP17" s="661"/>
      <c r="DQ17" s="668">
        <v>1561313</v>
      </c>
      <c r="DR17" s="660"/>
      <c r="DS17" s="660"/>
      <c r="DT17" s="660"/>
      <c r="DU17" s="660"/>
      <c r="DV17" s="660"/>
      <c r="DW17" s="660"/>
      <c r="DX17" s="660"/>
      <c r="DY17" s="660"/>
      <c r="DZ17" s="660"/>
      <c r="EA17" s="660"/>
      <c r="EB17" s="660"/>
      <c r="EC17" s="669"/>
    </row>
    <row r="18" spans="2:133" ht="11.25" customHeight="1" x14ac:dyDescent="0.2">
      <c r="B18" s="656" t="s">
        <v>270</v>
      </c>
      <c r="C18" s="657"/>
      <c r="D18" s="657"/>
      <c r="E18" s="657"/>
      <c r="F18" s="657"/>
      <c r="G18" s="657"/>
      <c r="H18" s="657"/>
      <c r="I18" s="657"/>
      <c r="J18" s="657"/>
      <c r="K18" s="657"/>
      <c r="L18" s="657"/>
      <c r="M18" s="657"/>
      <c r="N18" s="657"/>
      <c r="O18" s="657"/>
      <c r="P18" s="657"/>
      <c r="Q18" s="658"/>
      <c r="R18" s="659">
        <v>16970</v>
      </c>
      <c r="S18" s="660"/>
      <c r="T18" s="660"/>
      <c r="U18" s="660"/>
      <c r="V18" s="660"/>
      <c r="W18" s="660"/>
      <c r="X18" s="660"/>
      <c r="Y18" s="661"/>
      <c r="Z18" s="662">
        <v>0.1</v>
      </c>
      <c r="AA18" s="662"/>
      <c r="AB18" s="662"/>
      <c r="AC18" s="662"/>
      <c r="AD18" s="663">
        <v>16970</v>
      </c>
      <c r="AE18" s="663"/>
      <c r="AF18" s="663"/>
      <c r="AG18" s="663"/>
      <c r="AH18" s="663"/>
      <c r="AI18" s="663"/>
      <c r="AJ18" s="663"/>
      <c r="AK18" s="663"/>
      <c r="AL18" s="664">
        <v>0.2</v>
      </c>
      <c r="AM18" s="665"/>
      <c r="AN18" s="665"/>
      <c r="AO18" s="666"/>
      <c r="AP18" s="656" t="s">
        <v>271</v>
      </c>
      <c r="AQ18" s="657"/>
      <c r="AR18" s="657"/>
      <c r="AS18" s="657"/>
      <c r="AT18" s="657"/>
      <c r="AU18" s="657"/>
      <c r="AV18" s="657"/>
      <c r="AW18" s="657"/>
      <c r="AX18" s="657"/>
      <c r="AY18" s="657"/>
      <c r="AZ18" s="657"/>
      <c r="BA18" s="657"/>
      <c r="BB18" s="657"/>
      <c r="BC18" s="657"/>
      <c r="BD18" s="657"/>
      <c r="BE18" s="657"/>
      <c r="BF18" s="658"/>
      <c r="BG18" s="659" t="s">
        <v>244</v>
      </c>
      <c r="BH18" s="660"/>
      <c r="BI18" s="660"/>
      <c r="BJ18" s="660"/>
      <c r="BK18" s="660"/>
      <c r="BL18" s="660"/>
      <c r="BM18" s="660"/>
      <c r="BN18" s="661"/>
      <c r="BO18" s="662" t="s">
        <v>138</v>
      </c>
      <c r="BP18" s="662"/>
      <c r="BQ18" s="662"/>
      <c r="BR18" s="662"/>
      <c r="BS18" s="663" t="s">
        <v>244</v>
      </c>
      <c r="BT18" s="663"/>
      <c r="BU18" s="663"/>
      <c r="BV18" s="663"/>
      <c r="BW18" s="663"/>
      <c r="BX18" s="663"/>
      <c r="BY18" s="663"/>
      <c r="BZ18" s="663"/>
      <c r="CA18" s="663"/>
      <c r="CB18" s="667"/>
      <c r="CD18" s="656" t="s">
        <v>272</v>
      </c>
      <c r="CE18" s="657"/>
      <c r="CF18" s="657"/>
      <c r="CG18" s="657"/>
      <c r="CH18" s="657"/>
      <c r="CI18" s="657"/>
      <c r="CJ18" s="657"/>
      <c r="CK18" s="657"/>
      <c r="CL18" s="657"/>
      <c r="CM18" s="657"/>
      <c r="CN18" s="657"/>
      <c r="CO18" s="657"/>
      <c r="CP18" s="657"/>
      <c r="CQ18" s="658"/>
      <c r="CR18" s="659">
        <v>560</v>
      </c>
      <c r="CS18" s="660"/>
      <c r="CT18" s="660"/>
      <c r="CU18" s="660"/>
      <c r="CV18" s="660"/>
      <c r="CW18" s="660"/>
      <c r="CX18" s="660"/>
      <c r="CY18" s="661"/>
      <c r="CZ18" s="662">
        <v>0</v>
      </c>
      <c r="DA18" s="662"/>
      <c r="DB18" s="662"/>
      <c r="DC18" s="662"/>
      <c r="DD18" s="668" t="s">
        <v>139</v>
      </c>
      <c r="DE18" s="660"/>
      <c r="DF18" s="660"/>
      <c r="DG18" s="660"/>
      <c r="DH18" s="660"/>
      <c r="DI18" s="660"/>
      <c r="DJ18" s="660"/>
      <c r="DK18" s="660"/>
      <c r="DL18" s="660"/>
      <c r="DM18" s="660"/>
      <c r="DN18" s="660"/>
      <c r="DO18" s="660"/>
      <c r="DP18" s="661"/>
      <c r="DQ18" s="668">
        <v>560</v>
      </c>
      <c r="DR18" s="660"/>
      <c r="DS18" s="660"/>
      <c r="DT18" s="660"/>
      <c r="DU18" s="660"/>
      <c r="DV18" s="660"/>
      <c r="DW18" s="660"/>
      <c r="DX18" s="660"/>
      <c r="DY18" s="660"/>
      <c r="DZ18" s="660"/>
      <c r="EA18" s="660"/>
      <c r="EB18" s="660"/>
      <c r="EC18" s="669"/>
    </row>
    <row r="19" spans="2:133" ht="11.25" customHeight="1" x14ac:dyDescent="0.2">
      <c r="B19" s="656" t="s">
        <v>273</v>
      </c>
      <c r="C19" s="657"/>
      <c r="D19" s="657"/>
      <c r="E19" s="657"/>
      <c r="F19" s="657"/>
      <c r="G19" s="657"/>
      <c r="H19" s="657"/>
      <c r="I19" s="657"/>
      <c r="J19" s="657"/>
      <c r="K19" s="657"/>
      <c r="L19" s="657"/>
      <c r="M19" s="657"/>
      <c r="N19" s="657"/>
      <c r="O19" s="657"/>
      <c r="P19" s="657"/>
      <c r="Q19" s="658"/>
      <c r="R19" s="659">
        <v>16931</v>
      </c>
      <c r="S19" s="660"/>
      <c r="T19" s="660"/>
      <c r="U19" s="660"/>
      <c r="V19" s="660"/>
      <c r="W19" s="660"/>
      <c r="X19" s="660"/>
      <c r="Y19" s="661"/>
      <c r="Z19" s="662">
        <v>0.1</v>
      </c>
      <c r="AA19" s="662"/>
      <c r="AB19" s="662"/>
      <c r="AC19" s="662"/>
      <c r="AD19" s="663">
        <v>16931</v>
      </c>
      <c r="AE19" s="663"/>
      <c r="AF19" s="663"/>
      <c r="AG19" s="663"/>
      <c r="AH19" s="663"/>
      <c r="AI19" s="663"/>
      <c r="AJ19" s="663"/>
      <c r="AK19" s="663"/>
      <c r="AL19" s="664">
        <v>0.2</v>
      </c>
      <c r="AM19" s="665"/>
      <c r="AN19" s="665"/>
      <c r="AO19" s="666"/>
      <c r="AP19" s="656" t="s">
        <v>274</v>
      </c>
      <c r="AQ19" s="657"/>
      <c r="AR19" s="657"/>
      <c r="AS19" s="657"/>
      <c r="AT19" s="657"/>
      <c r="AU19" s="657"/>
      <c r="AV19" s="657"/>
      <c r="AW19" s="657"/>
      <c r="AX19" s="657"/>
      <c r="AY19" s="657"/>
      <c r="AZ19" s="657"/>
      <c r="BA19" s="657"/>
      <c r="BB19" s="657"/>
      <c r="BC19" s="657"/>
      <c r="BD19" s="657"/>
      <c r="BE19" s="657"/>
      <c r="BF19" s="658"/>
      <c r="BG19" s="659">
        <v>71688</v>
      </c>
      <c r="BH19" s="660"/>
      <c r="BI19" s="660"/>
      <c r="BJ19" s="660"/>
      <c r="BK19" s="660"/>
      <c r="BL19" s="660"/>
      <c r="BM19" s="660"/>
      <c r="BN19" s="661"/>
      <c r="BO19" s="662">
        <v>3.4</v>
      </c>
      <c r="BP19" s="662"/>
      <c r="BQ19" s="662"/>
      <c r="BR19" s="662"/>
      <c r="BS19" s="663" t="s">
        <v>139</v>
      </c>
      <c r="BT19" s="663"/>
      <c r="BU19" s="663"/>
      <c r="BV19" s="663"/>
      <c r="BW19" s="663"/>
      <c r="BX19" s="663"/>
      <c r="BY19" s="663"/>
      <c r="BZ19" s="663"/>
      <c r="CA19" s="663"/>
      <c r="CB19" s="667"/>
      <c r="CD19" s="656" t="s">
        <v>275</v>
      </c>
      <c r="CE19" s="657"/>
      <c r="CF19" s="657"/>
      <c r="CG19" s="657"/>
      <c r="CH19" s="657"/>
      <c r="CI19" s="657"/>
      <c r="CJ19" s="657"/>
      <c r="CK19" s="657"/>
      <c r="CL19" s="657"/>
      <c r="CM19" s="657"/>
      <c r="CN19" s="657"/>
      <c r="CO19" s="657"/>
      <c r="CP19" s="657"/>
      <c r="CQ19" s="658"/>
      <c r="CR19" s="659" t="s">
        <v>244</v>
      </c>
      <c r="CS19" s="660"/>
      <c r="CT19" s="660"/>
      <c r="CU19" s="660"/>
      <c r="CV19" s="660"/>
      <c r="CW19" s="660"/>
      <c r="CX19" s="660"/>
      <c r="CY19" s="661"/>
      <c r="CZ19" s="662" t="s">
        <v>244</v>
      </c>
      <c r="DA19" s="662"/>
      <c r="DB19" s="662"/>
      <c r="DC19" s="662"/>
      <c r="DD19" s="668" t="s">
        <v>244</v>
      </c>
      <c r="DE19" s="660"/>
      <c r="DF19" s="660"/>
      <c r="DG19" s="660"/>
      <c r="DH19" s="660"/>
      <c r="DI19" s="660"/>
      <c r="DJ19" s="660"/>
      <c r="DK19" s="660"/>
      <c r="DL19" s="660"/>
      <c r="DM19" s="660"/>
      <c r="DN19" s="660"/>
      <c r="DO19" s="660"/>
      <c r="DP19" s="661"/>
      <c r="DQ19" s="668" t="s">
        <v>139</v>
      </c>
      <c r="DR19" s="660"/>
      <c r="DS19" s="660"/>
      <c r="DT19" s="660"/>
      <c r="DU19" s="660"/>
      <c r="DV19" s="660"/>
      <c r="DW19" s="660"/>
      <c r="DX19" s="660"/>
      <c r="DY19" s="660"/>
      <c r="DZ19" s="660"/>
      <c r="EA19" s="660"/>
      <c r="EB19" s="660"/>
      <c r="EC19" s="669"/>
    </row>
    <row r="20" spans="2:133" ht="11.25" customHeight="1" x14ac:dyDescent="0.2">
      <c r="B20" s="672" t="s">
        <v>276</v>
      </c>
      <c r="C20" s="673"/>
      <c r="D20" s="673"/>
      <c r="E20" s="673"/>
      <c r="F20" s="673"/>
      <c r="G20" s="673"/>
      <c r="H20" s="673"/>
      <c r="I20" s="673"/>
      <c r="J20" s="673"/>
      <c r="K20" s="673"/>
      <c r="L20" s="673"/>
      <c r="M20" s="673"/>
      <c r="N20" s="673"/>
      <c r="O20" s="673"/>
      <c r="P20" s="673"/>
      <c r="Q20" s="674"/>
      <c r="R20" s="659">
        <v>39</v>
      </c>
      <c r="S20" s="660"/>
      <c r="T20" s="660"/>
      <c r="U20" s="660"/>
      <c r="V20" s="660"/>
      <c r="W20" s="660"/>
      <c r="X20" s="660"/>
      <c r="Y20" s="661"/>
      <c r="Z20" s="662">
        <v>0</v>
      </c>
      <c r="AA20" s="662"/>
      <c r="AB20" s="662"/>
      <c r="AC20" s="662"/>
      <c r="AD20" s="663">
        <v>39</v>
      </c>
      <c r="AE20" s="663"/>
      <c r="AF20" s="663"/>
      <c r="AG20" s="663"/>
      <c r="AH20" s="663"/>
      <c r="AI20" s="663"/>
      <c r="AJ20" s="663"/>
      <c r="AK20" s="663"/>
      <c r="AL20" s="664">
        <v>0</v>
      </c>
      <c r="AM20" s="665"/>
      <c r="AN20" s="665"/>
      <c r="AO20" s="666"/>
      <c r="AP20" s="656" t="s">
        <v>277</v>
      </c>
      <c r="AQ20" s="657"/>
      <c r="AR20" s="657"/>
      <c r="AS20" s="657"/>
      <c r="AT20" s="657"/>
      <c r="AU20" s="657"/>
      <c r="AV20" s="657"/>
      <c r="AW20" s="657"/>
      <c r="AX20" s="657"/>
      <c r="AY20" s="657"/>
      <c r="AZ20" s="657"/>
      <c r="BA20" s="657"/>
      <c r="BB20" s="657"/>
      <c r="BC20" s="657"/>
      <c r="BD20" s="657"/>
      <c r="BE20" s="657"/>
      <c r="BF20" s="658"/>
      <c r="BG20" s="659">
        <v>71688</v>
      </c>
      <c r="BH20" s="660"/>
      <c r="BI20" s="660"/>
      <c r="BJ20" s="660"/>
      <c r="BK20" s="660"/>
      <c r="BL20" s="660"/>
      <c r="BM20" s="660"/>
      <c r="BN20" s="661"/>
      <c r="BO20" s="662">
        <v>3.4</v>
      </c>
      <c r="BP20" s="662"/>
      <c r="BQ20" s="662"/>
      <c r="BR20" s="662"/>
      <c r="BS20" s="663" t="s">
        <v>139</v>
      </c>
      <c r="BT20" s="663"/>
      <c r="BU20" s="663"/>
      <c r="BV20" s="663"/>
      <c r="BW20" s="663"/>
      <c r="BX20" s="663"/>
      <c r="BY20" s="663"/>
      <c r="BZ20" s="663"/>
      <c r="CA20" s="663"/>
      <c r="CB20" s="667"/>
      <c r="CD20" s="656" t="s">
        <v>278</v>
      </c>
      <c r="CE20" s="657"/>
      <c r="CF20" s="657"/>
      <c r="CG20" s="657"/>
      <c r="CH20" s="657"/>
      <c r="CI20" s="657"/>
      <c r="CJ20" s="657"/>
      <c r="CK20" s="657"/>
      <c r="CL20" s="657"/>
      <c r="CM20" s="657"/>
      <c r="CN20" s="657"/>
      <c r="CO20" s="657"/>
      <c r="CP20" s="657"/>
      <c r="CQ20" s="658"/>
      <c r="CR20" s="659">
        <v>12781379</v>
      </c>
      <c r="CS20" s="660"/>
      <c r="CT20" s="660"/>
      <c r="CU20" s="660"/>
      <c r="CV20" s="660"/>
      <c r="CW20" s="660"/>
      <c r="CX20" s="660"/>
      <c r="CY20" s="661"/>
      <c r="CZ20" s="662">
        <v>100</v>
      </c>
      <c r="DA20" s="662"/>
      <c r="DB20" s="662"/>
      <c r="DC20" s="662"/>
      <c r="DD20" s="668">
        <v>1433352</v>
      </c>
      <c r="DE20" s="660"/>
      <c r="DF20" s="660"/>
      <c r="DG20" s="660"/>
      <c r="DH20" s="660"/>
      <c r="DI20" s="660"/>
      <c r="DJ20" s="660"/>
      <c r="DK20" s="660"/>
      <c r="DL20" s="660"/>
      <c r="DM20" s="660"/>
      <c r="DN20" s="660"/>
      <c r="DO20" s="660"/>
      <c r="DP20" s="661"/>
      <c r="DQ20" s="668">
        <v>8927810</v>
      </c>
      <c r="DR20" s="660"/>
      <c r="DS20" s="660"/>
      <c r="DT20" s="660"/>
      <c r="DU20" s="660"/>
      <c r="DV20" s="660"/>
      <c r="DW20" s="660"/>
      <c r="DX20" s="660"/>
      <c r="DY20" s="660"/>
      <c r="DZ20" s="660"/>
      <c r="EA20" s="660"/>
      <c r="EB20" s="660"/>
      <c r="EC20" s="669"/>
    </row>
    <row r="21" spans="2:133" ht="11.25" customHeight="1" x14ac:dyDescent="0.2">
      <c r="B21" s="656" t="s">
        <v>279</v>
      </c>
      <c r="C21" s="657"/>
      <c r="D21" s="657"/>
      <c r="E21" s="657"/>
      <c r="F21" s="657"/>
      <c r="G21" s="657"/>
      <c r="H21" s="657"/>
      <c r="I21" s="657"/>
      <c r="J21" s="657"/>
      <c r="K21" s="657"/>
      <c r="L21" s="657"/>
      <c r="M21" s="657"/>
      <c r="N21" s="657"/>
      <c r="O21" s="657"/>
      <c r="P21" s="657"/>
      <c r="Q21" s="658"/>
      <c r="R21" s="659">
        <v>5022283</v>
      </c>
      <c r="S21" s="660"/>
      <c r="T21" s="660"/>
      <c r="U21" s="660"/>
      <c r="V21" s="660"/>
      <c r="W21" s="660"/>
      <c r="X21" s="660"/>
      <c r="Y21" s="661"/>
      <c r="Z21" s="662">
        <v>36.6</v>
      </c>
      <c r="AA21" s="662"/>
      <c r="AB21" s="662"/>
      <c r="AC21" s="662"/>
      <c r="AD21" s="663">
        <v>4678030</v>
      </c>
      <c r="AE21" s="663"/>
      <c r="AF21" s="663"/>
      <c r="AG21" s="663"/>
      <c r="AH21" s="663"/>
      <c r="AI21" s="663"/>
      <c r="AJ21" s="663"/>
      <c r="AK21" s="663"/>
      <c r="AL21" s="664">
        <v>63.3</v>
      </c>
      <c r="AM21" s="665"/>
      <c r="AN21" s="665"/>
      <c r="AO21" s="666"/>
      <c r="AP21" s="656" t="s">
        <v>280</v>
      </c>
      <c r="AQ21" s="675"/>
      <c r="AR21" s="675"/>
      <c r="AS21" s="675"/>
      <c r="AT21" s="675"/>
      <c r="AU21" s="675"/>
      <c r="AV21" s="675"/>
      <c r="AW21" s="675"/>
      <c r="AX21" s="675"/>
      <c r="AY21" s="675"/>
      <c r="AZ21" s="675"/>
      <c r="BA21" s="675"/>
      <c r="BB21" s="675"/>
      <c r="BC21" s="675"/>
      <c r="BD21" s="675"/>
      <c r="BE21" s="675"/>
      <c r="BF21" s="676"/>
      <c r="BG21" s="659">
        <v>7752</v>
      </c>
      <c r="BH21" s="660"/>
      <c r="BI21" s="660"/>
      <c r="BJ21" s="660"/>
      <c r="BK21" s="660"/>
      <c r="BL21" s="660"/>
      <c r="BM21" s="660"/>
      <c r="BN21" s="661"/>
      <c r="BO21" s="662">
        <v>0.4</v>
      </c>
      <c r="BP21" s="662"/>
      <c r="BQ21" s="662"/>
      <c r="BR21" s="662"/>
      <c r="BS21" s="663" t="s">
        <v>244</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281</v>
      </c>
      <c r="C22" s="657"/>
      <c r="D22" s="657"/>
      <c r="E22" s="657"/>
      <c r="F22" s="657"/>
      <c r="G22" s="657"/>
      <c r="H22" s="657"/>
      <c r="I22" s="657"/>
      <c r="J22" s="657"/>
      <c r="K22" s="657"/>
      <c r="L22" s="657"/>
      <c r="M22" s="657"/>
      <c r="N22" s="657"/>
      <c r="O22" s="657"/>
      <c r="P22" s="657"/>
      <c r="Q22" s="658"/>
      <c r="R22" s="659">
        <v>4678030</v>
      </c>
      <c r="S22" s="660"/>
      <c r="T22" s="660"/>
      <c r="U22" s="660"/>
      <c r="V22" s="660"/>
      <c r="W22" s="660"/>
      <c r="X22" s="660"/>
      <c r="Y22" s="661"/>
      <c r="Z22" s="662">
        <v>34.1</v>
      </c>
      <c r="AA22" s="662"/>
      <c r="AB22" s="662"/>
      <c r="AC22" s="662"/>
      <c r="AD22" s="663">
        <v>4678030</v>
      </c>
      <c r="AE22" s="663"/>
      <c r="AF22" s="663"/>
      <c r="AG22" s="663"/>
      <c r="AH22" s="663"/>
      <c r="AI22" s="663"/>
      <c r="AJ22" s="663"/>
      <c r="AK22" s="663"/>
      <c r="AL22" s="664">
        <v>63.3</v>
      </c>
      <c r="AM22" s="665"/>
      <c r="AN22" s="665"/>
      <c r="AO22" s="666"/>
      <c r="AP22" s="656" t="s">
        <v>282</v>
      </c>
      <c r="AQ22" s="675"/>
      <c r="AR22" s="675"/>
      <c r="AS22" s="675"/>
      <c r="AT22" s="675"/>
      <c r="AU22" s="675"/>
      <c r="AV22" s="675"/>
      <c r="AW22" s="675"/>
      <c r="AX22" s="675"/>
      <c r="AY22" s="675"/>
      <c r="AZ22" s="675"/>
      <c r="BA22" s="675"/>
      <c r="BB22" s="675"/>
      <c r="BC22" s="675"/>
      <c r="BD22" s="675"/>
      <c r="BE22" s="675"/>
      <c r="BF22" s="676"/>
      <c r="BG22" s="659" t="s">
        <v>244</v>
      </c>
      <c r="BH22" s="660"/>
      <c r="BI22" s="660"/>
      <c r="BJ22" s="660"/>
      <c r="BK22" s="660"/>
      <c r="BL22" s="660"/>
      <c r="BM22" s="660"/>
      <c r="BN22" s="661"/>
      <c r="BO22" s="662" t="s">
        <v>139</v>
      </c>
      <c r="BP22" s="662"/>
      <c r="BQ22" s="662"/>
      <c r="BR22" s="662"/>
      <c r="BS22" s="663" t="s">
        <v>139</v>
      </c>
      <c r="BT22" s="663"/>
      <c r="BU22" s="663"/>
      <c r="BV22" s="663"/>
      <c r="BW22" s="663"/>
      <c r="BX22" s="663"/>
      <c r="BY22" s="663"/>
      <c r="BZ22" s="663"/>
      <c r="CA22" s="663"/>
      <c r="CB22" s="667"/>
      <c r="CD22" s="641" t="s">
        <v>283</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284</v>
      </c>
      <c r="C23" s="657"/>
      <c r="D23" s="657"/>
      <c r="E23" s="657"/>
      <c r="F23" s="657"/>
      <c r="G23" s="657"/>
      <c r="H23" s="657"/>
      <c r="I23" s="657"/>
      <c r="J23" s="657"/>
      <c r="K23" s="657"/>
      <c r="L23" s="657"/>
      <c r="M23" s="657"/>
      <c r="N23" s="657"/>
      <c r="O23" s="657"/>
      <c r="P23" s="657"/>
      <c r="Q23" s="658"/>
      <c r="R23" s="659">
        <v>344253</v>
      </c>
      <c r="S23" s="660"/>
      <c r="T23" s="660"/>
      <c r="U23" s="660"/>
      <c r="V23" s="660"/>
      <c r="W23" s="660"/>
      <c r="X23" s="660"/>
      <c r="Y23" s="661"/>
      <c r="Z23" s="662">
        <v>2.5</v>
      </c>
      <c r="AA23" s="662"/>
      <c r="AB23" s="662"/>
      <c r="AC23" s="662"/>
      <c r="AD23" s="663" t="s">
        <v>139</v>
      </c>
      <c r="AE23" s="663"/>
      <c r="AF23" s="663"/>
      <c r="AG23" s="663"/>
      <c r="AH23" s="663"/>
      <c r="AI23" s="663"/>
      <c r="AJ23" s="663"/>
      <c r="AK23" s="663"/>
      <c r="AL23" s="664" t="s">
        <v>244</v>
      </c>
      <c r="AM23" s="665"/>
      <c r="AN23" s="665"/>
      <c r="AO23" s="666"/>
      <c r="AP23" s="656" t="s">
        <v>285</v>
      </c>
      <c r="AQ23" s="675"/>
      <c r="AR23" s="675"/>
      <c r="AS23" s="675"/>
      <c r="AT23" s="675"/>
      <c r="AU23" s="675"/>
      <c r="AV23" s="675"/>
      <c r="AW23" s="675"/>
      <c r="AX23" s="675"/>
      <c r="AY23" s="675"/>
      <c r="AZ23" s="675"/>
      <c r="BA23" s="675"/>
      <c r="BB23" s="675"/>
      <c r="BC23" s="675"/>
      <c r="BD23" s="675"/>
      <c r="BE23" s="675"/>
      <c r="BF23" s="676"/>
      <c r="BG23" s="659">
        <v>63936</v>
      </c>
      <c r="BH23" s="660"/>
      <c r="BI23" s="660"/>
      <c r="BJ23" s="660"/>
      <c r="BK23" s="660"/>
      <c r="BL23" s="660"/>
      <c r="BM23" s="660"/>
      <c r="BN23" s="661"/>
      <c r="BO23" s="662">
        <v>3</v>
      </c>
      <c r="BP23" s="662"/>
      <c r="BQ23" s="662"/>
      <c r="BR23" s="662"/>
      <c r="BS23" s="663" t="s">
        <v>244</v>
      </c>
      <c r="BT23" s="663"/>
      <c r="BU23" s="663"/>
      <c r="BV23" s="663"/>
      <c r="BW23" s="663"/>
      <c r="BX23" s="663"/>
      <c r="BY23" s="663"/>
      <c r="BZ23" s="663"/>
      <c r="CA23" s="663"/>
      <c r="CB23" s="667"/>
      <c r="CD23" s="641" t="s">
        <v>224</v>
      </c>
      <c r="CE23" s="642"/>
      <c r="CF23" s="642"/>
      <c r="CG23" s="642"/>
      <c r="CH23" s="642"/>
      <c r="CI23" s="642"/>
      <c r="CJ23" s="642"/>
      <c r="CK23" s="642"/>
      <c r="CL23" s="642"/>
      <c r="CM23" s="642"/>
      <c r="CN23" s="642"/>
      <c r="CO23" s="642"/>
      <c r="CP23" s="642"/>
      <c r="CQ23" s="643"/>
      <c r="CR23" s="641" t="s">
        <v>286</v>
      </c>
      <c r="CS23" s="642"/>
      <c r="CT23" s="642"/>
      <c r="CU23" s="642"/>
      <c r="CV23" s="642"/>
      <c r="CW23" s="642"/>
      <c r="CX23" s="642"/>
      <c r="CY23" s="643"/>
      <c r="CZ23" s="641" t="s">
        <v>287</v>
      </c>
      <c r="DA23" s="642"/>
      <c r="DB23" s="642"/>
      <c r="DC23" s="643"/>
      <c r="DD23" s="641" t="s">
        <v>288</v>
      </c>
      <c r="DE23" s="642"/>
      <c r="DF23" s="642"/>
      <c r="DG23" s="642"/>
      <c r="DH23" s="642"/>
      <c r="DI23" s="642"/>
      <c r="DJ23" s="642"/>
      <c r="DK23" s="643"/>
      <c r="DL23" s="686" t="s">
        <v>289</v>
      </c>
      <c r="DM23" s="687"/>
      <c r="DN23" s="687"/>
      <c r="DO23" s="687"/>
      <c r="DP23" s="687"/>
      <c r="DQ23" s="687"/>
      <c r="DR23" s="687"/>
      <c r="DS23" s="687"/>
      <c r="DT23" s="687"/>
      <c r="DU23" s="687"/>
      <c r="DV23" s="688"/>
      <c r="DW23" s="641" t="s">
        <v>290</v>
      </c>
      <c r="DX23" s="642"/>
      <c r="DY23" s="642"/>
      <c r="DZ23" s="642"/>
      <c r="EA23" s="642"/>
      <c r="EB23" s="642"/>
      <c r="EC23" s="643"/>
    </row>
    <row r="24" spans="2:133" ht="11.25" customHeight="1" x14ac:dyDescent="0.2">
      <c r="B24" s="656" t="s">
        <v>291</v>
      </c>
      <c r="C24" s="657"/>
      <c r="D24" s="657"/>
      <c r="E24" s="657"/>
      <c r="F24" s="657"/>
      <c r="G24" s="657"/>
      <c r="H24" s="657"/>
      <c r="I24" s="657"/>
      <c r="J24" s="657"/>
      <c r="K24" s="657"/>
      <c r="L24" s="657"/>
      <c r="M24" s="657"/>
      <c r="N24" s="657"/>
      <c r="O24" s="657"/>
      <c r="P24" s="657"/>
      <c r="Q24" s="658"/>
      <c r="R24" s="659" t="s">
        <v>244</v>
      </c>
      <c r="S24" s="660"/>
      <c r="T24" s="660"/>
      <c r="U24" s="660"/>
      <c r="V24" s="660"/>
      <c r="W24" s="660"/>
      <c r="X24" s="660"/>
      <c r="Y24" s="661"/>
      <c r="Z24" s="662" t="s">
        <v>139</v>
      </c>
      <c r="AA24" s="662"/>
      <c r="AB24" s="662"/>
      <c r="AC24" s="662"/>
      <c r="AD24" s="663" t="s">
        <v>244</v>
      </c>
      <c r="AE24" s="663"/>
      <c r="AF24" s="663"/>
      <c r="AG24" s="663"/>
      <c r="AH24" s="663"/>
      <c r="AI24" s="663"/>
      <c r="AJ24" s="663"/>
      <c r="AK24" s="663"/>
      <c r="AL24" s="664" t="s">
        <v>138</v>
      </c>
      <c r="AM24" s="665"/>
      <c r="AN24" s="665"/>
      <c r="AO24" s="666"/>
      <c r="AP24" s="656" t="s">
        <v>292</v>
      </c>
      <c r="AQ24" s="675"/>
      <c r="AR24" s="675"/>
      <c r="AS24" s="675"/>
      <c r="AT24" s="675"/>
      <c r="AU24" s="675"/>
      <c r="AV24" s="675"/>
      <c r="AW24" s="675"/>
      <c r="AX24" s="675"/>
      <c r="AY24" s="675"/>
      <c r="AZ24" s="675"/>
      <c r="BA24" s="675"/>
      <c r="BB24" s="675"/>
      <c r="BC24" s="675"/>
      <c r="BD24" s="675"/>
      <c r="BE24" s="675"/>
      <c r="BF24" s="676"/>
      <c r="BG24" s="659" t="s">
        <v>138</v>
      </c>
      <c r="BH24" s="660"/>
      <c r="BI24" s="660"/>
      <c r="BJ24" s="660"/>
      <c r="BK24" s="660"/>
      <c r="BL24" s="660"/>
      <c r="BM24" s="660"/>
      <c r="BN24" s="661"/>
      <c r="BO24" s="662" t="s">
        <v>244</v>
      </c>
      <c r="BP24" s="662"/>
      <c r="BQ24" s="662"/>
      <c r="BR24" s="662"/>
      <c r="BS24" s="663" t="s">
        <v>138</v>
      </c>
      <c r="BT24" s="663"/>
      <c r="BU24" s="663"/>
      <c r="BV24" s="663"/>
      <c r="BW24" s="663"/>
      <c r="BX24" s="663"/>
      <c r="BY24" s="663"/>
      <c r="BZ24" s="663"/>
      <c r="CA24" s="663"/>
      <c r="CB24" s="667"/>
      <c r="CD24" s="645" t="s">
        <v>293</v>
      </c>
      <c r="CE24" s="646"/>
      <c r="CF24" s="646"/>
      <c r="CG24" s="646"/>
      <c r="CH24" s="646"/>
      <c r="CI24" s="646"/>
      <c r="CJ24" s="646"/>
      <c r="CK24" s="646"/>
      <c r="CL24" s="646"/>
      <c r="CM24" s="646"/>
      <c r="CN24" s="646"/>
      <c r="CO24" s="646"/>
      <c r="CP24" s="646"/>
      <c r="CQ24" s="647"/>
      <c r="CR24" s="648">
        <v>5056680</v>
      </c>
      <c r="CS24" s="649"/>
      <c r="CT24" s="649"/>
      <c r="CU24" s="649"/>
      <c r="CV24" s="649"/>
      <c r="CW24" s="649"/>
      <c r="CX24" s="649"/>
      <c r="CY24" s="650"/>
      <c r="CZ24" s="653">
        <v>39.6</v>
      </c>
      <c r="DA24" s="654"/>
      <c r="DB24" s="654"/>
      <c r="DC24" s="670"/>
      <c r="DD24" s="694">
        <v>3734253</v>
      </c>
      <c r="DE24" s="649"/>
      <c r="DF24" s="649"/>
      <c r="DG24" s="649"/>
      <c r="DH24" s="649"/>
      <c r="DI24" s="649"/>
      <c r="DJ24" s="649"/>
      <c r="DK24" s="650"/>
      <c r="DL24" s="694">
        <v>3713186</v>
      </c>
      <c r="DM24" s="649"/>
      <c r="DN24" s="649"/>
      <c r="DO24" s="649"/>
      <c r="DP24" s="649"/>
      <c r="DQ24" s="649"/>
      <c r="DR24" s="649"/>
      <c r="DS24" s="649"/>
      <c r="DT24" s="649"/>
      <c r="DU24" s="649"/>
      <c r="DV24" s="650"/>
      <c r="DW24" s="653">
        <v>49.7</v>
      </c>
      <c r="DX24" s="654"/>
      <c r="DY24" s="654"/>
      <c r="DZ24" s="654"/>
      <c r="EA24" s="654"/>
      <c r="EB24" s="654"/>
      <c r="EC24" s="655"/>
    </row>
    <row r="25" spans="2:133" ht="11.25" customHeight="1" x14ac:dyDescent="0.2">
      <c r="B25" s="656" t="s">
        <v>294</v>
      </c>
      <c r="C25" s="657"/>
      <c r="D25" s="657"/>
      <c r="E25" s="657"/>
      <c r="F25" s="657"/>
      <c r="G25" s="657"/>
      <c r="H25" s="657"/>
      <c r="I25" s="657"/>
      <c r="J25" s="657"/>
      <c r="K25" s="657"/>
      <c r="L25" s="657"/>
      <c r="M25" s="657"/>
      <c r="N25" s="657"/>
      <c r="O25" s="657"/>
      <c r="P25" s="657"/>
      <c r="Q25" s="658"/>
      <c r="R25" s="659">
        <v>7787422</v>
      </c>
      <c r="S25" s="660"/>
      <c r="T25" s="660"/>
      <c r="U25" s="660"/>
      <c r="V25" s="660"/>
      <c r="W25" s="660"/>
      <c r="X25" s="660"/>
      <c r="Y25" s="661"/>
      <c r="Z25" s="662">
        <v>56.8</v>
      </c>
      <c r="AA25" s="662"/>
      <c r="AB25" s="662"/>
      <c r="AC25" s="662"/>
      <c r="AD25" s="663">
        <v>7379233</v>
      </c>
      <c r="AE25" s="663"/>
      <c r="AF25" s="663"/>
      <c r="AG25" s="663"/>
      <c r="AH25" s="663"/>
      <c r="AI25" s="663"/>
      <c r="AJ25" s="663"/>
      <c r="AK25" s="663"/>
      <c r="AL25" s="664">
        <v>99.8</v>
      </c>
      <c r="AM25" s="665"/>
      <c r="AN25" s="665"/>
      <c r="AO25" s="666"/>
      <c r="AP25" s="656" t="s">
        <v>295</v>
      </c>
      <c r="AQ25" s="675"/>
      <c r="AR25" s="675"/>
      <c r="AS25" s="675"/>
      <c r="AT25" s="675"/>
      <c r="AU25" s="675"/>
      <c r="AV25" s="675"/>
      <c r="AW25" s="675"/>
      <c r="AX25" s="675"/>
      <c r="AY25" s="675"/>
      <c r="AZ25" s="675"/>
      <c r="BA25" s="675"/>
      <c r="BB25" s="675"/>
      <c r="BC25" s="675"/>
      <c r="BD25" s="675"/>
      <c r="BE25" s="675"/>
      <c r="BF25" s="676"/>
      <c r="BG25" s="659" t="s">
        <v>244</v>
      </c>
      <c r="BH25" s="660"/>
      <c r="BI25" s="660"/>
      <c r="BJ25" s="660"/>
      <c r="BK25" s="660"/>
      <c r="BL25" s="660"/>
      <c r="BM25" s="660"/>
      <c r="BN25" s="661"/>
      <c r="BO25" s="662" t="s">
        <v>139</v>
      </c>
      <c r="BP25" s="662"/>
      <c r="BQ25" s="662"/>
      <c r="BR25" s="662"/>
      <c r="BS25" s="663" t="s">
        <v>139</v>
      </c>
      <c r="BT25" s="663"/>
      <c r="BU25" s="663"/>
      <c r="BV25" s="663"/>
      <c r="BW25" s="663"/>
      <c r="BX25" s="663"/>
      <c r="BY25" s="663"/>
      <c r="BZ25" s="663"/>
      <c r="CA25" s="663"/>
      <c r="CB25" s="667"/>
      <c r="CD25" s="656" t="s">
        <v>296</v>
      </c>
      <c r="CE25" s="657"/>
      <c r="CF25" s="657"/>
      <c r="CG25" s="657"/>
      <c r="CH25" s="657"/>
      <c r="CI25" s="657"/>
      <c r="CJ25" s="657"/>
      <c r="CK25" s="657"/>
      <c r="CL25" s="657"/>
      <c r="CM25" s="657"/>
      <c r="CN25" s="657"/>
      <c r="CO25" s="657"/>
      <c r="CP25" s="657"/>
      <c r="CQ25" s="658"/>
      <c r="CR25" s="659">
        <v>1912384</v>
      </c>
      <c r="CS25" s="691"/>
      <c r="CT25" s="691"/>
      <c r="CU25" s="691"/>
      <c r="CV25" s="691"/>
      <c r="CW25" s="691"/>
      <c r="CX25" s="691"/>
      <c r="CY25" s="692"/>
      <c r="CZ25" s="664">
        <v>15</v>
      </c>
      <c r="DA25" s="689"/>
      <c r="DB25" s="689"/>
      <c r="DC25" s="693"/>
      <c r="DD25" s="668">
        <v>1744675</v>
      </c>
      <c r="DE25" s="691"/>
      <c r="DF25" s="691"/>
      <c r="DG25" s="691"/>
      <c r="DH25" s="691"/>
      <c r="DI25" s="691"/>
      <c r="DJ25" s="691"/>
      <c r="DK25" s="692"/>
      <c r="DL25" s="668">
        <v>1736880</v>
      </c>
      <c r="DM25" s="691"/>
      <c r="DN25" s="691"/>
      <c r="DO25" s="691"/>
      <c r="DP25" s="691"/>
      <c r="DQ25" s="691"/>
      <c r="DR25" s="691"/>
      <c r="DS25" s="691"/>
      <c r="DT25" s="691"/>
      <c r="DU25" s="691"/>
      <c r="DV25" s="692"/>
      <c r="DW25" s="664">
        <v>23.3</v>
      </c>
      <c r="DX25" s="689"/>
      <c r="DY25" s="689"/>
      <c r="DZ25" s="689"/>
      <c r="EA25" s="689"/>
      <c r="EB25" s="689"/>
      <c r="EC25" s="690"/>
    </row>
    <row r="26" spans="2:133" ht="11.25" customHeight="1" x14ac:dyDescent="0.2">
      <c r="B26" s="656" t="s">
        <v>297</v>
      </c>
      <c r="C26" s="657"/>
      <c r="D26" s="657"/>
      <c r="E26" s="657"/>
      <c r="F26" s="657"/>
      <c r="G26" s="657"/>
      <c r="H26" s="657"/>
      <c r="I26" s="657"/>
      <c r="J26" s="657"/>
      <c r="K26" s="657"/>
      <c r="L26" s="657"/>
      <c r="M26" s="657"/>
      <c r="N26" s="657"/>
      <c r="O26" s="657"/>
      <c r="P26" s="657"/>
      <c r="Q26" s="658"/>
      <c r="R26" s="659">
        <v>2120</v>
      </c>
      <c r="S26" s="660"/>
      <c r="T26" s="660"/>
      <c r="U26" s="660"/>
      <c r="V26" s="660"/>
      <c r="W26" s="660"/>
      <c r="X26" s="660"/>
      <c r="Y26" s="661"/>
      <c r="Z26" s="662">
        <v>0</v>
      </c>
      <c r="AA26" s="662"/>
      <c r="AB26" s="662"/>
      <c r="AC26" s="662"/>
      <c r="AD26" s="663">
        <v>2120</v>
      </c>
      <c r="AE26" s="663"/>
      <c r="AF26" s="663"/>
      <c r="AG26" s="663"/>
      <c r="AH26" s="663"/>
      <c r="AI26" s="663"/>
      <c r="AJ26" s="663"/>
      <c r="AK26" s="663"/>
      <c r="AL26" s="664">
        <v>0</v>
      </c>
      <c r="AM26" s="665"/>
      <c r="AN26" s="665"/>
      <c r="AO26" s="666"/>
      <c r="AP26" s="656" t="s">
        <v>298</v>
      </c>
      <c r="AQ26" s="675"/>
      <c r="AR26" s="675"/>
      <c r="AS26" s="675"/>
      <c r="AT26" s="675"/>
      <c r="AU26" s="675"/>
      <c r="AV26" s="675"/>
      <c r="AW26" s="675"/>
      <c r="AX26" s="675"/>
      <c r="AY26" s="675"/>
      <c r="AZ26" s="675"/>
      <c r="BA26" s="675"/>
      <c r="BB26" s="675"/>
      <c r="BC26" s="675"/>
      <c r="BD26" s="675"/>
      <c r="BE26" s="675"/>
      <c r="BF26" s="676"/>
      <c r="BG26" s="659" t="s">
        <v>244</v>
      </c>
      <c r="BH26" s="660"/>
      <c r="BI26" s="660"/>
      <c r="BJ26" s="660"/>
      <c r="BK26" s="660"/>
      <c r="BL26" s="660"/>
      <c r="BM26" s="660"/>
      <c r="BN26" s="661"/>
      <c r="BO26" s="662" t="s">
        <v>244</v>
      </c>
      <c r="BP26" s="662"/>
      <c r="BQ26" s="662"/>
      <c r="BR26" s="662"/>
      <c r="BS26" s="663" t="s">
        <v>139</v>
      </c>
      <c r="BT26" s="663"/>
      <c r="BU26" s="663"/>
      <c r="BV26" s="663"/>
      <c r="BW26" s="663"/>
      <c r="BX26" s="663"/>
      <c r="BY26" s="663"/>
      <c r="BZ26" s="663"/>
      <c r="CA26" s="663"/>
      <c r="CB26" s="667"/>
      <c r="CD26" s="656" t="s">
        <v>299</v>
      </c>
      <c r="CE26" s="657"/>
      <c r="CF26" s="657"/>
      <c r="CG26" s="657"/>
      <c r="CH26" s="657"/>
      <c r="CI26" s="657"/>
      <c r="CJ26" s="657"/>
      <c r="CK26" s="657"/>
      <c r="CL26" s="657"/>
      <c r="CM26" s="657"/>
      <c r="CN26" s="657"/>
      <c r="CO26" s="657"/>
      <c r="CP26" s="657"/>
      <c r="CQ26" s="658"/>
      <c r="CR26" s="659">
        <v>1071773</v>
      </c>
      <c r="CS26" s="660"/>
      <c r="CT26" s="660"/>
      <c r="CU26" s="660"/>
      <c r="CV26" s="660"/>
      <c r="CW26" s="660"/>
      <c r="CX26" s="660"/>
      <c r="CY26" s="661"/>
      <c r="CZ26" s="664">
        <v>8.4</v>
      </c>
      <c r="DA26" s="689"/>
      <c r="DB26" s="689"/>
      <c r="DC26" s="693"/>
      <c r="DD26" s="668">
        <v>979818</v>
      </c>
      <c r="DE26" s="660"/>
      <c r="DF26" s="660"/>
      <c r="DG26" s="660"/>
      <c r="DH26" s="660"/>
      <c r="DI26" s="660"/>
      <c r="DJ26" s="660"/>
      <c r="DK26" s="661"/>
      <c r="DL26" s="668" t="s">
        <v>244</v>
      </c>
      <c r="DM26" s="660"/>
      <c r="DN26" s="660"/>
      <c r="DO26" s="660"/>
      <c r="DP26" s="660"/>
      <c r="DQ26" s="660"/>
      <c r="DR26" s="660"/>
      <c r="DS26" s="660"/>
      <c r="DT26" s="660"/>
      <c r="DU26" s="660"/>
      <c r="DV26" s="661"/>
      <c r="DW26" s="664" t="s">
        <v>138</v>
      </c>
      <c r="DX26" s="689"/>
      <c r="DY26" s="689"/>
      <c r="DZ26" s="689"/>
      <c r="EA26" s="689"/>
      <c r="EB26" s="689"/>
      <c r="EC26" s="690"/>
    </row>
    <row r="27" spans="2:133" ht="11.25" customHeight="1" x14ac:dyDescent="0.2">
      <c r="B27" s="656" t="s">
        <v>300</v>
      </c>
      <c r="C27" s="657"/>
      <c r="D27" s="657"/>
      <c r="E27" s="657"/>
      <c r="F27" s="657"/>
      <c r="G27" s="657"/>
      <c r="H27" s="657"/>
      <c r="I27" s="657"/>
      <c r="J27" s="657"/>
      <c r="K27" s="657"/>
      <c r="L27" s="657"/>
      <c r="M27" s="657"/>
      <c r="N27" s="657"/>
      <c r="O27" s="657"/>
      <c r="P27" s="657"/>
      <c r="Q27" s="658"/>
      <c r="R27" s="659">
        <v>58856</v>
      </c>
      <c r="S27" s="660"/>
      <c r="T27" s="660"/>
      <c r="U27" s="660"/>
      <c r="V27" s="660"/>
      <c r="W27" s="660"/>
      <c r="X27" s="660"/>
      <c r="Y27" s="661"/>
      <c r="Z27" s="662">
        <v>0.4</v>
      </c>
      <c r="AA27" s="662"/>
      <c r="AB27" s="662"/>
      <c r="AC27" s="662"/>
      <c r="AD27" s="663" t="s">
        <v>139</v>
      </c>
      <c r="AE27" s="663"/>
      <c r="AF27" s="663"/>
      <c r="AG27" s="663"/>
      <c r="AH27" s="663"/>
      <c r="AI27" s="663"/>
      <c r="AJ27" s="663"/>
      <c r="AK27" s="663"/>
      <c r="AL27" s="664" t="s">
        <v>138</v>
      </c>
      <c r="AM27" s="665"/>
      <c r="AN27" s="665"/>
      <c r="AO27" s="666"/>
      <c r="AP27" s="656" t="s">
        <v>301</v>
      </c>
      <c r="AQ27" s="657"/>
      <c r="AR27" s="657"/>
      <c r="AS27" s="657"/>
      <c r="AT27" s="657"/>
      <c r="AU27" s="657"/>
      <c r="AV27" s="657"/>
      <c r="AW27" s="657"/>
      <c r="AX27" s="657"/>
      <c r="AY27" s="657"/>
      <c r="AZ27" s="657"/>
      <c r="BA27" s="657"/>
      <c r="BB27" s="657"/>
      <c r="BC27" s="657"/>
      <c r="BD27" s="657"/>
      <c r="BE27" s="657"/>
      <c r="BF27" s="658"/>
      <c r="BG27" s="659">
        <v>2098909</v>
      </c>
      <c r="BH27" s="660"/>
      <c r="BI27" s="660"/>
      <c r="BJ27" s="660"/>
      <c r="BK27" s="660"/>
      <c r="BL27" s="660"/>
      <c r="BM27" s="660"/>
      <c r="BN27" s="661"/>
      <c r="BO27" s="662">
        <v>100</v>
      </c>
      <c r="BP27" s="662"/>
      <c r="BQ27" s="662"/>
      <c r="BR27" s="662"/>
      <c r="BS27" s="663">
        <v>16440</v>
      </c>
      <c r="BT27" s="663"/>
      <c r="BU27" s="663"/>
      <c r="BV27" s="663"/>
      <c r="BW27" s="663"/>
      <c r="BX27" s="663"/>
      <c r="BY27" s="663"/>
      <c r="BZ27" s="663"/>
      <c r="CA27" s="663"/>
      <c r="CB27" s="667"/>
      <c r="CD27" s="656" t="s">
        <v>302</v>
      </c>
      <c r="CE27" s="657"/>
      <c r="CF27" s="657"/>
      <c r="CG27" s="657"/>
      <c r="CH27" s="657"/>
      <c r="CI27" s="657"/>
      <c r="CJ27" s="657"/>
      <c r="CK27" s="657"/>
      <c r="CL27" s="657"/>
      <c r="CM27" s="657"/>
      <c r="CN27" s="657"/>
      <c r="CO27" s="657"/>
      <c r="CP27" s="657"/>
      <c r="CQ27" s="658"/>
      <c r="CR27" s="659">
        <v>1573163</v>
      </c>
      <c r="CS27" s="691"/>
      <c r="CT27" s="691"/>
      <c r="CU27" s="691"/>
      <c r="CV27" s="691"/>
      <c r="CW27" s="691"/>
      <c r="CX27" s="691"/>
      <c r="CY27" s="692"/>
      <c r="CZ27" s="664">
        <v>12.3</v>
      </c>
      <c r="DA27" s="689"/>
      <c r="DB27" s="689"/>
      <c r="DC27" s="693"/>
      <c r="DD27" s="668">
        <v>428265</v>
      </c>
      <c r="DE27" s="691"/>
      <c r="DF27" s="691"/>
      <c r="DG27" s="691"/>
      <c r="DH27" s="691"/>
      <c r="DI27" s="691"/>
      <c r="DJ27" s="691"/>
      <c r="DK27" s="692"/>
      <c r="DL27" s="668">
        <v>414993</v>
      </c>
      <c r="DM27" s="691"/>
      <c r="DN27" s="691"/>
      <c r="DO27" s="691"/>
      <c r="DP27" s="691"/>
      <c r="DQ27" s="691"/>
      <c r="DR27" s="691"/>
      <c r="DS27" s="691"/>
      <c r="DT27" s="691"/>
      <c r="DU27" s="691"/>
      <c r="DV27" s="692"/>
      <c r="DW27" s="664">
        <v>5.6</v>
      </c>
      <c r="DX27" s="689"/>
      <c r="DY27" s="689"/>
      <c r="DZ27" s="689"/>
      <c r="EA27" s="689"/>
      <c r="EB27" s="689"/>
      <c r="EC27" s="690"/>
    </row>
    <row r="28" spans="2:133" ht="11.25" customHeight="1" x14ac:dyDescent="0.2">
      <c r="B28" s="656" t="s">
        <v>303</v>
      </c>
      <c r="C28" s="657"/>
      <c r="D28" s="657"/>
      <c r="E28" s="657"/>
      <c r="F28" s="657"/>
      <c r="G28" s="657"/>
      <c r="H28" s="657"/>
      <c r="I28" s="657"/>
      <c r="J28" s="657"/>
      <c r="K28" s="657"/>
      <c r="L28" s="657"/>
      <c r="M28" s="657"/>
      <c r="N28" s="657"/>
      <c r="O28" s="657"/>
      <c r="P28" s="657"/>
      <c r="Q28" s="658"/>
      <c r="R28" s="659">
        <v>96349</v>
      </c>
      <c r="S28" s="660"/>
      <c r="T28" s="660"/>
      <c r="U28" s="660"/>
      <c r="V28" s="660"/>
      <c r="W28" s="660"/>
      <c r="X28" s="660"/>
      <c r="Y28" s="661"/>
      <c r="Z28" s="662">
        <v>0.7</v>
      </c>
      <c r="AA28" s="662"/>
      <c r="AB28" s="662"/>
      <c r="AC28" s="662"/>
      <c r="AD28" s="663">
        <v>4924</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304</v>
      </c>
      <c r="CE28" s="657"/>
      <c r="CF28" s="657"/>
      <c r="CG28" s="657"/>
      <c r="CH28" s="657"/>
      <c r="CI28" s="657"/>
      <c r="CJ28" s="657"/>
      <c r="CK28" s="657"/>
      <c r="CL28" s="657"/>
      <c r="CM28" s="657"/>
      <c r="CN28" s="657"/>
      <c r="CO28" s="657"/>
      <c r="CP28" s="657"/>
      <c r="CQ28" s="658"/>
      <c r="CR28" s="659">
        <v>1571133</v>
      </c>
      <c r="CS28" s="660"/>
      <c r="CT28" s="660"/>
      <c r="CU28" s="660"/>
      <c r="CV28" s="660"/>
      <c r="CW28" s="660"/>
      <c r="CX28" s="660"/>
      <c r="CY28" s="661"/>
      <c r="CZ28" s="664">
        <v>12.3</v>
      </c>
      <c r="DA28" s="689"/>
      <c r="DB28" s="689"/>
      <c r="DC28" s="693"/>
      <c r="DD28" s="668">
        <v>1561313</v>
      </c>
      <c r="DE28" s="660"/>
      <c r="DF28" s="660"/>
      <c r="DG28" s="660"/>
      <c r="DH28" s="660"/>
      <c r="DI28" s="660"/>
      <c r="DJ28" s="660"/>
      <c r="DK28" s="661"/>
      <c r="DL28" s="668">
        <v>1561313</v>
      </c>
      <c r="DM28" s="660"/>
      <c r="DN28" s="660"/>
      <c r="DO28" s="660"/>
      <c r="DP28" s="660"/>
      <c r="DQ28" s="660"/>
      <c r="DR28" s="660"/>
      <c r="DS28" s="660"/>
      <c r="DT28" s="660"/>
      <c r="DU28" s="660"/>
      <c r="DV28" s="661"/>
      <c r="DW28" s="664">
        <v>20.9</v>
      </c>
      <c r="DX28" s="689"/>
      <c r="DY28" s="689"/>
      <c r="DZ28" s="689"/>
      <c r="EA28" s="689"/>
      <c r="EB28" s="689"/>
      <c r="EC28" s="690"/>
    </row>
    <row r="29" spans="2:133" ht="11.25" customHeight="1" x14ac:dyDescent="0.2">
      <c r="B29" s="656" t="s">
        <v>305</v>
      </c>
      <c r="C29" s="657"/>
      <c r="D29" s="657"/>
      <c r="E29" s="657"/>
      <c r="F29" s="657"/>
      <c r="G29" s="657"/>
      <c r="H29" s="657"/>
      <c r="I29" s="657"/>
      <c r="J29" s="657"/>
      <c r="K29" s="657"/>
      <c r="L29" s="657"/>
      <c r="M29" s="657"/>
      <c r="N29" s="657"/>
      <c r="O29" s="657"/>
      <c r="P29" s="657"/>
      <c r="Q29" s="658"/>
      <c r="R29" s="659">
        <v>11601</v>
      </c>
      <c r="S29" s="660"/>
      <c r="T29" s="660"/>
      <c r="U29" s="660"/>
      <c r="V29" s="660"/>
      <c r="W29" s="660"/>
      <c r="X29" s="660"/>
      <c r="Y29" s="661"/>
      <c r="Z29" s="662">
        <v>0.1</v>
      </c>
      <c r="AA29" s="662"/>
      <c r="AB29" s="662"/>
      <c r="AC29" s="662"/>
      <c r="AD29" s="663" t="s">
        <v>244</v>
      </c>
      <c r="AE29" s="663"/>
      <c r="AF29" s="663"/>
      <c r="AG29" s="663"/>
      <c r="AH29" s="663"/>
      <c r="AI29" s="663"/>
      <c r="AJ29" s="663"/>
      <c r="AK29" s="663"/>
      <c r="AL29" s="664" t="s">
        <v>139</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306</v>
      </c>
      <c r="CE29" s="696"/>
      <c r="CF29" s="656" t="s">
        <v>72</v>
      </c>
      <c r="CG29" s="657"/>
      <c r="CH29" s="657"/>
      <c r="CI29" s="657"/>
      <c r="CJ29" s="657"/>
      <c r="CK29" s="657"/>
      <c r="CL29" s="657"/>
      <c r="CM29" s="657"/>
      <c r="CN29" s="657"/>
      <c r="CO29" s="657"/>
      <c r="CP29" s="657"/>
      <c r="CQ29" s="658"/>
      <c r="CR29" s="659">
        <v>1571133</v>
      </c>
      <c r="CS29" s="691"/>
      <c r="CT29" s="691"/>
      <c r="CU29" s="691"/>
      <c r="CV29" s="691"/>
      <c r="CW29" s="691"/>
      <c r="CX29" s="691"/>
      <c r="CY29" s="692"/>
      <c r="CZ29" s="664">
        <v>12.3</v>
      </c>
      <c r="DA29" s="689"/>
      <c r="DB29" s="689"/>
      <c r="DC29" s="693"/>
      <c r="DD29" s="668">
        <v>1561313</v>
      </c>
      <c r="DE29" s="691"/>
      <c r="DF29" s="691"/>
      <c r="DG29" s="691"/>
      <c r="DH29" s="691"/>
      <c r="DI29" s="691"/>
      <c r="DJ29" s="691"/>
      <c r="DK29" s="692"/>
      <c r="DL29" s="668">
        <v>1561313</v>
      </c>
      <c r="DM29" s="691"/>
      <c r="DN29" s="691"/>
      <c r="DO29" s="691"/>
      <c r="DP29" s="691"/>
      <c r="DQ29" s="691"/>
      <c r="DR29" s="691"/>
      <c r="DS29" s="691"/>
      <c r="DT29" s="691"/>
      <c r="DU29" s="691"/>
      <c r="DV29" s="692"/>
      <c r="DW29" s="664">
        <v>20.9</v>
      </c>
      <c r="DX29" s="689"/>
      <c r="DY29" s="689"/>
      <c r="DZ29" s="689"/>
      <c r="EA29" s="689"/>
      <c r="EB29" s="689"/>
      <c r="EC29" s="690"/>
    </row>
    <row r="30" spans="2:133" ht="11.25" customHeight="1" x14ac:dyDescent="0.2">
      <c r="B30" s="656" t="s">
        <v>307</v>
      </c>
      <c r="C30" s="657"/>
      <c r="D30" s="657"/>
      <c r="E30" s="657"/>
      <c r="F30" s="657"/>
      <c r="G30" s="657"/>
      <c r="H30" s="657"/>
      <c r="I30" s="657"/>
      <c r="J30" s="657"/>
      <c r="K30" s="657"/>
      <c r="L30" s="657"/>
      <c r="M30" s="657"/>
      <c r="N30" s="657"/>
      <c r="O30" s="657"/>
      <c r="P30" s="657"/>
      <c r="Q30" s="658"/>
      <c r="R30" s="659">
        <v>1806659</v>
      </c>
      <c r="S30" s="660"/>
      <c r="T30" s="660"/>
      <c r="U30" s="660"/>
      <c r="V30" s="660"/>
      <c r="W30" s="660"/>
      <c r="X30" s="660"/>
      <c r="Y30" s="661"/>
      <c r="Z30" s="662">
        <v>13.2</v>
      </c>
      <c r="AA30" s="662"/>
      <c r="AB30" s="662"/>
      <c r="AC30" s="662"/>
      <c r="AD30" s="663" t="s">
        <v>138</v>
      </c>
      <c r="AE30" s="663"/>
      <c r="AF30" s="663"/>
      <c r="AG30" s="663"/>
      <c r="AH30" s="663"/>
      <c r="AI30" s="663"/>
      <c r="AJ30" s="663"/>
      <c r="AK30" s="663"/>
      <c r="AL30" s="664" t="s">
        <v>244</v>
      </c>
      <c r="AM30" s="665"/>
      <c r="AN30" s="665"/>
      <c r="AO30" s="666"/>
      <c r="AP30" s="641" t="s">
        <v>224</v>
      </c>
      <c r="AQ30" s="642"/>
      <c r="AR30" s="642"/>
      <c r="AS30" s="642"/>
      <c r="AT30" s="642"/>
      <c r="AU30" s="642"/>
      <c r="AV30" s="642"/>
      <c r="AW30" s="642"/>
      <c r="AX30" s="642"/>
      <c r="AY30" s="642"/>
      <c r="AZ30" s="642"/>
      <c r="BA30" s="642"/>
      <c r="BB30" s="642"/>
      <c r="BC30" s="642"/>
      <c r="BD30" s="642"/>
      <c r="BE30" s="642"/>
      <c r="BF30" s="643"/>
      <c r="BG30" s="641" t="s">
        <v>308</v>
      </c>
      <c r="BH30" s="701"/>
      <c r="BI30" s="701"/>
      <c r="BJ30" s="701"/>
      <c r="BK30" s="701"/>
      <c r="BL30" s="701"/>
      <c r="BM30" s="701"/>
      <c r="BN30" s="701"/>
      <c r="BO30" s="701"/>
      <c r="BP30" s="701"/>
      <c r="BQ30" s="702"/>
      <c r="BR30" s="641" t="s">
        <v>309</v>
      </c>
      <c r="BS30" s="701"/>
      <c r="BT30" s="701"/>
      <c r="BU30" s="701"/>
      <c r="BV30" s="701"/>
      <c r="BW30" s="701"/>
      <c r="BX30" s="701"/>
      <c r="BY30" s="701"/>
      <c r="BZ30" s="701"/>
      <c r="CA30" s="701"/>
      <c r="CB30" s="702"/>
      <c r="CD30" s="697"/>
      <c r="CE30" s="698"/>
      <c r="CF30" s="656" t="s">
        <v>310</v>
      </c>
      <c r="CG30" s="657"/>
      <c r="CH30" s="657"/>
      <c r="CI30" s="657"/>
      <c r="CJ30" s="657"/>
      <c r="CK30" s="657"/>
      <c r="CL30" s="657"/>
      <c r="CM30" s="657"/>
      <c r="CN30" s="657"/>
      <c r="CO30" s="657"/>
      <c r="CP30" s="657"/>
      <c r="CQ30" s="658"/>
      <c r="CR30" s="659">
        <v>1521615</v>
      </c>
      <c r="CS30" s="660"/>
      <c r="CT30" s="660"/>
      <c r="CU30" s="660"/>
      <c r="CV30" s="660"/>
      <c r="CW30" s="660"/>
      <c r="CX30" s="660"/>
      <c r="CY30" s="661"/>
      <c r="CZ30" s="664">
        <v>11.9</v>
      </c>
      <c r="DA30" s="689"/>
      <c r="DB30" s="689"/>
      <c r="DC30" s="693"/>
      <c r="DD30" s="668">
        <v>1512475</v>
      </c>
      <c r="DE30" s="660"/>
      <c r="DF30" s="660"/>
      <c r="DG30" s="660"/>
      <c r="DH30" s="660"/>
      <c r="DI30" s="660"/>
      <c r="DJ30" s="660"/>
      <c r="DK30" s="661"/>
      <c r="DL30" s="668">
        <v>1512475</v>
      </c>
      <c r="DM30" s="660"/>
      <c r="DN30" s="660"/>
      <c r="DO30" s="660"/>
      <c r="DP30" s="660"/>
      <c r="DQ30" s="660"/>
      <c r="DR30" s="660"/>
      <c r="DS30" s="660"/>
      <c r="DT30" s="660"/>
      <c r="DU30" s="660"/>
      <c r="DV30" s="661"/>
      <c r="DW30" s="664">
        <v>20.3</v>
      </c>
      <c r="DX30" s="689"/>
      <c r="DY30" s="689"/>
      <c r="DZ30" s="689"/>
      <c r="EA30" s="689"/>
      <c r="EB30" s="689"/>
      <c r="EC30" s="690"/>
    </row>
    <row r="31" spans="2:133" ht="11.25" customHeight="1" x14ac:dyDescent="0.2">
      <c r="B31" s="672" t="s">
        <v>311</v>
      </c>
      <c r="C31" s="673"/>
      <c r="D31" s="673"/>
      <c r="E31" s="673"/>
      <c r="F31" s="673"/>
      <c r="G31" s="673"/>
      <c r="H31" s="673"/>
      <c r="I31" s="673"/>
      <c r="J31" s="673"/>
      <c r="K31" s="673"/>
      <c r="L31" s="673"/>
      <c r="M31" s="673"/>
      <c r="N31" s="673"/>
      <c r="O31" s="673"/>
      <c r="P31" s="673"/>
      <c r="Q31" s="674"/>
      <c r="R31" s="659" t="s">
        <v>139</v>
      </c>
      <c r="S31" s="660"/>
      <c r="T31" s="660"/>
      <c r="U31" s="660"/>
      <c r="V31" s="660"/>
      <c r="W31" s="660"/>
      <c r="X31" s="660"/>
      <c r="Y31" s="661"/>
      <c r="Z31" s="662" t="s">
        <v>139</v>
      </c>
      <c r="AA31" s="662"/>
      <c r="AB31" s="662"/>
      <c r="AC31" s="662"/>
      <c r="AD31" s="663" t="s">
        <v>244</v>
      </c>
      <c r="AE31" s="663"/>
      <c r="AF31" s="663"/>
      <c r="AG31" s="663"/>
      <c r="AH31" s="663"/>
      <c r="AI31" s="663"/>
      <c r="AJ31" s="663"/>
      <c r="AK31" s="663"/>
      <c r="AL31" s="664" t="s">
        <v>244</v>
      </c>
      <c r="AM31" s="665"/>
      <c r="AN31" s="665"/>
      <c r="AO31" s="666"/>
      <c r="AP31" s="705" t="s">
        <v>312</v>
      </c>
      <c r="AQ31" s="706"/>
      <c r="AR31" s="706"/>
      <c r="AS31" s="706"/>
      <c r="AT31" s="711" t="s">
        <v>313</v>
      </c>
      <c r="AU31" s="218"/>
      <c r="AV31" s="218"/>
      <c r="AW31" s="218"/>
      <c r="AX31" s="645" t="s">
        <v>188</v>
      </c>
      <c r="AY31" s="646"/>
      <c r="AZ31" s="646"/>
      <c r="BA31" s="646"/>
      <c r="BB31" s="646"/>
      <c r="BC31" s="646"/>
      <c r="BD31" s="646"/>
      <c r="BE31" s="646"/>
      <c r="BF31" s="647"/>
      <c r="BG31" s="715">
        <v>99.4</v>
      </c>
      <c r="BH31" s="703"/>
      <c r="BI31" s="703"/>
      <c r="BJ31" s="703"/>
      <c r="BK31" s="703"/>
      <c r="BL31" s="703"/>
      <c r="BM31" s="654">
        <v>97.9</v>
      </c>
      <c r="BN31" s="703"/>
      <c r="BO31" s="703"/>
      <c r="BP31" s="703"/>
      <c r="BQ31" s="704"/>
      <c r="BR31" s="715">
        <v>99.6</v>
      </c>
      <c r="BS31" s="703"/>
      <c r="BT31" s="703"/>
      <c r="BU31" s="703"/>
      <c r="BV31" s="703"/>
      <c r="BW31" s="703"/>
      <c r="BX31" s="654">
        <v>97.6</v>
      </c>
      <c r="BY31" s="703"/>
      <c r="BZ31" s="703"/>
      <c r="CA31" s="703"/>
      <c r="CB31" s="704"/>
      <c r="CD31" s="697"/>
      <c r="CE31" s="698"/>
      <c r="CF31" s="656" t="s">
        <v>314</v>
      </c>
      <c r="CG31" s="657"/>
      <c r="CH31" s="657"/>
      <c r="CI31" s="657"/>
      <c r="CJ31" s="657"/>
      <c r="CK31" s="657"/>
      <c r="CL31" s="657"/>
      <c r="CM31" s="657"/>
      <c r="CN31" s="657"/>
      <c r="CO31" s="657"/>
      <c r="CP31" s="657"/>
      <c r="CQ31" s="658"/>
      <c r="CR31" s="659">
        <v>49518</v>
      </c>
      <c r="CS31" s="691"/>
      <c r="CT31" s="691"/>
      <c r="CU31" s="691"/>
      <c r="CV31" s="691"/>
      <c r="CW31" s="691"/>
      <c r="CX31" s="691"/>
      <c r="CY31" s="692"/>
      <c r="CZ31" s="664">
        <v>0.4</v>
      </c>
      <c r="DA31" s="689"/>
      <c r="DB31" s="689"/>
      <c r="DC31" s="693"/>
      <c r="DD31" s="668">
        <v>48838</v>
      </c>
      <c r="DE31" s="691"/>
      <c r="DF31" s="691"/>
      <c r="DG31" s="691"/>
      <c r="DH31" s="691"/>
      <c r="DI31" s="691"/>
      <c r="DJ31" s="691"/>
      <c r="DK31" s="692"/>
      <c r="DL31" s="668">
        <v>48838</v>
      </c>
      <c r="DM31" s="691"/>
      <c r="DN31" s="691"/>
      <c r="DO31" s="691"/>
      <c r="DP31" s="691"/>
      <c r="DQ31" s="691"/>
      <c r="DR31" s="691"/>
      <c r="DS31" s="691"/>
      <c r="DT31" s="691"/>
      <c r="DU31" s="691"/>
      <c r="DV31" s="692"/>
      <c r="DW31" s="664">
        <v>0.7</v>
      </c>
      <c r="DX31" s="689"/>
      <c r="DY31" s="689"/>
      <c r="DZ31" s="689"/>
      <c r="EA31" s="689"/>
      <c r="EB31" s="689"/>
      <c r="EC31" s="690"/>
    </row>
    <row r="32" spans="2:133" ht="11.25" customHeight="1" x14ac:dyDescent="0.2">
      <c r="B32" s="656" t="s">
        <v>315</v>
      </c>
      <c r="C32" s="657"/>
      <c r="D32" s="657"/>
      <c r="E32" s="657"/>
      <c r="F32" s="657"/>
      <c r="G32" s="657"/>
      <c r="H32" s="657"/>
      <c r="I32" s="657"/>
      <c r="J32" s="657"/>
      <c r="K32" s="657"/>
      <c r="L32" s="657"/>
      <c r="M32" s="657"/>
      <c r="N32" s="657"/>
      <c r="O32" s="657"/>
      <c r="P32" s="657"/>
      <c r="Q32" s="658"/>
      <c r="R32" s="659">
        <v>1092487</v>
      </c>
      <c r="S32" s="660"/>
      <c r="T32" s="660"/>
      <c r="U32" s="660"/>
      <c r="V32" s="660"/>
      <c r="W32" s="660"/>
      <c r="X32" s="660"/>
      <c r="Y32" s="661"/>
      <c r="Z32" s="662">
        <v>8</v>
      </c>
      <c r="AA32" s="662"/>
      <c r="AB32" s="662"/>
      <c r="AC32" s="662"/>
      <c r="AD32" s="663" t="s">
        <v>244</v>
      </c>
      <c r="AE32" s="663"/>
      <c r="AF32" s="663"/>
      <c r="AG32" s="663"/>
      <c r="AH32" s="663"/>
      <c r="AI32" s="663"/>
      <c r="AJ32" s="663"/>
      <c r="AK32" s="663"/>
      <c r="AL32" s="664" t="s">
        <v>244</v>
      </c>
      <c r="AM32" s="665"/>
      <c r="AN32" s="665"/>
      <c r="AO32" s="666"/>
      <c r="AP32" s="707"/>
      <c r="AQ32" s="708"/>
      <c r="AR32" s="708"/>
      <c r="AS32" s="708"/>
      <c r="AT32" s="712"/>
      <c r="AU32" s="214" t="s">
        <v>316</v>
      </c>
      <c r="AX32" s="656" t="s">
        <v>317</v>
      </c>
      <c r="AY32" s="657"/>
      <c r="AZ32" s="657"/>
      <c r="BA32" s="657"/>
      <c r="BB32" s="657"/>
      <c r="BC32" s="657"/>
      <c r="BD32" s="657"/>
      <c r="BE32" s="657"/>
      <c r="BF32" s="658"/>
      <c r="BG32" s="716">
        <v>99.7</v>
      </c>
      <c r="BH32" s="691"/>
      <c r="BI32" s="691"/>
      <c r="BJ32" s="691"/>
      <c r="BK32" s="691"/>
      <c r="BL32" s="691"/>
      <c r="BM32" s="665">
        <v>98.6</v>
      </c>
      <c r="BN32" s="691"/>
      <c r="BO32" s="691"/>
      <c r="BP32" s="691"/>
      <c r="BQ32" s="714"/>
      <c r="BR32" s="716">
        <v>99.8</v>
      </c>
      <c r="BS32" s="691"/>
      <c r="BT32" s="691"/>
      <c r="BU32" s="691"/>
      <c r="BV32" s="691"/>
      <c r="BW32" s="691"/>
      <c r="BX32" s="665">
        <v>98.6</v>
      </c>
      <c r="BY32" s="691"/>
      <c r="BZ32" s="691"/>
      <c r="CA32" s="691"/>
      <c r="CB32" s="714"/>
      <c r="CD32" s="699"/>
      <c r="CE32" s="700"/>
      <c r="CF32" s="656" t="s">
        <v>318</v>
      </c>
      <c r="CG32" s="657"/>
      <c r="CH32" s="657"/>
      <c r="CI32" s="657"/>
      <c r="CJ32" s="657"/>
      <c r="CK32" s="657"/>
      <c r="CL32" s="657"/>
      <c r="CM32" s="657"/>
      <c r="CN32" s="657"/>
      <c r="CO32" s="657"/>
      <c r="CP32" s="657"/>
      <c r="CQ32" s="658"/>
      <c r="CR32" s="659" t="s">
        <v>139</v>
      </c>
      <c r="CS32" s="660"/>
      <c r="CT32" s="660"/>
      <c r="CU32" s="660"/>
      <c r="CV32" s="660"/>
      <c r="CW32" s="660"/>
      <c r="CX32" s="660"/>
      <c r="CY32" s="661"/>
      <c r="CZ32" s="664" t="s">
        <v>139</v>
      </c>
      <c r="DA32" s="689"/>
      <c r="DB32" s="689"/>
      <c r="DC32" s="693"/>
      <c r="DD32" s="668" t="s">
        <v>139</v>
      </c>
      <c r="DE32" s="660"/>
      <c r="DF32" s="660"/>
      <c r="DG32" s="660"/>
      <c r="DH32" s="660"/>
      <c r="DI32" s="660"/>
      <c r="DJ32" s="660"/>
      <c r="DK32" s="661"/>
      <c r="DL32" s="668" t="s">
        <v>139</v>
      </c>
      <c r="DM32" s="660"/>
      <c r="DN32" s="660"/>
      <c r="DO32" s="660"/>
      <c r="DP32" s="660"/>
      <c r="DQ32" s="660"/>
      <c r="DR32" s="660"/>
      <c r="DS32" s="660"/>
      <c r="DT32" s="660"/>
      <c r="DU32" s="660"/>
      <c r="DV32" s="661"/>
      <c r="DW32" s="664" t="s">
        <v>244</v>
      </c>
      <c r="DX32" s="689"/>
      <c r="DY32" s="689"/>
      <c r="DZ32" s="689"/>
      <c r="EA32" s="689"/>
      <c r="EB32" s="689"/>
      <c r="EC32" s="690"/>
    </row>
    <row r="33" spans="2:133" ht="11.25" customHeight="1" x14ac:dyDescent="0.2">
      <c r="B33" s="656" t="s">
        <v>319</v>
      </c>
      <c r="C33" s="657"/>
      <c r="D33" s="657"/>
      <c r="E33" s="657"/>
      <c r="F33" s="657"/>
      <c r="G33" s="657"/>
      <c r="H33" s="657"/>
      <c r="I33" s="657"/>
      <c r="J33" s="657"/>
      <c r="K33" s="657"/>
      <c r="L33" s="657"/>
      <c r="M33" s="657"/>
      <c r="N33" s="657"/>
      <c r="O33" s="657"/>
      <c r="P33" s="657"/>
      <c r="Q33" s="658"/>
      <c r="R33" s="659">
        <v>33879</v>
      </c>
      <c r="S33" s="660"/>
      <c r="T33" s="660"/>
      <c r="U33" s="660"/>
      <c r="V33" s="660"/>
      <c r="W33" s="660"/>
      <c r="X33" s="660"/>
      <c r="Y33" s="661"/>
      <c r="Z33" s="662">
        <v>0.2</v>
      </c>
      <c r="AA33" s="662"/>
      <c r="AB33" s="662"/>
      <c r="AC33" s="662"/>
      <c r="AD33" s="663">
        <v>2609</v>
      </c>
      <c r="AE33" s="663"/>
      <c r="AF33" s="663"/>
      <c r="AG33" s="663"/>
      <c r="AH33" s="663"/>
      <c r="AI33" s="663"/>
      <c r="AJ33" s="663"/>
      <c r="AK33" s="663"/>
      <c r="AL33" s="664">
        <v>0</v>
      </c>
      <c r="AM33" s="665"/>
      <c r="AN33" s="665"/>
      <c r="AO33" s="666"/>
      <c r="AP33" s="709"/>
      <c r="AQ33" s="710"/>
      <c r="AR33" s="710"/>
      <c r="AS33" s="710"/>
      <c r="AT33" s="713"/>
      <c r="AU33" s="219"/>
      <c r="AV33" s="219"/>
      <c r="AW33" s="219"/>
      <c r="AX33" s="680" t="s">
        <v>320</v>
      </c>
      <c r="AY33" s="681"/>
      <c r="AZ33" s="681"/>
      <c r="BA33" s="681"/>
      <c r="BB33" s="681"/>
      <c r="BC33" s="681"/>
      <c r="BD33" s="681"/>
      <c r="BE33" s="681"/>
      <c r="BF33" s="682"/>
      <c r="BG33" s="717">
        <v>99.1</v>
      </c>
      <c r="BH33" s="718"/>
      <c r="BI33" s="718"/>
      <c r="BJ33" s="718"/>
      <c r="BK33" s="718"/>
      <c r="BL33" s="718"/>
      <c r="BM33" s="719">
        <v>97</v>
      </c>
      <c r="BN33" s="718"/>
      <c r="BO33" s="718"/>
      <c r="BP33" s="718"/>
      <c r="BQ33" s="720"/>
      <c r="BR33" s="717">
        <v>99.4</v>
      </c>
      <c r="BS33" s="718"/>
      <c r="BT33" s="718"/>
      <c r="BU33" s="718"/>
      <c r="BV33" s="718"/>
      <c r="BW33" s="718"/>
      <c r="BX33" s="719">
        <v>96.3</v>
      </c>
      <c r="BY33" s="718"/>
      <c r="BZ33" s="718"/>
      <c r="CA33" s="718"/>
      <c r="CB33" s="720"/>
      <c r="CD33" s="656" t="s">
        <v>321</v>
      </c>
      <c r="CE33" s="657"/>
      <c r="CF33" s="657"/>
      <c r="CG33" s="657"/>
      <c r="CH33" s="657"/>
      <c r="CI33" s="657"/>
      <c r="CJ33" s="657"/>
      <c r="CK33" s="657"/>
      <c r="CL33" s="657"/>
      <c r="CM33" s="657"/>
      <c r="CN33" s="657"/>
      <c r="CO33" s="657"/>
      <c r="CP33" s="657"/>
      <c r="CQ33" s="658"/>
      <c r="CR33" s="659">
        <v>6285602</v>
      </c>
      <c r="CS33" s="691"/>
      <c r="CT33" s="691"/>
      <c r="CU33" s="691"/>
      <c r="CV33" s="691"/>
      <c r="CW33" s="691"/>
      <c r="CX33" s="691"/>
      <c r="CY33" s="692"/>
      <c r="CZ33" s="664">
        <v>49.2</v>
      </c>
      <c r="DA33" s="689"/>
      <c r="DB33" s="689"/>
      <c r="DC33" s="693"/>
      <c r="DD33" s="668">
        <v>4981573</v>
      </c>
      <c r="DE33" s="691"/>
      <c r="DF33" s="691"/>
      <c r="DG33" s="691"/>
      <c r="DH33" s="691"/>
      <c r="DI33" s="691"/>
      <c r="DJ33" s="691"/>
      <c r="DK33" s="692"/>
      <c r="DL33" s="668">
        <v>3450747</v>
      </c>
      <c r="DM33" s="691"/>
      <c r="DN33" s="691"/>
      <c r="DO33" s="691"/>
      <c r="DP33" s="691"/>
      <c r="DQ33" s="691"/>
      <c r="DR33" s="691"/>
      <c r="DS33" s="691"/>
      <c r="DT33" s="691"/>
      <c r="DU33" s="691"/>
      <c r="DV33" s="692"/>
      <c r="DW33" s="664">
        <v>46.2</v>
      </c>
      <c r="DX33" s="689"/>
      <c r="DY33" s="689"/>
      <c r="DZ33" s="689"/>
      <c r="EA33" s="689"/>
      <c r="EB33" s="689"/>
      <c r="EC33" s="690"/>
    </row>
    <row r="34" spans="2:133" ht="11.25" customHeight="1" x14ac:dyDescent="0.2">
      <c r="B34" s="656" t="s">
        <v>322</v>
      </c>
      <c r="C34" s="657"/>
      <c r="D34" s="657"/>
      <c r="E34" s="657"/>
      <c r="F34" s="657"/>
      <c r="G34" s="657"/>
      <c r="H34" s="657"/>
      <c r="I34" s="657"/>
      <c r="J34" s="657"/>
      <c r="K34" s="657"/>
      <c r="L34" s="657"/>
      <c r="M34" s="657"/>
      <c r="N34" s="657"/>
      <c r="O34" s="657"/>
      <c r="P34" s="657"/>
      <c r="Q34" s="658"/>
      <c r="R34" s="659">
        <v>699535</v>
      </c>
      <c r="S34" s="660"/>
      <c r="T34" s="660"/>
      <c r="U34" s="660"/>
      <c r="V34" s="660"/>
      <c r="W34" s="660"/>
      <c r="X34" s="660"/>
      <c r="Y34" s="661"/>
      <c r="Z34" s="662">
        <v>5.0999999999999996</v>
      </c>
      <c r="AA34" s="662"/>
      <c r="AB34" s="662"/>
      <c r="AC34" s="662"/>
      <c r="AD34" s="663" t="s">
        <v>139</v>
      </c>
      <c r="AE34" s="663"/>
      <c r="AF34" s="663"/>
      <c r="AG34" s="663"/>
      <c r="AH34" s="663"/>
      <c r="AI34" s="663"/>
      <c r="AJ34" s="663"/>
      <c r="AK34" s="663"/>
      <c r="AL34" s="664" t="s">
        <v>244</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323</v>
      </c>
      <c r="CE34" s="657"/>
      <c r="CF34" s="657"/>
      <c r="CG34" s="657"/>
      <c r="CH34" s="657"/>
      <c r="CI34" s="657"/>
      <c r="CJ34" s="657"/>
      <c r="CK34" s="657"/>
      <c r="CL34" s="657"/>
      <c r="CM34" s="657"/>
      <c r="CN34" s="657"/>
      <c r="CO34" s="657"/>
      <c r="CP34" s="657"/>
      <c r="CQ34" s="658"/>
      <c r="CR34" s="659">
        <v>2052610</v>
      </c>
      <c r="CS34" s="660"/>
      <c r="CT34" s="660"/>
      <c r="CU34" s="660"/>
      <c r="CV34" s="660"/>
      <c r="CW34" s="660"/>
      <c r="CX34" s="660"/>
      <c r="CY34" s="661"/>
      <c r="CZ34" s="664">
        <v>16.100000000000001</v>
      </c>
      <c r="DA34" s="689"/>
      <c r="DB34" s="689"/>
      <c r="DC34" s="693"/>
      <c r="DD34" s="668">
        <v>1583219</v>
      </c>
      <c r="DE34" s="660"/>
      <c r="DF34" s="660"/>
      <c r="DG34" s="660"/>
      <c r="DH34" s="660"/>
      <c r="DI34" s="660"/>
      <c r="DJ34" s="660"/>
      <c r="DK34" s="661"/>
      <c r="DL34" s="668">
        <v>1043574</v>
      </c>
      <c r="DM34" s="660"/>
      <c r="DN34" s="660"/>
      <c r="DO34" s="660"/>
      <c r="DP34" s="660"/>
      <c r="DQ34" s="660"/>
      <c r="DR34" s="660"/>
      <c r="DS34" s="660"/>
      <c r="DT34" s="660"/>
      <c r="DU34" s="660"/>
      <c r="DV34" s="661"/>
      <c r="DW34" s="664">
        <v>14</v>
      </c>
      <c r="DX34" s="689"/>
      <c r="DY34" s="689"/>
      <c r="DZ34" s="689"/>
      <c r="EA34" s="689"/>
      <c r="EB34" s="689"/>
      <c r="EC34" s="690"/>
    </row>
    <row r="35" spans="2:133" ht="11.25" customHeight="1" x14ac:dyDescent="0.2">
      <c r="B35" s="656" t="s">
        <v>324</v>
      </c>
      <c r="C35" s="657"/>
      <c r="D35" s="657"/>
      <c r="E35" s="657"/>
      <c r="F35" s="657"/>
      <c r="G35" s="657"/>
      <c r="H35" s="657"/>
      <c r="I35" s="657"/>
      <c r="J35" s="657"/>
      <c r="K35" s="657"/>
      <c r="L35" s="657"/>
      <c r="M35" s="657"/>
      <c r="N35" s="657"/>
      <c r="O35" s="657"/>
      <c r="P35" s="657"/>
      <c r="Q35" s="658"/>
      <c r="R35" s="659">
        <v>48042</v>
      </c>
      <c r="S35" s="660"/>
      <c r="T35" s="660"/>
      <c r="U35" s="660"/>
      <c r="V35" s="660"/>
      <c r="W35" s="660"/>
      <c r="X35" s="660"/>
      <c r="Y35" s="661"/>
      <c r="Z35" s="662">
        <v>0.4</v>
      </c>
      <c r="AA35" s="662"/>
      <c r="AB35" s="662"/>
      <c r="AC35" s="662"/>
      <c r="AD35" s="663" t="s">
        <v>244</v>
      </c>
      <c r="AE35" s="663"/>
      <c r="AF35" s="663"/>
      <c r="AG35" s="663"/>
      <c r="AH35" s="663"/>
      <c r="AI35" s="663"/>
      <c r="AJ35" s="663"/>
      <c r="AK35" s="663"/>
      <c r="AL35" s="664" t="s">
        <v>244</v>
      </c>
      <c r="AM35" s="665"/>
      <c r="AN35" s="665"/>
      <c r="AO35" s="666"/>
      <c r="AP35" s="222"/>
      <c r="AQ35" s="641" t="s">
        <v>325</v>
      </c>
      <c r="AR35" s="642"/>
      <c r="AS35" s="642"/>
      <c r="AT35" s="642"/>
      <c r="AU35" s="642"/>
      <c r="AV35" s="642"/>
      <c r="AW35" s="642"/>
      <c r="AX35" s="642"/>
      <c r="AY35" s="642"/>
      <c r="AZ35" s="642"/>
      <c r="BA35" s="642"/>
      <c r="BB35" s="642"/>
      <c r="BC35" s="642"/>
      <c r="BD35" s="642"/>
      <c r="BE35" s="642"/>
      <c r="BF35" s="643"/>
      <c r="BG35" s="641" t="s">
        <v>326</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327</v>
      </c>
      <c r="CE35" s="657"/>
      <c r="CF35" s="657"/>
      <c r="CG35" s="657"/>
      <c r="CH35" s="657"/>
      <c r="CI35" s="657"/>
      <c r="CJ35" s="657"/>
      <c r="CK35" s="657"/>
      <c r="CL35" s="657"/>
      <c r="CM35" s="657"/>
      <c r="CN35" s="657"/>
      <c r="CO35" s="657"/>
      <c r="CP35" s="657"/>
      <c r="CQ35" s="658"/>
      <c r="CR35" s="659">
        <v>425972</v>
      </c>
      <c r="CS35" s="691"/>
      <c r="CT35" s="691"/>
      <c r="CU35" s="691"/>
      <c r="CV35" s="691"/>
      <c r="CW35" s="691"/>
      <c r="CX35" s="691"/>
      <c r="CY35" s="692"/>
      <c r="CZ35" s="664">
        <v>3.3</v>
      </c>
      <c r="DA35" s="689"/>
      <c r="DB35" s="689"/>
      <c r="DC35" s="693"/>
      <c r="DD35" s="668">
        <v>362752</v>
      </c>
      <c r="DE35" s="691"/>
      <c r="DF35" s="691"/>
      <c r="DG35" s="691"/>
      <c r="DH35" s="691"/>
      <c r="DI35" s="691"/>
      <c r="DJ35" s="691"/>
      <c r="DK35" s="692"/>
      <c r="DL35" s="668">
        <v>290038</v>
      </c>
      <c r="DM35" s="691"/>
      <c r="DN35" s="691"/>
      <c r="DO35" s="691"/>
      <c r="DP35" s="691"/>
      <c r="DQ35" s="691"/>
      <c r="DR35" s="691"/>
      <c r="DS35" s="691"/>
      <c r="DT35" s="691"/>
      <c r="DU35" s="691"/>
      <c r="DV35" s="692"/>
      <c r="DW35" s="664">
        <v>3.9</v>
      </c>
      <c r="DX35" s="689"/>
      <c r="DY35" s="689"/>
      <c r="DZ35" s="689"/>
      <c r="EA35" s="689"/>
      <c r="EB35" s="689"/>
      <c r="EC35" s="690"/>
    </row>
    <row r="36" spans="2:133" ht="11.25" customHeight="1" x14ac:dyDescent="0.2">
      <c r="B36" s="656" t="s">
        <v>328</v>
      </c>
      <c r="C36" s="657"/>
      <c r="D36" s="657"/>
      <c r="E36" s="657"/>
      <c r="F36" s="657"/>
      <c r="G36" s="657"/>
      <c r="H36" s="657"/>
      <c r="I36" s="657"/>
      <c r="J36" s="657"/>
      <c r="K36" s="657"/>
      <c r="L36" s="657"/>
      <c r="M36" s="657"/>
      <c r="N36" s="657"/>
      <c r="O36" s="657"/>
      <c r="P36" s="657"/>
      <c r="Q36" s="658"/>
      <c r="R36" s="659">
        <v>847733</v>
      </c>
      <c r="S36" s="660"/>
      <c r="T36" s="660"/>
      <c r="U36" s="660"/>
      <c r="V36" s="660"/>
      <c r="W36" s="660"/>
      <c r="X36" s="660"/>
      <c r="Y36" s="661"/>
      <c r="Z36" s="662">
        <v>6.2</v>
      </c>
      <c r="AA36" s="662"/>
      <c r="AB36" s="662"/>
      <c r="AC36" s="662"/>
      <c r="AD36" s="663" t="s">
        <v>139</v>
      </c>
      <c r="AE36" s="663"/>
      <c r="AF36" s="663"/>
      <c r="AG36" s="663"/>
      <c r="AH36" s="663"/>
      <c r="AI36" s="663"/>
      <c r="AJ36" s="663"/>
      <c r="AK36" s="663"/>
      <c r="AL36" s="664" t="s">
        <v>244</v>
      </c>
      <c r="AM36" s="665"/>
      <c r="AN36" s="665"/>
      <c r="AO36" s="666"/>
      <c r="AP36" s="222"/>
      <c r="AQ36" s="725" t="s">
        <v>329</v>
      </c>
      <c r="AR36" s="726"/>
      <c r="AS36" s="726"/>
      <c r="AT36" s="726"/>
      <c r="AU36" s="726"/>
      <c r="AV36" s="726"/>
      <c r="AW36" s="726"/>
      <c r="AX36" s="726"/>
      <c r="AY36" s="727"/>
      <c r="AZ36" s="648">
        <v>1769631</v>
      </c>
      <c r="BA36" s="649"/>
      <c r="BB36" s="649"/>
      <c r="BC36" s="649"/>
      <c r="BD36" s="649"/>
      <c r="BE36" s="649"/>
      <c r="BF36" s="721"/>
      <c r="BG36" s="645" t="s">
        <v>330</v>
      </c>
      <c r="BH36" s="646"/>
      <c r="BI36" s="646"/>
      <c r="BJ36" s="646"/>
      <c r="BK36" s="646"/>
      <c r="BL36" s="646"/>
      <c r="BM36" s="646"/>
      <c r="BN36" s="646"/>
      <c r="BO36" s="646"/>
      <c r="BP36" s="646"/>
      <c r="BQ36" s="646"/>
      <c r="BR36" s="646"/>
      <c r="BS36" s="646"/>
      <c r="BT36" s="646"/>
      <c r="BU36" s="647"/>
      <c r="BV36" s="648">
        <v>70126</v>
      </c>
      <c r="BW36" s="649"/>
      <c r="BX36" s="649"/>
      <c r="BY36" s="649"/>
      <c r="BZ36" s="649"/>
      <c r="CA36" s="649"/>
      <c r="CB36" s="721"/>
      <c r="CD36" s="656" t="s">
        <v>331</v>
      </c>
      <c r="CE36" s="657"/>
      <c r="CF36" s="657"/>
      <c r="CG36" s="657"/>
      <c r="CH36" s="657"/>
      <c r="CI36" s="657"/>
      <c r="CJ36" s="657"/>
      <c r="CK36" s="657"/>
      <c r="CL36" s="657"/>
      <c r="CM36" s="657"/>
      <c r="CN36" s="657"/>
      <c r="CO36" s="657"/>
      <c r="CP36" s="657"/>
      <c r="CQ36" s="658"/>
      <c r="CR36" s="659">
        <v>2463318</v>
      </c>
      <c r="CS36" s="660"/>
      <c r="CT36" s="660"/>
      <c r="CU36" s="660"/>
      <c r="CV36" s="660"/>
      <c r="CW36" s="660"/>
      <c r="CX36" s="660"/>
      <c r="CY36" s="661"/>
      <c r="CZ36" s="664">
        <v>19.3</v>
      </c>
      <c r="DA36" s="689"/>
      <c r="DB36" s="689"/>
      <c r="DC36" s="693"/>
      <c r="DD36" s="668">
        <v>1917630</v>
      </c>
      <c r="DE36" s="660"/>
      <c r="DF36" s="660"/>
      <c r="DG36" s="660"/>
      <c r="DH36" s="660"/>
      <c r="DI36" s="660"/>
      <c r="DJ36" s="660"/>
      <c r="DK36" s="661"/>
      <c r="DL36" s="668">
        <v>1336470</v>
      </c>
      <c r="DM36" s="660"/>
      <c r="DN36" s="660"/>
      <c r="DO36" s="660"/>
      <c r="DP36" s="660"/>
      <c r="DQ36" s="660"/>
      <c r="DR36" s="660"/>
      <c r="DS36" s="660"/>
      <c r="DT36" s="660"/>
      <c r="DU36" s="660"/>
      <c r="DV36" s="661"/>
      <c r="DW36" s="664">
        <v>17.899999999999999</v>
      </c>
      <c r="DX36" s="689"/>
      <c r="DY36" s="689"/>
      <c r="DZ36" s="689"/>
      <c r="EA36" s="689"/>
      <c r="EB36" s="689"/>
      <c r="EC36" s="690"/>
    </row>
    <row r="37" spans="2:133" ht="11.25" customHeight="1" x14ac:dyDescent="0.2">
      <c r="B37" s="656" t="s">
        <v>332</v>
      </c>
      <c r="C37" s="657"/>
      <c r="D37" s="657"/>
      <c r="E37" s="657"/>
      <c r="F37" s="657"/>
      <c r="G37" s="657"/>
      <c r="H37" s="657"/>
      <c r="I37" s="657"/>
      <c r="J37" s="657"/>
      <c r="K37" s="657"/>
      <c r="L37" s="657"/>
      <c r="M37" s="657"/>
      <c r="N37" s="657"/>
      <c r="O37" s="657"/>
      <c r="P37" s="657"/>
      <c r="Q37" s="658"/>
      <c r="R37" s="659">
        <v>222375</v>
      </c>
      <c r="S37" s="660"/>
      <c r="T37" s="660"/>
      <c r="U37" s="660"/>
      <c r="V37" s="660"/>
      <c r="W37" s="660"/>
      <c r="X37" s="660"/>
      <c r="Y37" s="661"/>
      <c r="Z37" s="662">
        <v>1.6</v>
      </c>
      <c r="AA37" s="662"/>
      <c r="AB37" s="662"/>
      <c r="AC37" s="662"/>
      <c r="AD37" s="663">
        <v>3364</v>
      </c>
      <c r="AE37" s="663"/>
      <c r="AF37" s="663"/>
      <c r="AG37" s="663"/>
      <c r="AH37" s="663"/>
      <c r="AI37" s="663"/>
      <c r="AJ37" s="663"/>
      <c r="AK37" s="663"/>
      <c r="AL37" s="664">
        <v>0</v>
      </c>
      <c r="AM37" s="665"/>
      <c r="AN37" s="665"/>
      <c r="AO37" s="666"/>
      <c r="AQ37" s="722" t="s">
        <v>333</v>
      </c>
      <c r="AR37" s="723"/>
      <c r="AS37" s="723"/>
      <c r="AT37" s="723"/>
      <c r="AU37" s="723"/>
      <c r="AV37" s="723"/>
      <c r="AW37" s="723"/>
      <c r="AX37" s="723"/>
      <c r="AY37" s="724"/>
      <c r="AZ37" s="659">
        <v>724623</v>
      </c>
      <c r="BA37" s="660"/>
      <c r="BB37" s="660"/>
      <c r="BC37" s="660"/>
      <c r="BD37" s="691"/>
      <c r="BE37" s="691"/>
      <c r="BF37" s="714"/>
      <c r="BG37" s="656" t="s">
        <v>334</v>
      </c>
      <c r="BH37" s="657"/>
      <c r="BI37" s="657"/>
      <c r="BJ37" s="657"/>
      <c r="BK37" s="657"/>
      <c r="BL37" s="657"/>
      <c r="BM37" s="657"/>
      <c r="BN37" s="657"/>
      <c r="BO37" s="657"/>
      <c r="BP37" s="657"/>
      <c r="BQ37" s="657"/>
      <c r="BR37" s="657"/>
      <c r="BS37" s="657"/>
      <c r="BT37" s="657"/>
      <c r="BU37" s="658"/>
      <c r="BV37" s="659">
        <v>53447</v>
      </c>
      <c r="BW37" s="660"/>
      <c r="BX37" s="660"/>
      <c r="BY37" s="660"/>
      <c r="BZ37" s="660"/>
      <c r="CA37" s="660"/>
      <c r="CB37" s="669"/>
      <c r="CD37" s="656" t="s">
        <v>335</v>
      </c>
      <c r="CE37" s="657"/>
      <c r="CF37" s="657"/>
      <c r="CG37" s="657"/>
      <c r="CH37" s="657"/>
      <c r="CI37" s="657"/>
      <c r="CJ37" s="657"/>
      <c r="CK37" s="657"/>
      <c r="CL37" s="657"/>
      <c r="CM37" s="657"/>
      <c r="CN37" s="657"/>
      <c r="CO37" s="657"/>
      <c r="CP37" s="657"/>
      <c r="CQ37" s="658"/>
      <c r="CR37" s="659">
        <v>481689</v>
      </c>
      <c r="CS37" s="691"/>
      <c r="CT37" s="691"/>
      <c r="CU37" s="691"/>
      <c r="CV37" s="691"/>
      <c r="CW37" s="691"/>
      <c r="CX37" s="691"/>
      <c r="CY37" s="692"/>
      <c r="CZ37" s="664">
        <v>3.8</v>
      </c>
      <c r="DA37" s="689"/>
      <c r="DB37" s="689"/>
      <c r="DC37" s="693"/>
      <c r="DD37" s="668">
        <v>481689</v>
      </c>
      <c r="DE37" s="691"/>
      <c r="DF37" s="691"/>
      <c r="DG37" s="691"/>
      <c r="DH37" s="691"/>
      <c r="DI37" s="691"/>
      <c r="DJ37" s="691"/>
      <c r="DK37" s="692"/>
      <c r="DL37" s="668">
        <v>462558</v>
      </c>
      <c r="DM37" s="691"/>
      <c r="DN37" s="691"/>
      <c r="DO37" s="691"/>
      <c r="DP37" s="691"/>
      <c r="DQ37" s="691"/>
      <c r="DR37" s="691"/>
      <c r="DS37" s="691"/>
      <c r="DT37" s="691"/>
      <c r="DU37" s="691"/>
      <c r="DV37" s="692"/>
      <c r="DW37" s="664">
        <v>6.2</v>
      </c>
      <c r="DX37" s="689"/>
      <c r="DY37" s="689"/>
      <c r="DZ37" s="689"/>
      <c r="EA37" s="689"/>
      <c r="EB37" s="689"/>
      <c r="EC37" s="690"/>
    </row>
    <row r="38" spans="2:133" ht="11.25" customHeight="1" x14ac:dyDescent="0.2">
      <c r="B38" s="656" t="s">
        <v>336</v>
      </c>
      <c r="C38" s="657"/>
      <c r="D38" s="657"/>
      <c r="E38" s="657"/>
      <c r="F38" s="657"/>
      <c r="G38" s="657"/>
      <c r="H38" s="657"/>
      <c r="I38" s="657"/>
      <c r="J38" s="657"/>
      <c r="K38" s="657"/>
      <c r="L38" s="657"/>
      <c r="M38" s="657"/>
      <c r="N38" s="657"/>
      <c r="O38" s="657"/>
      <c r="P38" s="657"/>
      <c r="Q38" s="658"/>
      <c r="R38" s="659">
        <v>1011706</v>
      </c>
      <c r="S38" s="660"/>
      <c r="T38" s="660"/>
      <c r="U38" s="660"/>
      <c r="V38" s="660"/>
      <c r="W38" s="660"/>
      <c r="X38" s="660"/>
      <c r="Y38" s="661"/>
      <c r="Z38" s="662">
        <v>7.4</v>
      </c>
      <c r="AA38" s="662"/>
      <c r="AB38" s="662"/>
      <c r="AC38" s="662"/>
      <c r="AD38" s="663" t="s">
        <v>139</v>
      </c>
      <c r="AE38" s="663"/>
      <c r="AF38" s="663"/>
      <c r="AG38" s="663"/>
      <c r="AH38" s="663"/>
      <c r="AI38" s="663"/>
      <c r="AJ38" s="663"/>
      <c r="AK38" s="663"/>
      <c r="AL38" s="664" t="s">
        <v>138</v>
      </c>
      <c r="AM38" s="665"/>
      <c r="AN38" s="665"/>
      <c r="AO38" s="666"/>
      <c r="AQ38" s="722" t="s">
        <v>337</v>
      </c>
      <c r="AR38" s="723"/>
      <c r="AS38" s="723"/>
      <c r="AT38" s="723"/>
      <c r="AU38" s="723"/>
      <c r="AV38" s="723"/>
      <c r="AW38" s="723"/>
      <c r="AX38" s="723"/>
      <c r="AY38" s="724"/>
      <c r="AZ38" s="659">
        <v>39865</v>
      </c>
      <c r="BA38" s="660"/>
      <c r="BB38" s="660"/>
      <c r="BC38" s="660"/>
      <c r="BD38" s="691"/>
      <c r="BE38" s="691"/>
      <c r="BF38" s="714"/>
      <c r="BG38" s="656" t="s">
        <v>338</v>
      </c>
      <c r="BH38" s="657"/>
      <c r="BI38" s="657"/>
      <c r="BJ38" s="657"/>
      <c r="BK38" s="657"/>
      <c r="BL38" s="657"/>
      <c r="BM38" s="657"/>
      <c r="BN38" s="657"/>
      <c r="BO38" s="657"/>
      <c r="BP38" s="657"/>
      <c r="BQ38" s="657"/>
      <c r="BR38" s="657"/>
      <c r="BS38" s="657"/>
      <c r="BT38" s="657"/>
      <c r="BU38" s="658"/>
      <c r="BV38" s="659">
        <v>2710</v>
      </c>
      <c r="BW38" s="660"/>
      <c r="BX38" s="660"/>
      <c r="BY38" s="660"/>
      <c r="BZ38" s="660"/>
      <c r="CA38" s="660"/>
      <c r="CB38" s="669"/>
      <c r="CD38" s="656" t="s">
        <v>339</v>
      </c>
      <c r="CE38" s="657"/>
      <c r="CF38" s="657"/>
      <c r="CG38" s="657"/>
      <c r="CH38" s="657"/>
      <c r="CI38" s="657"/>
      <c r="CJ38" s="657"/>
      <c r="CK38" s="657"/>
      <c r="CL38" s="657"/>
      <c r="CM38" s="657"/>
      <c r="CN38" s="657"/>
      <c r="CO38" s="657"/>
      <c r="CP38" s="657"/>
      <c r="CQ38" s="658"/>
      <c r="CR38" s="659">
        <v>1004583</v>
      </c>
      <c r="CS38" s="660"/>
      <c r="CT38" s="660"/>
      <c r="CU38" s="660"/>
      <c r="CV38" s="660"/>
      <c r="CW38" s="660"/>
      <c r="CX38" s="660"/>
      <c r="CY38" s="661"/>
      <c r="CZ38" s="664">
        <v>7.9</v>
      </c>
      <c r="DA38" s="689"/>
      <c r="DB38" s="689"/>
      <c r="DC38" s="693"/>
      <c r="DD38" s="668">
        <v>846094</v>
      </c>
      <c r="DE38" s="660"/>
      <c r="DF38" s="660"/>
      <c r="DG38" s="660"/>
      <c r="DH38" s="660"/>
      <c r="DI38" s="660"/>
      <c r="DJ38" s="660"/>
      <c r="DK38" s="661"/>
      <c r="DL38" s="668">
        <v>780665</v>
      </c>
      <c r="DM38" s="660"/>
      <c r="DN38" s="660"/>
      <c r="DO38" s="660"/>
      <c r="DP38" s="660"/>
      <c r="DQ38" s="660"/>
      <c r="DR38" s="660"/>
      <c r="DS38" s="660"/>
      <c r="DT38" s="660"/>
      <c r="DU38" s="660"/>
      <c r="DV38" s="661"/>
      <c r="DW38" s="664">
        <v>10.5</v>
      </c>
      <c r="DX38" s="689"/>
      <c r="DY38" s="689"/>
      <c r="DZ38" s="689"/>
      <c r="EA38" s="689"/>
      <c r="EB38" s="689"/>
      <c r="EC38" s="690"/>
    </row>
    <row r="39" spans="2:133" ht="11.25" customHeight="1" x14ac:dyDescent="0.2">
      <c r="B39" s="656" t="s">
        <v>340</v>
      </c>
      <c r="C39" s="657"/>
      <c r="D39" s="657"/>
      <c r="E39" s="657"/>
      <c r="F39" s="657"/>
      <c r="G39" s="657"/>
      <c r="H39" s="657"/>
      <c r="I39" s="657"/>
      <c r="J39" s="657"/>
      <c r="K39" s="657"/>
      <c r="L39" s="657"/>
      <c r="M39" s="657"/>
      <c r="N39" s="657"/>
      <c r="O39" s="657"/>
      <c r="P39" s="657"/>
      <c r="Q39" s="658"/>
      <c r="R39" s="659" t="s">
        <v>244</v>
      </c>
      <c r="S39" s="660"/>
      <c r="T39" s="660"/>
      <c r="U39" s="660"/>
      <c r="V39" s="660"/>
      <c r="W39" s="660"/>
      <c r="X39" s="660"/>
      <c r="Y39" s="661"/>
      <c r="Z39" s="662" t="s">
        <v>139</v>
      </c>
      <c r="AA39" s="662"/>
      <c r="AB39" s="662"/>
      <c r="AC39" s="662"/>
      <c r="AD39" s="663" t="s">
        <v>244</v>
      </c>
      <c r="AE39" s="663"/>
      <c r="AF39" s="663"/>
      <c r="AG39" s="663"/>
      <c r="AH39" s="663"/>
      <c r="AI39" s="663"/>
      <c r="AJ39" s="663"/>
      <c r="AK39" s="663"/>
      <c r="AL39" s="664" t="s">
        <v>244</v>
      </c>
      <c r="AM39" s="665"/>
      <c r="AN39" s="665"/>
      <c r="AO39" s="666"/>
      <c r="AQ39" s="722" t="s">
        <v>341</v>
      </c>
      <c r="AR39" s="723"/>
      <c r="AS39" s="723"/>
      <c r="AT39" s="723"/>
      <c r="AU39" s="723"/>
      <c r="AV39" s="723"/>
      <c r="AW39" s="723"/>
      <c r="AX39" s="723"/>
      <c r="AY39" s="724"/>
      <c r="AZ39" s="659">
        <v>6666</v>
      </c>
      <c r="BA39" s="660"/>
      <c r="BB39" s="660"/>
      <c r="BC39" s="660"/>
      <c r="BD39" s="691"/>
      <c r="BE39" s="691"/>
      <c r="BF39" s="714"/>
      <c r="BG39" s="656" t="s">
        <v>342</v>
      </c>
      <c r="BH39" s="657"/>
      <c r="BI39" s="657"/>
      <c r="BJ39" s="657"/>
      <c r="BK39" s="657"/>
      <c r="BL39" s="657"/>
      <c r="BM39" s="657"/>
      <c r="BN39" s="657"/>
      <c r="BO39" s="657"/>
      <c r="BP39" s="657"/>
      <c r="BQ39" s="657"/>
      <c r="BR39" s="657"/>
      <c r="BS39" s="657"/>
      <c r="BT39" s="657"/>
      <c r="BU39" s="658"/>
      <c r="BV39" s="659">
        <v>4254</v>
      </c>
      <c r="BW39" s="660"/>
      <c r="BX39" s="660"/>
      <c r="BY39" s="660"/>
      <c r="BZ39" s="660"/>
      <c r="CA39" s="660"/>
      <c r="CB39" s="669"/>
      <c r="CD39" s="656" t="s">
        <v>343</v>
      </c>
      <c r="CE39" s="657"/>
      <c r="CF39" s="657"/>
      <c r="CG39" s="657"/>
      <c r="CH39" s="657"/>
      <c r="CI39" s="657"/>
      <c r="CJ39" s="657"/>
      <c r="CK39" s="657"/>
      <c r="CL39" s="657"/>
      <c r="CM39" s="657"/>
      <c r="CN39" s="657"/>
      <c r="CO39" s="657"/>
      <c r="CP39" s="657"/>
      <c r="CQ39" s="658"/>
      <c r="CR39" s="659">
        <v>289722</v>
      </c>
      <c r="CS39" s="691"/>
      <c r="CT39" s="691"/>
      <c r="CU39" s="691"/>
      <c r="CV39" s="691"/>
      <c r="CW39" s="691"/>
      <c r="CX39" s="691"/>
      <c r="CY39" s="692"/>
      <c r="CZ39" s="664">
        <v>2.2999999999999998</v>
      </c>
      <c r="DA39" s="689"/>
      <c r="DB39" s="689"/>
      <c r="DC39" s="693"/>
      <c r="DD39" s="668">
        <v>266817</v>
      </c>
      <c r="DE39" s="691"/>
      <c r="DF39" s="691"/>
      <c r="DG39" s="691"/>
      <c r="DH39" s="691"/>
      <c r="DI39" s="691"/>
      <c r="DJ39" s="691"/>
      <c r="DK39" s="692"/>
      <c r="DL39" s="668" t="s">
        <v>244</v>
      </c>
      <c r="DM39" s="691"/>
      <c r="DN39" s="691"/>
      <c r="DO39" s="691"/>
      <c r="DP39" s="691"/>
      <c r="DQ39" s="691"/>
      <c r="DR39" s="691"/>
      <c r="DS39" s="691"/>
      <c r="DT39" s="691"/>
      <c r="DU39" s="691"/>
      <c r="DV39" s="692"/>
      <c r="DW39" s="664" t="s">
        <v>139</v>
      </c>
      <c r="DX39" s="689"/>
      <c r="DY39" s="689"/>
      <c r="DZ39" s="689"/>
      <c r="EA39" s="689"/>
      <c r="EB39" s="689"/>
      <c r="EC39" s="690"/>
    </row>
    <row r="40" spans="2:133" ht="11.25" customHeight="1" x14ac:dyDescent="0.2">
      <c r="B40" s="656" t="s">
        <v>344</v>
      </c>
      <c r="C40" s="657"/>
      <c r="D40" s="657"/>
      <c r="E40" s="657"/>
      <c r="F40" s="657"/>
      <c r="G40" s="657"/>
      <c r="H40" s="657"/>
      <c r="I40" s="657"/>
      <c r="J40" s="657"/>
      <c r="K40" s="657"/>
      <c r="L40" s="657"/>
      <c r="M40" s="657"/>
      <c r="N40" s="657"/>
      <c r="O40" s="657"/>
      <c r="P40" s="657"/>
      <c r="Q40" s="658"/>
      <c r="R40" s="659">
        <v>75606</v>
      </c>
      <c r="S40" s="660"/>
      <c r="T40" s="660"/>
      <c r="U40" s="660"/>
      <c r="V40" s="660"/>
      <c r="W40" s="660"/>
      <c r="X40" s="660"/>
      <c r="Y40" s="661"/>
      <c r="Z40" s="662">
        <v>0.6</v>
      </c>
      <c r="AA40" s="662"/>
      <c r="AB40" s="662"/>
      <c r="AC40" s="662"/>
      <c r="AD40" s="663" t="s">
        <v>139</v>
      </c>
      <c r="AE40" s="663"/>
      <c r="AF40" s="663"/>
      <c r="AG40" s="663"/>
      <c r="AH40" s="663"/>
      <c r="AI40" s="663"/>
      <c r="AJ40" s="663"/>
      <c r="AK40" s="663"/>
      <c r="AL40" s="664" t="s">
        <v>244</v>
      </c>
      <c r="AM40" s="665"/>
      <c r="AN40" s="665"/>
      <c r="AO40" s="666"/>
      <c r="AQ40" s="722" t="s">
        <v>345</v>
      </c>
      <c r="AR40" s="723"/>
      <c r="AS40" s="723"/>
      <c r="AT40" s="723"/>
      <c r="AU40" s="723"/>
      <c r="AV40" s="723"/>
      <c r="AW40" s="723"/>
      <c r="AX40" s="723"/>
      <c r="AY40" s="724"/>
      <c r="AZ40" s="659">
        <v>1033</v>
      </c>
      <c r="BA40" s="660"/>
      <c r="BB40" s="660"/>
      <c r="BC40" s="660"/>
      <c r="BD40" s="691"/>
      <c r="BE40" s="691"/>
      <c r="BF40" s="714"/>
      <c r="BG40" s="707" t="s">
        <v>346</v>
      </c>
      <c r="BH40" s="708"/>
      <c r="BI40" s="708"/>
      <c r="BJ40" s="708"/>
      <c r="BK40" s="708"/>
      <c r="BL40" s="223"/>
      <c r="BM40" s="657" t="s">
        <v>347</v>
      </c>
      <c r="BN40" s="657"/>
      <c r="BO40" s="657"/>
      <c r="BP40" s="657"/>
      <c r="BQ40" s="657"/>
      <c r="BR40" s="657"/>
      <c r="BS40" s="657"/>
      <c r="BT40" s="657"/>
      <c r="BU40" s="658"/>
      <c r="BV40" s="659">
        <v>100</v>
      </c>
      <c r="BW40" s="660"/>
      <c r="BX40" s="660"/>
      <c r="BY40" s="660"/>
      <c r="BZ40" s="660"/>
      <c r="CA40" s="660"/>
      <c r="CB40" s="669"/>
      <c r="CD40" s="656" t="s">
        <v>348</v>
      </c>
      <c r="CE40" s="657"/>
      <c r="CF40" s="657"/>
      <c r="CG40" s="657"/>
      <c r="CH40" s="657"/>
      <c r="CI40" s="657"/>
      <c r="CJ40" s="657"/>
      <c r="CK40" s="657"/>
      <c r="CL40" s="657"/>
      <c r="CM40" s="657"/>
      <c r="CN40" s="657"/>
      <c r="CO40" s="657"/>
      <c r="CP40" s="657"/>
      <c r="CQ40" s="658"/>
      <c r="CR40" s="659">
        <v>49397</v>
      </c>
      <c r="CS40" s="660"/>
      <c r="CT40" s="660"/>
      <c r="CU40" s="660"/>
      <c r="CV40" s="660"/>
      <c r="CW40" s="660"/>
      <c r="CX40" s="660"/>
      <c r="CY40" s="661"/>
      <c r="CZ40" s="664">
        <v>0.4</v>
      </c>
      <c r="DA40" s="689"/>
      <c r="DB40" s="689"/>
      <c r="DC40" s="693"/>
      <c r="DD40" s="668">
        <v>5061</v>
      </c>
      <c r="DE40" s="660"/>
      <c r="DF40" s="660"/>
      <c r="DG40" s="660"/>
      <c r="DH40" s="660"/>
      <c r="DI40" s="660"/>
      <c r="DJ40" s="660"/>
      <c r="DK40" s="661"/>
      <c r="DL40" s="668" t="s">
        <v>244</v>
      </c>
      <c r="DM40" s="660"/>
      <c r="DN40" s="660"/>
      <c r="DO40" s="660"/>
      <c r="DP40" s="660"/>
      <c r="DQ40" s="660"/>
      <c r="DR40" s="660"/>
      <c r="DS40" s="660"/>
      <c r="DT40" s="660"/>
      <c r="DU40" s="660"/>
      <c r="DV40" s="661"/>
      <c r="DW40" s="664" t="s">
        <v>138</v>
      </c>
      <c r="DX40" s="689"/>
      <c r="DY40" s="689"/>
      <c r="DZ40" s="689"/>
      <c r="EA40" s="689"/>
      <c r="EB40" s="689"/>
      <c r="EC40" s="690"/>
    </row>
    <row r="41" spans="2:133" ht="11.25" customHeight="1" x14ac:dyDescent="0.2">
      <c r="B41" s="680" t="s">
        <v>349</v>
      </c>
      <c r="C41" s="681"/>
      <c r="D41" s="681"/>
      <c r="E41" s="681"/>
      <c r="F41" s="681"/>
      <c r="G41" s="681"/>
      <c r="H41" s="681"/>
      <c r="I41" s="681"/>
      <c r="J41" s="681"/>
      <c r="K41" s="681"/>
      <c r="L41" s="681"/>
      <c r="M41" s="681"/>
      <c r="N41" s="681"/>
      <c r="O41" s="681"/>
      <c r="P41" s="681"/>
      <c r="Q41" s="682"/>
      <c r="R41" s="731">
        <v>13718764</v>
      </c>
      <c r="S41" s="732"/>
      <c r="T41" s="732"/>
      <c r="U41" s="732"/>
      <c r="V41" s="732"/>
      <c r="W41" s="732"/>
      <c r="X41" s="732"/>
      <c r="Y41" s="736"/>
      <c r="Z41" s="737">
        <v>100</v>
      </c>
      <c r="AA41" s="737"/>
      <c r="AB41" s="737"/>
      <c r="AC41" s="737"/>
      <c r="AD41" s="738">
        <v>7392250</v>
      </c>
      <c r="AE41" s="738"/>
      <c r="AF41" s="738"/>
      <c r="AG41" s="738"/>
      <c r="AH41" s="738"/>
      <c r="AI41" s="738"/>
      <c r="AJ41" s="738"/>
      <c r="AK41" s="738"/>
      <c r="AL41" s="739">
        <v>100</v>
      </c>
      <c r="AM41" s="719"/>
      <c r="AN41" s="719"/>
      <c r="AO41" s="740"/>
      <c r="AQ41" s="722" t="s">
        <v>350</v>
      </c>
      <c r="AR41" s="723"/>
      <c r="AS41" s="723"/>
      <c r="AT41" s="723"/>
      <c r="AU41" s="723"/>
      <c r="AV41" s="723"/>
      <c r="AW41" s="723"/>
      <c r="AX41" s="723"/>
      <c r="AY41" s="724"/>
      <c r="AZ41" s="659">
        <v>197888</v>
      </c>
      <c r="BA41" s="660"/>
      <c r="BB41" s="660"/>
      <c r="BC41" s="660"/>
      <c r="BD41" s="691"/>
      <c r="BE41" s="691"/>
      <c r="BF41" s="714"/>
      <c r="BG41" s="707"/>
      <c r="BH41" s="708"/>
      <c r="BI41" s="708"/>
      <c r="BJ41" s="708"/>
      <c r="BK41" s="708"/>
      <c r="BL41" s="223"/>
      <c r="BM41" s="657" t="s">
        <v>351</v>
      </c>
      <c r="BN41" s="657"/>
      <c r="BO41" s="657"/>
      <c r="BP41" s="657"/>
      <c r="BQ41" s="657"/>
      <c r="BR41" s="657"/>
      <c r="BS41" s="657"/>
      <c r="BT41" s="657"/>
      <c r="BU41" s="658"/>
      <c r="BV41" s="659" t="s">
        <v>139</v>
      </c>
      <c r="BW41" s="660"/>
      <c r="BX41" s="660"/>
      <c r="BY41" s="660"/>
      <c r="BZ41" s="660"/>
      <c r="CA41" s="660"/>
      <c r="CB41" s="669"/>
      <c r="CD41" s="656" t="s">
        <v>352</v>
      </c>
      <c r="CE41" s="657"/>
      <c r="CF41" s="657"/>
      <c r="CG41" s="657"/>
      <c r="CH41" s="657"/>
      <c r="CI41" s="657"/>
      <c r="CJ41" s="657"/>
      <c r="CK41" s="657"/>
      <c r="CL41" s="657"/>
      <c r="CM41" s="657"/>
      <c r="CN41" s="657"/>
      <c r="CO41" s="657"/>
      <c r="CP41" s="657"/>
      <c r="CQ41" s="658"/>
      <c r="CR41" s="659" t="s">
        <v>139</v>
      </c>
      <c r="CS41" s="691"/>
      <c r="CT41" s="691"/>
      <c r="CU41" s="691"/>
      <c r="CV41" s="691"/>
      <c r="CW41" s="691"/>
      <c r="CX41" s="691"/>
      <c r="CY41" s="692"/>
      <c r="CZ41" s="664" t="s">
        <v>139</v>
      </c>
      <c r="DA41" s="689"/>
      <c r="DB41" s="689"/>
      <c r="DC41" s="693"/>
      <c r="DD41" s="668" t="s">
        <v>139</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353</v>
      </c>
      <c r="AR42" s="729"/>
      <c r="AS42" s="729"/>
      <c r="AT42" s="729"/>
      <c r="AU42" s="729"/>
      <c r="AV42" s="729"/>
      <c r="AW42" s="729"/>
      <c r="AX42" s="729"/>
      <c r="AY42" s="730"/>
      <c r="AZ42" s="731">
        <v>799556</v>
      </c>
      <c r="BA42" s="732"/>
      <c r="BB42" s="732"/>
      <c r="BC42" s="732"/>
      <c r="BD42" s="718"/>
      <c r="BE42" s="718"/>
      <c r="BF42" s="720"/>
      <c r="BG42" s="709"/>
      <c r="BH42" s="710"/>
      <c r="BI42" s="710"/>
      <c r="BJ42" s="710"/>
      <c r="BK42" s="710"/>
      <c r="BL42" s="224"/>
      <c r="BM42" s="681" t="s">
        <v>354</v>
      </c>
      <c r="BN42" s="681"/>
      <c r="BO42" s="681"/>
      <c r="BP42" s="681"/>
      <c r="BQ42" s="681"/>
      <c r="BR42" s="681"/>
      <c r="BS42" s="681"/>
      <c r="BT42" s="681"/>
      <c r="BU42" s="682"/>
      <c r="BV42" s="731">
        <v>353</v>
      </c>
      <c r="BW42" s="732"/>
      <c r="BX42" s="732"/>
      <c r="BY42" s="732"/>
      <c r="BZ42" s="732"/>
      <c r="CA42" s="732"/>
      <c r="CB42" s="741"/>
      <c r="CD42" s="656" t="s">
        <v>355</v>
      </c>
      <c r="CE42" s="657"/>
      <c r="CF42" s="657"/>
      <c r="CG42" s="657"/>
      <c r="CH42" s="657"/>
      <c r="CI42" s="657"/>
      <c r="CJ42" s="657"/>
      <c r="CK42" s="657"/>
      <c r="CL42" s="657"/>
      <c r="CM42" s="657"/>
      <c r="CN42" s="657"/>
      <c r="CO42" s="657"/>
      <c r="CP42" s="657"/>
      <c r="CQ42" s="658"/>
      <c r="CR42" s="659">
        <v>1439097</v>
      </c>
      <c r="CS42" s="691"/>
      <c r="CT42" s="691"/>
      <c r="CU42" s="691"/>
      <c r="CV42" s="691"/>
      <c r="CW42" s="691"/>
      <c r="CX42" s="691"/>
      <c r="CY42" s="692"/>
      <c r="CZ42" s="664">
        <v>11.3</v>
      </c>
      <c r="DA42" s="689"/>
      <c r="DB42" s="689"/>
      <c r="DC42" s="693"/>
      <c r="DD42" s="668">
        <v>211984</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356</v>
      </c>
      <c r="CD43" s="656" t="s">
        <v>357</v>
      </c>
      <c r="CE43" s="657"/>
      <c r="CF43" s="657"/>
      <c r="CG43" s="657"/>
      <c r="CH43" s="657"/>
      <c r="CI43" s="657"/>
      <c r="CJ43" s="657"/>
      <c r="CK43" s="657"/>
      <c r="CL43" s="657"/>
      <c r="CM43" s="657"/>
      <c r="CN43" s="657"/>
      <c r="CO43" s="657"/>
      <c r="CP43" s="657"/>
      <c r="CQ43" s="658"/>
      <c r="CR43" s="659">
        <v>32546</v>
      </c>
      <c r="CS43" s="691"/>
      <c r="CT43" s="691"/>
      <c r="CU43" s="691"/>
      <c r="CV43" s="691"/>
      <c r="CW43" s="691"/>
      <c r="CX43" s="691"/>
      <c r="CY43" s="692"/>
      <c r="CZ43" s="664">
        <v>0.3</v>
      </c>
      <c r="DA43" s="689"/>
      <c r="DB43" s="689"/>
      <c r="DC43" s="693"/>
      <c r="DD43" s="668">
        <v>32546</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358</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306</v>
      </c>
      <c r="CE44" s="696"/>
      <c r="CF44" s="656" t="s">
        <v>359</v>
      </c>
      <c r="CG44" s="657"/>
      <c r="CH44" s="657"/>
      <c r="CI44" s="657"/>
      <c r="CJ44" s="657"/>
      <c r="CK44" s="657"/>
      <c r="CL44" s="657"/>
      <c r="CM44" s="657"/>
      <c r="CN44" s="657"/>
      <c r="CO44" s="657"/>
      <c r="CP44" s="657"/>
      <c r="CQ44" s="658"/>
      <c r="CR44" s="659">
        <v>1433352</v>
      </c>
      <c r="CS44" s="660"/>
      <c r="CT44" s="660"/>
      <c r="CU44" s="660"/>
      <c r="CV44" s="660"/>
      <c r="CW44" s="660"/>
      <c r="CX44" s="660"/>
      <c r="CY44" s="661"/>
      <c r="CZ44" s="664">
        <v>11.2</v>
      </c>
      <c r="DA44" s="665"/>
      <c r="DB44" s="665"/>
      <c r="DC44" s="671"/>
      <c r="DD44" s="668">
        <v>206239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360</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361</v>
      </c>
      <c r="CG45" s="657"/>
      <c r="CH45" s="657"/>
      <c r="CI45" s="657"/>
      <c r="CJ45" s="657"/>
      <c r="CK45" s="657"/>
      <c r="CL45" s="657"/>
      <c r="CM45" s="657"/>
      <c r="CN45" s="657"/>
      <c r="CO45" s="657"/>
      <c r="CP45" s="657"/>
      <c r="CQ45" s="658"/>
      <c r="CR45" s="659">
        <v>586711</v>
      </c>
      <c r="CS45" s="691"/>
      <c r="CT45" s="691"/>
      <c r="CU45" s="691"/>
      <c r="CV45" s="691"/>
      <c r="CW45" s="691"/>
      <c r="CX45" s="691"/>
      <c r="CY45" s="692"/>
      <c r="CZ45" s="664">
        <v>4.5999999999999996</v>
      </c>
      <c r="DA45" s="689"/>
      <c r="DB45" s="689"/>
      <c r="DC45" s="693"/>
      <c r="DD45" s="668">
        <v>17757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362</v>
      </c>
      <c r="CG46" s="657"/>
      <c r="CH46" s="657"/>
      <c r="CI46" s="657"/>
      <c r="CJ46" s="657"/>
      <c r="CK46" s="657"/>
      <c r="CL46" s="657"/>
      <c r="CM46" s="657"/>
      <c r="CN46" s="657"/>
      <c r="CO46" s="657"/>
      <c r="CP46" s="657"/>
      <c r="CQ46" s="658"/>
      <c r="CR46" s="659">
        <v>737054</v>
      </c>
      <c r="CS46" s="660"/>
      <c r="CT46" s="660"/>
      <c r="CU46" s="660"/>
      <c r="CV46" s="660"/>
      <c r="CW46" s="660"/>
      <c r="CX46" s="660"/>
      <c r="CY46" s="661"/>
      <c r="CZ46" s="664">
        <v>5.8</v>
      </c>
      <c r="DA46" s="665"/>
      <c r="DB46" s="665"/>
      <c r="DC46" s="671"/>
      <c r="DD46" s="668">
        <v>182545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363</v>
      </c>
      <c r="CG47" s="657"/>
      <c r="CH47" s="657"/>
      <c r="CI47" s="657"/>
      <c r="CJ47" s="657"/>
      <c r="CK47" s="657"/>
      <c r="CL47" s="657"/>
      <c r="CM47" s="657"/>
      <c r="CN47" s="657"/>
      <c r="CO47" s="657"/>
      <c r="CP47" s="657"/>
      <c r="CQ47" s="658"/>
      <c r="CR47" s="659">
        <v>5745</v>
      </c>
      <c r="CS47" s="691"/>
      <c r="CT47" s="691"/>
      <c r="CU47" s="691"/>
      <c r="CV47" s="691"/>
      <c r="CW47" s="691"/>
      <c r="CX47" s="691"/>
      <c r="CY47" s="692"/>
      <c r="CZ47" s="664">
        <v>0</v>
      </c>
      <c r="DA47" s="689"/>
      <c r="DB47" s="689"/>
      <c r="DC47" s="693"/>
      <c r="DD47" s="668">
        <v>5745</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364</v>
      </c>
      <c r="CG48" s="657"/>
      <c r="CH48" s="657"/>
      <c r="CI48" s="657"/>
      <c r="CJ48" s="657"/>
      <c r="CK48" s="657"/>
      <c r="CL48" s="657"/>
      <c r="CM48" s="657"/>
      <c r="CN48" s="657"/>
      <c r="CO48" s="657"/>
      <c r="CP48" s="657"/>
      <c r="CQ48" s="658"/>
      <c r="CR48" s="659" t="s">
        <v>244</v>
      </c>
      <c r="CS48" s="660"/>
      <c r="CT48" s="660"/>
      <c r="CU48" s="660"/>
      <c r="CV48" s="660"/>
      <c r="CW48" s="660"/>
      <c r="CX48" s="660"/>
      <c r="CY48" s="661"/>
      <c r="CZ48" s="664" t="s">
        <v>138</v>
      </c>
      <c r="DA48" s="665"/>
      <c r="DB48" s="665"/>
      <c r="DC48" s="671"/>
      <c r="DD48" s="668" t="s">
        <v>138</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365</v>
      </c>
      <c r="CE49" s="681"/>
      <c r="CF49" s="681"/>
      <c r="CG49" s="681"/>
      <c r="CH49" s="681"/>
      <c r="CI49" s="681"/>
      <c r="CJ49" s="681"/>
      <c r="CK49" s="681"/>
      <c r="CL49" s="681"/>
      <c r="CM49" s="681"/>
      <c r="CN49" s="681"/>
      <c r="CO49" s="681"/>
      <c r="CP49" s="681"/>
      <c r="CQ49" s="682"/>
      <c r="CR49" s="731">
        <v>12781379</v>
      </c>
      <c r="CS49" s="718"/>
      <c r="CT49" s="718"/>
      <c r="CU49" s="718"/>
      <c r="CV49" s="718"/>
      <c r="CW49" s="718"/>
      <c r="CX49" s="718"/>
      <c r="CY49" s="747"/>
      <c r="CZ49" s="739">
        <v>100</v>
      </c>
      <c r="DA49" s="748"/>
      <c r="DB49" s="748"/>
      <c r="DC49" s="749"/>
      <c r="DD49" s="750">
        <v>8927810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5auIORlSJjC1NA29MG7dQb01iBH45r/9XCsD113xclUx7HtMOm5NAzR1TlvdN8rd6/ec3YZw5XBguRi4yz4CAQ==" saltValue="ijy2ndEMM+j6DZMiUHmgR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366</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367</v>
      </c>
      <c r="DK2" s="759"/>
      <c r="DL2" s="759"/>
      <c r="DM2" s="759"/>
      <c r="DN2" s="759"/>
      <c r="DO2" s="760"/>
      <c r="DP2" s="228"/>
      <c r="DQ2" s="758" t="s">
        <v>368</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369</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370</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371</v>
      </c>
      <c r="B5" s="764"/>
      <c r="C5" s="764"/>
      <c r="D5" s="764"/>
      <c r="E5" s="764"/>
      <c r="F5" s="764"/>
      <c r="G5" s="764"/>
      <c r="H5" s="764"/>
      <c r="I5" s="764"/>
      <c r="J5" s="764"/>
      <c r="K5" s="764"/>
      <c r="L5" s="764"/>
      <c r="M5" s="764"/>
      <c r="N5" s="764"/>
      <c r="O5" s="764"/>
      <c r="P5" s="765"/>
      <c r="Q5" s="769" t="s">
        <v>372</v>
      </c>
      <c r="R5" s="770"/>
      <c r="S5" s="770"/>
      <c r="T5" s="770"/>
      <c r="U5" s="771"/>
      <c r="V5" s="769" t="s">
        <v>373</v>
      </c>
      <c r="W5" s="770"/>
      <c r="X5" s="770"/>
      <c r="Y5" s="770"/>
      <c r="Z5" s="771"/>
      <c r="AA5" s="769" t="s">
        <v>374</v>
      </c>
      <c r="AB5" s="770"/>
      <c r="AC5" s="770"/>
      <c r="AD5" s="770"/>
      <c r="AE5" s="770"/>
      <c r="AF5" s="775" t="s">
        <v>375</v>
      </c>
      <c r="AG5" s="770"/>
      <c r="AH5" s="770"/>
      <c r="AI5" s="770"/>
      <c r="AJ5" s="776"/>
      <c r="AK5" s="770" t="s">
        <v>376</v>
      </c>
      <c r="AL5" s="770"/>
      <c r="AM5" s="770"/>
      <c r="AN5" s="770"/>
      <c r="AO5" s="771"/>
      <c r="AP5" s="769" t="s">
        <v>377</v>
      </c>
      <c r="AQ5" s="770"/>
      <c r="AR5" s="770"/>
      <c r="AS5" s="770"/>
      <c r="AT5" s="771"/>
      <c r="AU5" s="769" t="s">
        <v>378</v>
      </c>
      <c r="AV5" s="770"/>
      <c r="AW5" s="770"/>
      <c r="AX5" s="770"/>
      <c r="AY5" s="776"/>
      <c r="AZ5" s="232"/>
      <c r="BA5" s="232"/>
      <c r="BB5" s="232"/>
      <c r="BC5" s="232"/>
      <c r="BD5" s="232"/>
      <c r="BE5" s="233"/>
      <c r="BF5" s="233"/>
      <c r="BG5" s="233"/>
      <c r="BH5" s="233"/>
      <c r="BI5" s="233"/>
      <c r="BJ5" s="233"/>
      <c r="BK5" s="233"/>
      <c r="BL5" s="233"/>
      <c r="BM5" s="233"/>
      <c r="BN5" s="233"/>
      <c r="BO5" s="233"/>
      <c r="BP5" s="233"/>
      <c r="BQ5" s="763" t="s">
        <v>379</v>
      </c>
      <c r="BR5" s="764"/>
      <c r="BS5" s="764"/>
      <c r="BT5" s="764"/>
      <c r="BU5" s="764"/>
      <c r="BV5" s="764"/>
      <c r="BW5" s="764"/>
      <c r="BX5" s="764"/>
      <c r="BY5" s="764"/>
      <c r="BZ5" s="764"/>
      <c r="CA5" s="764"/>
      <c r="CB5" s="764"/>
      <c r="CC5" s="764"/>
      <c r="CD5" s="764"/>
      <c r="CE5" s="764"/>
      <c r="CF5" s="764"/>
      <c r="CG5" s="765"/>
      <c r="CH5" s="769" t="s">
        <v>380</v>
      </c>
      <c r="CI5" s="770"/>
      <c r="CJ5" s="770"/>
      <c r="CK5" s="770"/>
      <c r="CL5" s="771"/>
      <c r="CM5" s="769" t="s">
        <v>381</v>
      </c>
      <c r="CN5" s="770"/>
      <c r="CO5" s="770"/>
      <c r="CP5" s="770"/>
      <c r="CQ5" s="771"/>
      <c r="CR5" s="769" t="s">
        <v>382</v>
      </c>
      <c r="CS5" s="770"/>
      <c r="CT5" s="770"/>
      <c r="CU5" s="770"/>
      <c r="CV5" s="771"/>
      <c r="CW5" s="769" t="s">
        <v>383</v>
      </c>
      <c r="CX5" s="770"/>
      <c r="CY5" s="770"/>
      <c r="CZ5" s="770"/>
      <c r="DA5" s="771"/>
      <c r="DB5" s="769" t="s">
        <v>384</v>
      </c>
      <c r="DC5" s="770"/>
      <c r="DD5" s="770"/>
      <c r="DE5" s="770"/>
      <c r="DF5" s="771"/>
      <c r="DG5" s="800" t="s">
        <v>385</v>
      </c>
      <c r="DH5" s="801"/>
      <c r="DI5" s="801"/>
      <c r="DJ5" s="801"/>
      <c r="DK5" s="802"/>
      <c r="DL5" s="800" t="s">
        <v>386</v>
      </c>
      <c r="DM5" s="801"/>
      <c r="DN5" s="801"/>
      <c r="DO5" s="801"/>
      <c r="DP5" s="802"/>
      <c r="DQ5" s="769" t="s">
        <v>387</v>
      </c>
      <c r="DR5" s="770"/>
      <c r="DS5" s="770"/>
      <c r="DT5" s="770"/>
      <c r="DU5" s="771"/>
      <c r="DV5" s="769" t="s">
        <v>378</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3"/>
      <c r="DH6" s="804"/>
      <c r="DI6" s="804"/>
      <c r="DJ6" s="804"/>
      <c r="DK6" s="805"/>
      <c r="DL6" s="803"/>
      <c r="DM6" s="804"/>
      <c r="DN6" s="804"/>
      <c r="DO6" s="804"/>
      <c r="DP6" s="805"/>
      <c r="DQ6" s="772"/>
      <c r="DR6" s="773"/>
      <c r="DS6" s="773"/>
      <c r="DT6" s="773"/>
      <c r="DU6" s="774"/>
      <c r="DV6" s="772"/>
      <c r="DW6" s="773"/>
      <c r="DX6" s="773"/>
      <c r="DY6" s="773"/>
      <c r="DZ6" s="778"/>
      <c r="EA6" s="234"/>
    </row>
    <row r="7" spans="1:131" s="235" customFormat="1" ht="26.25" customHeight="1" thickTop="1" x14ac:dyDescent="0.2">
      <c r="A7" s="236">
        <v>1</v>
      </c>
      <c r="B7" s="785" t="s">
        <v>388</v>
      </c>
      <c r="C7" s="786"/>
      <c r="D7" s="786"/>
      <c r="E7" s="786"/>
      <c r="F7" s="786"/>
      <c r="G7" s="786"/>
      <c r="H7" s="786"/>
      <c r="I7" s="786"/>
      <c r="J7" s="786"/>
      <c r="K7" s="786"/>
      <c r="L7" s="786"/>
      <c r="M7" s="786"/>
      <c r="N7" s="786"/>
      <c r="O7" s="786"/>
      <c r="P7" s="787"/>
      <c r="Q7" s="788">
        <v>13717</v>
      </c>
      <c r="R7" s="789"/>
      <c r="S7" s="789"/>
      <c r="T7" s="789"/>
      <c r="U7" s="789"/>
      <c r="V7" s="789">
        <v>12779</v>
      </c>
      <c r="W7" s="789"/>
      <c r="X7" s="789"/>
      <c r="Y7" s="789"/>
      <c r="Z7" s="789"/>
      <c r="AA7" s="789">
        <v>937</v>
      </c>
      <c r="AB7" s="789"/>
      <c r="AC7" s="789"/>
      <c r="AD7" s="789"/>
      <c r="AE7" s="790"/>
      <c r="AF7" s="791">
        <v>872</v>
      </c>
      <c r="AG7" s="792"/>
      <c r="AH7" s="792"/>
      <c r="AI7" s="792"/>
      <c r="AJ7" s="793"/>
      <c r="AK7" s="794">
        <v>46</v>
      </c>
      <c r="AL7" s="780"/>
      <c r="AM7" s="780"/>
      <c r="AN7" s="780"/>
      <c r="AO7" s="795"/>
      <c r="AP7" s="796">
        <v>15158</v>
      </c>
      <c r="AQ7" s="780"/>
      <c r="AR7" s="780"/>
      <c r="AS7" s="780"/>
      <c r="AT7" s="795"/>
      <c r="AU7" s="797"/>
      <c r="AV7" s="797"/>
      <c r="AW7" s="797"/>
      <c r="AX7" s="797"/>
      <c r="AY7" s="798"/>
      <c r="AZ7" s="232"/>
      <c r="BA7" s="232"/>
      <c r="BB7" s="232"/>
      <c r="BC7" s="232"/>
      <c r="BD7" s="232"/>
      <c r="BE7" s="233"/>
      <c r="BF7" s="233"/>
      <c r="BG7" s="233"/>
      <c r="BH7" s="233"/>
      <c r="BI7" s="233"/>
      <c r="BJ7" s="233"/>
      <c r="BK7" s="233"/>
      <c r="BL7" s="233"/>
      <c r="BM7" s="233"/>
      <c r="BN7" s="233"/>
      <c r="BO7" s="233"/>
      <c r="BP7" s="233"/>
      <c r="BQ7" s="236">
        <v>1</v>
      </c>
      <c r="BR7" s="237"/>
      <c r="BS7" s="782" t="s">
        <v>583</v>
      </c>
      <c r="BT7" s="783"/>
      <c r="BU7" s="783"/>
      <c r="BV7" s="783"/>
      <c r="BW7" s="783"/>
      <c r="BX7" s="783"/>
      <c r="BY7" s="783"/>
      <c r="BZ7" s="783"/>
      <c r="CA7" s="783"/>
      <c r="CB7" s="783"/>
      <c r="CC7" s="783"/>
      <c r="CD7" s="783"/>
      <c r="CE7" s="783"/>
      <c r="CF7" s="783"/>
      <c r="CG7" s="799"/>
      <c r="CH7" s="779">
        <v>-1</v>
      </c>
      <c r="CI7" s="780"/>
      <c r="CJ7" s="780"/>
      <c r="CK7" s="780"/>
      <c r="CL7" s="781"/>
      <c r="CM7" s="779">
        <v>19</v>
      </c>
      <c r="CN7" s="780"/>
      <c r="CO7" s="780"/>
      <c r="CP7" s="780"/>
      <c r="CQ7" s="781"/>
      <c r="CR7" s="779">
        <v>19</v>
      </c>
      <c r="CS7" s="780"/>
      <c r="CT7" s="780"/>
      <c r="CU7" s="780"/>
      <c r="CV7" s="781"/>
      <c r="CW7" s="779">
        <v>1</v>
      </c>
      <c r="CX7" s="780"/>
      <c r="CY7" s="780"/>
      <c r="CZ7" s="780"/>
      <c r="DA7" s="781"/>
      <c r="DB7" s="779" t="s">
        <v>510</v>
      </c>
      <c r="DC7" s="780"/>
      <c r="DD7" s="780"/>
      <c r="DE7" s="780"/>
      <c r="DF7" s="781"/>
      <c r="DG7" s="779" t="s">
        <v>510</v>
      </c>
      <c r="DH7" s="780"/>
      <c r="DI7" s="780"/>
      <c r="DJ7" s="780"/>
      <c r="DK7" s="781"/>
      <c r="DL7" s="779" t="s">
        <v>510</v>
      </c>
      <c r="DM7" s="780"/>
      <c r="DN7" s="780"/>
      <c r="DO7" s="780"/>
      <c r="DP7" s="781"/>
      <c r="DQ7" s="779" t="s">
        <v>510</v>
      </c>
      <c r="DR7" s="780"/>
      <c r="DS7" s="780"/>
      <c r="DT7" s="780"/>
      <c r="DU7" s="781"/>
      <c r="DV7" s="782"/>
      <c r="DW7" s="783"/>
      <c r="DX7" s="783"/>
      <c r="DY7" s="783"/>
      <c r="DZ7" s="784"/>
      <c r="EA7" s="234"/>
    </row>
    <row r="8" spans="1:131" s="235" customFormat="1" ht="26.25" customHeight="1" x14ac:dyDescent="0.2">
      <c r="A8" s="238">
        <v>2</v>
      </c>
      <c r="B8" s="817"/>
      <c r="C8" s="818"/>
      <c r="D8" s="818"/>
      <c r="E8" s="818"/>
      <c r="F8" s="818"/>
      <c r="G8" s="818"/>
      <c r="H8" s="818"/>
      <c r="I8" s="818"/>
      <c r="J8" s="818"/>
      <c r="K8" s="818"/>
      <c r="L8" s="818"/>
      <c r="M8" s="818"/>
      <c r="N8" s="818"/>
      <c r="O8" s="818"/>
      <c r="P8" s="819"/>
      <c r="Q8" s="820"/>
      <c r="R8" s="821"/>
      <c r="S8" s="821"/>
      <c r="T8" s="821"/>
      <c r="U8" s="821"/>
      <c r="V8" s="821"/>
      <c r="W8" s="821"/>
      <c r="X8" s="821"/>
      <c r="Y8" s="821"/>
      <c r="Z8" s="821"/>
      <c r="AA8" s="821"/>
      <c r="AB8" s="821"/>
      <c r="AC8" s="821"/>
      <c r="AD8" s="821"/>
      <c r="AE8" s="822"/>
      <c r="AF8" s="823"/>
      <c r="AG8" s="824"/>
      <c r="AH8" s="824"/>
      <c r="AI8" s="824"/>
      <c r="AJ8" s="825"/>
      <c r="AK8" s="806"/>
      <c r="AL8" s="807"/>
      <c r="AM8" s="807"/>
      <c r="AN8" s="807"/>
      <c r="AO8" s="807"/>
      <c r="AP8" s="807"/>
      <c r="AQ8" s="807"/>
      <c r="AR8" s="807"/>
      <c r="AS8" s="807"/>
      <c r="AT8" s="807"/>
      <c r="AU8" s="808"/>
      <c r="AV8" s="808"/>
      <c r="AW8" s="808"/>
      <c r="AX8" s="808"/>
      <c r="AY8" s="809"/>
      <c r="AZ8" s="232"/>
      <c r="BA8" s="232"/>
      <c r="BB8" s="232"/>
      <c r="BC8" s="232"/>
      <c r="BD8" s="232"/>
      <c r="BE8" s="233"/>
      <c r="BF8" s="233"/>
      <c r="BG8" s="233"/>
      <c r="BH8" s="233"/>
      <c r="BI8" s="233"/>
      <c r="BJ8" s="233"/>
      <c r="BK8" s="233"/>
      <c r="BL8" s="233"/>
      <c r="BM8" s="233"/>
      <c r="BN8" s="233"/>
      <c r="BO8" s="233"/>
      <c r="BP8" s="233"/>
      <c r="BQ8" s="238">
        <v>2</v>
      </c>
      <c r="BR8" s="239"/>
      <c r="BS8" s="810" t="s">
        <v>584</v>
      </c>
      <c r="BT8" s="811"/>
      <c r="BU8" s="811"/>
      <c r="BV8" s="811"/>
      <c r="BW8" s="811"/>
      <c r="BX8" s="811"/>
      <c r="BY8" s="811"/>
      <c r="BZ8" s="811"/>
      <c r="CA8" s="811"/>
      <c r="CB8" s="811"/>
      <c r="CC8" s="811"/>
      <c r="CD8" s="811"/>
      <c r="CE8" s="811"/>
      <c r="CF8" s="811"/>
      <c r="CG8" s="812"/>
      <c r="CH8" s="813">
        <v>3</v>
      </c>
      <c r="CI8" s="814"/>
      <c r="CJ8" s="814"/>
      <c r="CK8" s="814"/>
      <c r="CL8" s="815"/>
      <c r="CM8" s="813">
        <v>142</v>
      </c>
      <c r="CN8" s="814"/>
      <c r="CO8" s="814"/>
      <c r="CP8" s="814"/>
      <c r="CQ8" s="815"/>
      <c r="CR8" s="813">
        <v>2</v>
      </c>
      <c r="CS8" s="814"/>
      <c r="CT8" s="814"/>
      <c r="CU8" s="814"/>
      <c r="CV8" s="815"/>
      <c r="CW8" s="813" t="s">
        <v>510</v>
      </c>
      <c r="CX8" s="814"/>
      <c r="CY8" s="814"/>
      <c r="CZ8" s="814"/>
      <c r="DA8" s="815"/>
      <c r="DB8" s="813" t="s">
        <v>510</v>
      </c>
      <c r="DC8" s="814"/>
      <c r="DD8" s="814"/>
      <c r="DE8" s="814"/>
      <c r="DF8" s="815"/>
      <c r="DG8" s="813" t="s">
        <v>510</v>
      </c>
      <c r="DH8" s="814"/>
      <c r="DI8" s="814"/>
      <c r="DJ8" s="814"/>
      <c r="DK8" s="815"/>
      <c r="DL8" s="813">
        <v>212</v>
      </c>
      <c r="DM8" s="814"/>
      <c r="DN8" s="814"/>
      <c r="DO8" s="814"/>
      <c r="DP8" s="815"/>
      <c r="DQ8" s="813">
        <v>42</v>
      </c>
      <c r="DR8" s="814"/>
      <c r="DS8" s="814"/>
      <c r="DT8" s="814"/>
      <c r="DU8" s="815"/>
      <c r="DV8" s="810"/>
      <c r="DW8" s="811"/>
      <c r="DX8" s="811"/>
      <c r="DY8" s="811"/>
      <c r="DZ8" s="816"/>
      <c r="EA8" s="234"/>
    </row>
    <row r="9" spans="1:131" s="235" customFormat="1" ht="26.25" customHeight="1" x14ac:dyDescent="0.2">
      <c r="A9" s="238">
        <v>3</v>
      </c>
      <c r="B9" s="817"/>
      <c r="C9" s="818"/>
      <c r="D9" s="818"/>
      <c r="E9" s="818"/>
      <c r="F9" s="818"/>
      <c r="G9" s="818"/>
      <c r="H9" s="818"/>
      <c r="I9" s="818"/>
      <c r="J9" s="818"/>
      <c r="K9" s="818"/>
      <c r="L9" s="818"/>
      <c r="M9" s="818"/>
      <c r="N9" s="818"/>
      <c r="O9" s="818"/>
      <c r="P9" s="819"/>
      <c r="Q9" s="820"/>
      <c r="R9" s="821"/>
      <c r="S9" s="821"/>
      <c r="T9" s="821"/>
      <c r="U9" s="821"/>
      <c r="V9" s="821"/>
      <c r="W9" s="821"/>
      <c r="X9" s="821"/>
      <c r="Y9" s="821"/>
      <c r="Z9" s="821"/>
      <c r="AA9" s="821"/>
      <c r="AB9" s="821"/>
      <c r="AC9" s="821"/>
      <c r="AD9" s="821"/>
      <c r="AE9" s="822"/>
      <c r="AF9" s="823"/>
      <c r="AG9" s="824"/>
      <c r="AH9" s="824"/>
      <c r="AI9" s="824"/>
      <c r="AJ9" s="825"/>
      <c r="AK9" s="806"/>
      <c r="AL9" s="807"/>
      <c r="AM9" s="807"/>
      <c r="AN9" s="807"/>
      <c r="AO9" s="807"/>
      <c r="AP9" s="807"/>
      <c r="AQ9" s="807"/>
      <c r="AR9" s="807"/>
      <c r="AS9" s="807"/>
      <c r="AT9" s="807"/>
      <c r="AU9" s="808"/>
      <c r="AV9" s="808"/>
      <c r="AW9" s="808"/>
      <c r="AX9" s="808"/>
      <c r="AY9" s="809"/>
      <c r="AZ9" s="232"/>
      <c r="BA9" s="232"/>
      <c r="BB9" s="232"/>
      <c r="BC9" s="232"/>
      <c r="BD9" s="232"/>
      <c r="BE9" s="233"/>
      <c r="BF9" s="233"/>
      <c r="BG9" s="233"/>
      <c r="BH9" s="233"/>
      <c r="BI9" s="233"/>
      <c r="BJ9" s="233"/>
      <c r="BK9" s="233"/>
      <c r="BL9" s="233"/>
      <c r="BM9" s="233"/>
      <c r="BN9" s="233"/>
      <c r="BO9" s="233"/>
      <c r="BP9" s="233"/>
      <c r="BQ9" s="238">
        <v>3</v>
      </c>
      <c r="BR9" s="239"/>
      <c r="BS9" s="810"/>
      <c r="BT9" s="811"/>
      <c r="BU9" s="811"/>
      <c r="BV9" s="811"/>
      <c r="BW9" s="811"/>
      <c r="BX9" s="811"/>
      <c r="BY9" s="811"/>
      <c r="BZ9" s="811"/>
      <c r="CA9" s="811"/>
      <c r="CB9" s="811"/>
      <c r="CC9" s="811"/>
      <c r="CD9" s="811"/>
      <c r="CE9" s="811"/>
      <c r="CF9" s="811"/>
      <c r="CG9" s="812"/>
      <c r="CH9" s="813"/>
      <c r="CI9" s="814"/>
      <c r="CJ9" s="814"/>
      <c r="CK9" s="814"/>
      <c r="CL9" s="815"/>
      <c r="CM9" s="813"/>
      <c r="CN9" s="814"/>
      <c r="CO9" s="814"/>
      <c r="CP9" s="814"/>
      <c r="CQ9" s="815"/>
      <c r="CR9" s="813"/>
      <c r="CS9" s="814"/>
      <c r="CT9" s="814"/>
      <c r="CU9" s="814"/>
      <c r="CV9" s="815"/>
      <c r="CW9" s="813"/>
      <c r="CX9" s="814"/>
      <c r="CY9" s="814"/>
      <c r="CZ9" s="814"/>
      <c r="DA9" s="815"/>
      <c r="DB9" s="813"/>
      <c r="DC9" s="814"/>
      <c r="DD9" s="814"/>
      <c r="DE9" s="814"/>
      <c r="DF9" s="815"/>
      <c r="DG9" s="813"/>
      <c r="DH9" s="814"/>
      <c r="DI9" s="814"/>
      <c r="DJ9" s="814"/>
      <c r="DK9" s="815"/>
      <c r="DL9" s="813"/>
      <c r="DM9" s="814"/>
      <c r="DN9" s="814"/>
      <c r="DO9" s="814"/>
      <c r="DP9" s="815"/>
      <c r="DQ9" s="813"/>
      <c r="DR9" s="814"/>
      <c r="DS9" s="814"/>
      <c r="DT9" s="814"/>
      <c r="DU9" s="815"/>
      <c r="DV9" s="810"/>
      <c r="DW9" s="811"/>
      <c r="DX9" s="811"/>
      <c r="DY9" s="811"/>
      <c r="DZ9" s="816"/>
      <c r="EA9" s="234"/>
    </row>
    <row r="10" spans="1:131" s="235" customFormat="1" ht="26.25" customHeight="1" x14ac:dyDescent="0.2">
      <c r="A10" s="238">
        <v>4</v>
      </c>
      <c r="B10" s="817"/>
      <c r="C10" s="818"/>
      <c r="D10" s="818"/>
      <c r="E10" s="818"/>
      <c r="F10" s="818"/>
      <c r="G10" s="818"/>
      <c r="H10" s="818"/>
      <c r="I10" s="818"/>
      <c r="J10" s="818"/>
      <c r="K10" s="818"/>
      <c r="L10" s="818"/>
      <c r="M10" s="818"/>
      <c r="N10" s="818"/>
      <c r="O10" s="818"/>
      <c r="P10" s="819"/>
      <c r="Q10" s="820"/>
      <c r="R10" s="821"/>
      <c r="S10" s="821"/>
      <c r="T10" s="821"/>
      <c r="U10" s="821"/>
      <c r="V10" s="821"/>
      <c r="W10" s="821"/>
      <c r="X10" s="821"/>
      <c r="Y10" s="821"/>
      <c r="Z10" s="821"/>
      <c r="AA10" s="821"/>
      <c r="AB10" s="821"/>
      <c r="AC10" s="821"/>
      <c r="AD10" s="821"/>
      <c r="AE10" s="822"/>
      <c r="AF10" s="823"/>
      <c r="AG10" s="824"/>
      <c r="AH10" s="824"/>
      <c r="AI10" s="824"/>
      <c r="AJ10" s="825"/>
      <c r="AK10" s="806"/>
      <c r="AL10" s="807"/>
      <c r="AM10" s="807"/>
      <c r="AN10" s="807"/>
      <c r="AO10" s="807"/>
      <c r="AP10" s="807"/>
      <c r="AQ10" s="807"/>
      <c r="AR10" s="807"/>
      <c r="AS10" s="807"/>
      <c r="AT10" s="807"/>
      <c r="AU10" s="808"/>
      <c r="AV10" s="808"/>
      <c r="AW10" s="808"/>
      <c r="AX10" s="808"/>
      <c r="AY10" s="809"/>
      <c r="AZ10" s="232"/>
      <c r="BA10" s="232"/>
      <c r="BB10" s="232"/>
      <c r="BC10" s="232"/>
      <c r="BD10" s="232"/>
      <c r="BE10" s="233"/>
      <c r="BF10" s="233"/>
      <c r="BG10" s="233"/>
      <c r="BH10" s="233"/>
      <c r="BI10" s="233"/>
      <c r="BJ10" s="233"/>
      <c r="BK10" s="233"/>
      <c r="BL10" s="233"/>
      <c r="BM10" s="233"/>
      <c r="BN10" s="233"/>
      <c r="BO10" s="233"/>
      <c r="BP10" s="233"/>
      <c r="BQ10" s="238">
        <v>4</v>
      </c>
      <c r="BR10" s="239"/>
      <c r="BS10" s="810"/>
      <c r="BT10" s="811"/>
      <c r="BU10" s="811"/>
      <c r="BV10" s="811"/>
      <c r="BW10" s="811"/>
      <c r="BX10" s="811"/>
      <c r="BY10" s="811"/>
      <c r="BZ10" s="811"/>
      <c r="CA10" s="811"/>
      <c r="CB10" s="811"/>
      <c r="CC10" s="811"/>
      <c r="CD10" s="811"/>
      <c r="CE10" s="811"/>
      <c r="CF10" s="811"/>
      <c r="CG10" s="812"/>
      <c r="CH10" s="813"/>
      <c r="CI10" s="814"/>
      <c r="CJ10" s="814"/>
      <c r="CK10" s="814"/>
      <c r="CL10" s="815"/>
      <c r="CM10" s="813"/>
      <c r="CN10" s="814"/>
      <c r="CO10" s="814"/>
      <c r="CP10" s="814"/>
      <c r="CQ10" s="815"/>
      <c r="CR10" s="813"/>
      <c r="CS10" s="814"/>
      <c r="CT10" s="814"/>
      <c r="CU10" s="814"/>
      <c r="CV10" s="815"/>
      <c r="CW10" s="813"/>
      <c r="CX10" s="814"/>
      <c r="CY10" s="814"/>
      <c r="CZ10" s="814"/>
      <c r="DA10" s="815"/>
      <c r="DB10" s="813"/>
      <c r="DC10" s="814"/>
      <c r="DD10" s="814"/>
      <c r="DE10" s="814"/>
      <c r="DF10" s="815"/>
      <c r="DG10" s="813"/>
      <c r="DH10" s="814"/>
      <c r="DI10" s="814"/>
      <c r="DJ10" s="814"/>
      <c r="DK10" s="815"/>
      <c r="DL10" s="813"/>
      <c r="DM10" s="814"/>
      <c r="DN10" s="814"/>
      <c r="DO10" s="814"/>
      <c r="DP10" s="815"/>
      <c r="DQ10" s="813"/>
      <c r="DR10" s="814"/>
      <c r="DS10" s="814"/>
      <c r="DT10" s="814"/>
      <c r="DU10" s="815"/>
      <c r="DV10" s="810"/>
      <c r="DW10" s="811"/>
      <c r="DX10" s="811"/>
      <c r="DY10" s="811"/>
      <c r="DZ10" s="816"/>
      <c r="EA10" s="234"/>
    </row>
    <row r="11" spans="1:131" s="235" customFormat="1" ht="26.25" customHeight="1" x14ac:dyDescent="0.2">
      <c r="A11" s="238">
        <v>5</v>
      </c>
      <c r="B11" s="817"/>
      <c r="C11" s="818"/>
      <c r="D11" s="818"/>
      <c r="E11" s="818"/>
      <c r="F11" s="818"/>
      <c r="G11" s="818"/>
      <c r="H11" s="818"/>
      <c r="I11" s="818"/>
      <c r="J11" s="818"/>
      <c r="K11" s="818"/>
      <c r="L11" s="818"/>
      <c r="M11" s="818"/>
      <c r="N11" s="818"/>
      <c r="O11" s="818"/>
      <c r="P11" s="819"/>
      <c r="Q11" s="820"/>
      <c r="R11" s="821"/>
      <c r="S11" s="821"/>
      <c r="T11" s="821"/>
      <c r="U11" s="821"/>
      <c r="V11" s="821"/>
      <c r="W11" s="821"/>
      <c r="X11" s="821"/>
      <c r="Y11" s="821"/>
      <c r="Z11" s="821"/>
      <c r="AA11" s="821"/>
      <c r="AB11" s="821"/>
      <c r="AC11" s="821"/>
      <c r="AD11" s="821"/>
      <c r="AE11" s="822"/>
      <c r="AF11" s="823"/>
      <c r="AG11" s="824"/>
      <c r="AH11" s="824"/>
      <c r="AI11" s="824"/>
      <c r="AJ11" s="825"/>
      <c r="AK11" s="806"/>
      <c r="AL11" s="807"/>
      <c r="AM11" s="807"/>
      <c r="AN11" s="807"/>
      <c r="AO11" s="807"/>
      <c r="AP11" s="807"/>
      <c r="AQ11" s="807"/>
      <c r="AR11" s="807"/>
      <c r="AS11" s="807"/>
      <c r="AT11" s="807"/>
      <c r="AU11" s="808"/>
      <c r="AV11" s="808"/>
      <c r="AW11" s="808"/>
      <c r="AX11" s="808"/>
      <c r="AY11" s="809"/>
      <c r="AZ11" s="232"/>
      <c r="BA11" s="232"/>
      <c r="BB11" s="232"/>
      <c r="BC11" s="232"/>
      <c r="BD11" s="232"/>
      <c r="BE11" s="233"/>
      <c r="BF11" s="233"/>
      <c r="BG11" s="233"/>
      <c r="BH11" s="233"/>
      <c r="BI11" s="233"/>
      <c r="BJ11" s="233"/>
      <c r="BK11" s="233"/>
      <c r="BL11" s="233"/>
      <c r="BM11" s="233"/>
      <c r="BN11" s="233"/>
      <c r="BO11" s="233"/>
      <c r="BP11" s="233"/>
      <c r="BQ11" s="238">
        <v>5</v>
      </c>
      <c r="BR11" s="239"/>
      <c r="BS11" s="810"/>
      <c r="BT11" s="811"/>
      <c r="BU11" s="811"/>
      <c r="BV11" s="811"/>
      <c r="BW11" s="811"/>
      <c r="BX11" s="811"/>
      <c r="BY11" s="811"/>
      <c r="BZ11" s="811"/>
      <c r="CA11" s="811"/>
      <c r="CB11" s="811"/>
      <c r="CC11" s="811"/>
      <c r="CD11" s="811"/>
      <c r="CE11" s="811"/>
      <c r="CF11" s="811"/>
      <c r="CG11" s="812"/>
      <c r="CH11" s="813"/>
      <c r="CI11" s="814"/>
      <c r="CJ11" s="814"/>
      <c r="CK11" s="814"/>
      <c r="CL11" s="815"/>
      <c r="CM11" s="813"/>
      <c r="CN11" s="814"/>
      <c r="CO11" s="814"/>
      <c r="CP11" s="814"/>
      <c r="CQ11" s="815"/>
      <c r="CR11" s="813"/>
      <c r="CS11" s="814"/>
      <c r="CT11" s="814"/>
      <c r="CU11" s="814"/>
      <c r="CV11" s="815"/>
      <c r="CW11" s="813"/>
      <c r="CX11" s="814"/>
      <c r="CY11" s="814"/>
      <c r="CZ11" s="814"/>
      <c r="DA11" s="815"/>
      <c r="DB11" s="813"/>
      <c r="DC11" s="814"/>
      <c r="DD11" s="814"/>
      <c r="DE11" s="814"/>
      <c r="DF11" s="815"/>
      <c r="DG11" s="813"/>
      <c r="DH11" s="814"/>
      <c r="DI11" s="814"/>
      <c r="DJ11" s="814"/>
      <c r="DK11" s="815"/>
      <c r="DL11" s="813"/>
      <c r="DM11" s="814"/>
      <c r="DN11" s="814"/>
      <c r="DO11" s="814"/>
      <c r="DP11" s="815"/>
      <c r="DQ11" s="813"/>
      <c r="DR11" s="814"/>
      <c r="DS11" s="814"/>
      <c r="DT11" s="814"/>
      <c r="DU11" s="815"/>
      <c r="DV11" s="810"/>
      <c r="DW11" s="811"/>
      <c r="DX11" s="811"/>
      <c r="DY11" s="811"/>
      <c r="DZ11" s="816"/>
      <c r="EA11" s="234"/>
    </row>
    <row r="12" spans="1:131" s="235" customFormat="1" ht="26.25" customHeight="1" x14ac:dyDescent="0.2">
      <c r="A12" s="238">
        <v>6</v>
      </c>
      <c r="B12" s="817"/>
      <c r="C12" s="818"/>
      <c r="D12" s="818"/>
      <c r="E12" s="818"/>
      <c r="F12" s="818"/>
      <c r="G12" s="818"/>
      <c r="H12" s="818"/>
      <c r="I12" s="818"/>
      <c r="J12" s="818"/>
      <c r="K12" s="818"/>
      <c r="L12" s="818"/>
      <c r="M12" s="818"/>
      <c r="N12" s="818"/>
      <c r="O12" s="818"/>
      <c r="P12" s="819"/>
      <c r="Q12" s="820"/>
      <c r="R12" s="821"/>
      <c r="S12" s="821"/>
      <c r="T12" s="821"/>
      <c r="U12" s="821"/>
      <c r="V12" s="821"/>
      <c r="W12" s="821"/>
      <c r="X12" s="821"/>
      <c r="Y12" s="821"/>
      <c r="Z12" s="821"/>
      <c r="AA12" s="821"/>
      <c r="AB12" s="821"/>
      <c r="AC12" s="821"/>
      <c r="AD12" s="821"/>
      <c r="AE12" s="822"/>
      <c r="AF12" s="823"/>
      <c r="AG12" s="824"/>
      <c r="AH12" s="824"/>
      <c r="AI12" s="824"/>
      <c r="AJ12" s="825"/>
      <c r="AK12" s="806"/>
      <c r="AL12" s="807"/>
      <c r="AM12" s="807"/>
      <c r="AN12" s="807"/>
      <c r="AO12" s="807"/>
      <c r="AP12" s="807"/>
      <c r="AQ12" s="807"/>
      <c r="AR12" s="807"/>
      <c r="AS12" s="807"/>
      <c r="AT12" s="807"/>
      <c r="AU12" s="808"/>
      <c r="AV12" s="808"/>
      <c r="AW12" s="808"/>
      <c r="AX12" s="808"/>
      <c r="AY12" s="809"/>
      <c r="AZ12" s="232"/>
      <c r="BA12" s="232"/>
      <c r="BB12" s="232"/>
      <c r="BC12" s="232"/>
      <c r="BD12" s="232"/>
      <c r="BE12" s="233"/>
      <c r="BF12" s="233"/>
      <c r="BG12" s="233"/>
      <c r="BH12" s="233"/>
      <c r="BI12" s="233"/>
      <c r="BJ12" s="233"/>
      <c r="BK12" s="233"/>
      <c r="BL12" s="233"/>
      <c r="BM12" s="233"/>
      <c r="BN12" s="233"/>
      <c r="BO12" s="233"/>
      <c r="BP12" s="233"/>
      <c r="BQ12" s="238">
        <v>6</v>
      </c>
      <c r="BR12" s="239"/>
      <c r="BS12" s="810"/>
      <c r="BT12" s="811"/>
      <c r="BU12" s="811"/>
      <c r="BV12" s="811"/>
      <c r="BW12" s="811"/>
      <c r="BX12" s="811"/>
      <c r="BY12" s="811"/>
      <c r="BZ12" s="811"/>
      <c r="CA12" s="811"/>
      <c r="CB12" s="811"/>
      <c r="CC12" s="811"/>
      <c r="CD12" s="811"/>
      <c r="CE12" s="811"/>
      <c r="CF12" s="811"/>
      <c r="CG12" s="812"/>
      <c r="CH12" s="813"/>
      <c r="CI12" s="814"/>
      <c r="CJ12" s="814"/>
      <c r="CK12" s="814"/>
      <c r="CL12" s="815"/>
      <c r="CM12" s="813"/>
      <c r="CN12" s="814"/>
      <c r="CO12" s="814"/>
      <c r="CP12" s="814"/>
      <c r="CQ12" s="815"/>
      <c r="CR12" s="813"/>
      <c r="CS12" s="814"/>
      <c r="CT12" s="814"/>
      <c r="CU12" s="814"/>
      <c r="CV12" s="815"/>
      <c r="CW12" s="813"/>
      <c r="CX12" s="814"/>
      <c r="CY12" s="814"/>
      <c r="CZ12" s="814"/>
      <c r="DA12" s="815"/>
      <c r="DB12" s="813"/>
      <c r="DC12" s="814"/>
      <c r="DD12" s="814"/>
      <c r="DE12" s="814"/>
      <c r="DF12" s="815"/>
      <c r="DG12" s="813"/>
      <c r="DH12" s="814"/>
      <c r="DI12" s="814"/>
      <c r="DJ12" s="814"/>
      <c r="DK12" s="815"/>
      <c r="DL12" s="813"/>
      <c r="DM12" s="814"/>
      <c r="DN12" s="814"/>
      <c r="DO12" s="814"/>
      <c r="DP12" s="815"/>
      <c r="DQ12" s="813"/>
      <c r="DR12" s="814"/>
      <c r="DS12" s="814"/>
      <c r="DT12" s="814"/>
      <c r="DU12" s="815"/>
      <c r="DV12" s="810"/>
      <c r="DW12" s="811"/>
      <c r="DX12" s="811"/>
      <c r="DY12" s="811"/>
      <c r="DZ12" s="816"/>
      <c r="EA12" s="234"/>
    </row>
    <row r="13" spans="1:131" s="235" customFormat="1" ht="26.25" customHeight="1" x14ac:dyDescent="0.2">
      <c r="A13" s="238">
        <v>7</v>
      </c>
      <c r="B13" s="817"/>
      <c r="C13" s="818"/>
      <c r="D13" s="818"/>
      <c r="E13" s="818"/>
      <c r="F13" s="818"/>
      <c r="G13" s="818"/>
      <c r="H13" s="818"/>
      <c r="I13" s="818"/>
      <c r="J13" s="818"/>
      <c r="K13" s="818"/>
      <c r="L13" s="818"/>
      <c r="M13" s="818"/>
      <c r="N13" s="818"/>
      <c r="O13" s="818"/>
      <c r="P13" s="819"/>
      <c r="Q13" s="820"/>
      <c r="R13" s="821"/>
      <c r="S13" s="821"/>
      <c r="T13" s="821"/>
      <c r="U13" s="821"/>
      <c r="V13" s="821"/>
      <c r="W13" s="821"/>
      <c r="X13" s="821"/>
      <c r="Y13" s="821"/>
      <c r="Z13" s="821"/>
      <c r="AA13" s="821"/>
      <c r="AB13" s="821"/>
      <c r="AC13" s="821"/>
      <c r="AD13" s="821"/>
      <c r="AE13" s="822"/>
      <c r="AF13" s="823"/>
      <c r="AG13" s="824"/>
      <c r="AH13" s="824"/>
      <c r="AI13" s="824"/>
      <c r="AJ13" s="825"/>
      <c r="AK13" s="806"/>
      <c r="AL13" s="807"/>
      <c r="AM13" s="807"/>
      <c r="AN13" s="807"/>
      <c r="AO13" s="807"/>
      <c r="AP13" s="807"/>
      <c r="AQ13" s="807"/>
      <c r="AR13" s="807"/>
      <c r="AS13" s="807"/>
      <c r="AT13" s="807"/>
      <c r="AU13" s="808"/>
      <c r="AV13" s="808"/>
      <c r="AW13" s="808"/>
      <c r="AX13" s="808"/>
      <c r="AY13" s="809"/>
      <c r="AZ13" s="232"/>
      <c r="BA13" s="232"/>
      <c r="BB13" s="232"/>
      <c r="BC13" s="232"/>
      <c r="BD13" s="232"/>
      <c r="BE13" s="233"/>
      <c r="BF13" s="233"/>
      <c r="BG13" s="233"/>
      <c r="BH13" s="233"/>
      <c r="BI13" s="233"/>
      <c r="BJ13" s="233"/>
      <c r="BK13" s="233"/>
      <c r="BL13" s="233"/>
      <c r="BM13" s="233"/>
      <c r="BN13" s="233"/>
      <c r="BO13" s="233"/>
      <c r="BP13" s="233"/>
      <c r="BQ13" s="238">
        <v>7</v>
      </c>
      <c r="BR13" s="239"/>
      <c r="BS13" s="810"/>
      <c r="BT13" s="811"/>
      <c r="BU13" s="811"/>
      <c r="BV13" s="811"/>
      <c r="BW13" s="811"/>
      <c r="BX13" s="811"/>
      <c r="BY13" s="811"/>
      <c r="BZ13" s="811"/>
      <c r="CA13" s="811"/>
      <c r="CB13" s="811"/>
      <c r="CC13" s="811"/>
      <c r="CD13" s="811"/>
      <c r="CE13" s="811"/>
      <c r="CF13" s="811"/>
      <c r="CG13" s="812"/>
      <c r="CH13" s="813"/>
      <c r="CI13" s="814"/>
      <c r="CJ13" s="814"/>
      <c r="CK13" s="814"/>
      <c r="CL13" s="815"/>
      <c r="CM13" s="813"/>
      <c r="CN13" s="814"/>
      <c r="CO13" s="814"/>
      <c r="CP13" s="814"/>
      <c r="CQ13" s="815"/>
      <c r="CR13" s="813"/>
      <c r="CS13" s="814"/>
      <c r="CT13" s="814"/>
      <c r="CU13" s="814"/>
      <c r="CV13" s="815"/>
      <c r="CW13" s="813"/>
      <c r="CX13" s="814"/>
      <c r="CY13" s="814"/>
      <c r="CZ13" s="814"/>
      <c r="DA13" s="815"/>
      <c r="DB13" s="813"/>
      <c r="DC13" s="814"/>
      <c r="DD13" s="814"/>
      <c r="DE13" s="814"/>
      <c r="DF13" s="815"/>
      <c r="DG13" s="813"/>
      <c r="DH13" s="814"/>
      <c r="DI13" s="814"/>
      <c r="DJ13" s="814"/>
      <c r="DK13" s="815"/>
      <c r="DL13" s="813"/>
      <c r="DM13" s="814"/>
      <c r="DN13" s="814"/>
      <c r="DO13" s="814"/>
      <c r="DP13" s="815"/>
      <c r="DQ13" s="813"/>
      <c r="DR13" s="814"/>
      <c r="DS13" s="814"/>
      <c r="DT13" s="814"/>
      <c r="DU13" s="815"/>
      <c r="DV13" s="810"/>
      <c r="DW13" s="811"/>
      <c r="DX13" s="811"/>
      <c r="DY13" s="811"/>
      <c r="DZ13" s="816"/>
      <c r="EA13" s="234"/>
    </row>
    <row r="14" spans="1:131" s="235" customFormat="1" ht="26.25" customHeight="1" x14ac:dyDescent="0.2">
      <c r="A14" s="238">
        <v>8</v>
      </c>
      <c r="B14" s="817"/>
      <c r="C14" s="818"/>
      <c r="D14" s="818"/>
      <c r="E14" s="818"/>
      <c r="F14" s="818"/>
      <c r="G14" s="818"/>
      <c r="H14" s="818"/>
      <c r="I14" s="818"/>
      <c r="J14" s="818"/>
      <c r="K14" s="818"/>
      <c r="L14" s="818"/>
      <c r="M14" s="818"/>
      <c r="N14" s="818"/>
      <c r="O14" s="818"/>
      <c r="P14" s="819"/>
      <c r="Q14" s="820"/>
      <c r="R14" s="821"/>
      <c r="S14" s="821"/>
      <c r="T14" s="821"/>
      <c r="U14" s="821"/>
      <c r="V14" s="821"/>
      <c r="W14" s="821"/>
      <c r="X14" s="821"/>
      <c r="Y14" s="821"/>
      <c r="Z14" s="821"/>
      <c r="AA14" s="821"/>
      <c r="AB14" s="821"/>
      <c r="AC14" s="821"/>
      <c r="AD14" s="821"/>
      <c r="AE14" s="822"/>
      <c r="AF14" s="823"/>
      <c r="AG14" s="824"/>
      <c r="AH14" s="824"/>
      <c r="AI14" s="824"/>
      <c r="AJ14" s="825"/>
      <c r="AK14" s="806"/>
      <c r="AL14" s="807"/>
      <c r="AM14" s="807"/>
      <c r="AN14" s="807"/>
      <c r="AO14" s="807"/>
      <c r="AP14" s="807"/>
      <c r="AQ14" s="807"/>
      <c r="AR14" s="807"/>
      <c r="AS14" s="807"/>
      <c r="AT14" s="807"/>
      <c r="AU14" s="808"/>
      <c r="AV14" s="808"/>
      <c r="AW14" s="808"/>
      <c r="AX14" s="808"/>
      <c r="AY14" s="809"/>
      <c r="AZ14" s="232"/>
      <c r="BA14" s="232"/>
      <c r="BB14" s="232"/>
      <c r="BC14" s="232"/>
      <c r="BD14" s="232"/>
      <c r="BE14" s="233"/>
      <c r="BF14" s="233"/>
      <c r="BG14" s="233"/>
      <c r="BH14" s="233"/>
      <c r="BI14" s="233"/>
      <c r="BJ14" s="233"/>
      <c r="BK14" s="233"/>
      <c r="BL14" s="233"/>
      <c r="BM14" s="233"/>
      <c r="BN14" s="233"/>
      <c r="BO14" s="233"/>
      <c r="BP14" s="233"/>
      <c r="BQ14" s="238">
        <v>8</v>
      </c>
      <c r="BR14" s="239"/>
      <c r="BS14" s="810"/>
      <c r="BT14" s="811"/>
      <c r="BU14" s="811"/>
      <c r="BV14" s="811"/>
      <c r="BW14" s="811"/>
      <c r="BX14" s="811"/>
      <c r="BY14" s="811"/>
      <c r="BZ14" s="811"/>
      <c r="CA14" s="811"/>
      <c r="CB14" s="811"/>
      <c r="CC14" s="811"/>
      <c r="CD14" s="811"/>
      <c r="CE14" s="811"/>
      <c r="CF14" s="811"/>
      <c r="CG14" s="812"/>
      <c r="CH14" s="813"/>
      <c r="CI14" s="814"/>
      <c r="CJ14" s="814"/>
      <c r="CK14" s="814"/>
      <c r="CL14" s="815"/>
      <c r="CM14" s="813"/>
      <c r="CN14" s="814"/>
      <c r="CO14" s="814"/>
      <c r="CP14" s="814"/>
      <c r="CQ14" s="815"/>
      <c r="CR14" s="813"/>
      <c r="CS14" s="814"/>
      <c r="CT14" s="814"/>
      <c r="CU14" s="814"/>
      <c r="CV14" s="815"/>
      <c r="CW14" s="813"/>
      <c r="CX14" s="814"/>
      <c r="CY14" s="814"/>
      <c r="CZ14" s="814"/>
      <c r="DA14" s="815"/>
      <c r="DB14" s="813"/>
      <c r="DC14" s="814"/>
      <c r="DD14" s="814"/>
      <c r="DE14" s="814"/>
      <c r="DF14" s="815"/>
      <c r="DG14" s="813"/>
      <c r="DH14" s="814"/>
      <c r="DI14" s="814"/>
      <c r="DJ14" s="814"/>
      <c r="DK14" s="815"/>
      <c r="DL14" s="813"/>
      <c r="DM14" s="814"/>
      <c r="DN14" s="814"/>
      <c r="DO14" s="814"/>
      <c r="DP14" s="815"/>
      <c r="DQ14" s="813"/>
      <c r="DR14" s="814"/>
      <c r="DS14" s="814"/>
      <c r="DT14" s="814"/>
      <c r="DU14" s="815"/>
      <c r="DV14" s="810"/>
      <c r="DW14" s="811"/>
      <c r="DX14" s="811"/>
      <c r="DY14" s="811"/>
      <c r="DZ14" s="816"/>
      <c r="EA14" s="234"/>
    </row>
    <row r="15" spans="1:131" s="235" customFormat="1" ht="26.25" customHeight="1" x14ac:dyDescent="0.2">
      <c r="A15" s="238">
        <v>9</v>
      </c>
      <c r="B15" s="817"/>
      <c r="C15" s="818"/>
      <c r="D15" s="818"/>
      <c r="E15" s="818"/>
      <c r="F15" s="818"/>
      <c r="G15" s="818"/>
      <c r="H15" s="818"/>
      <c r="I15" s="818"/>
      <c r="J15" s="818"/>
      <c r="K15" s="818"/>
      <c r="L15" s="818"/>
      <c r="M15" s="818"/>
      <c r="N15" s="818"/>
      <c r="O15" s="818"/>
      <c r="P15" s="819"/>
      <c r="Q15" s="820"/>
      <c r="R15" s="821"/>
      <c r="S15" s="821"/>
      <c r="T15" s="821"/>
      <c r="U15" s="821"/>
      <c r="V15" s="821"/>
      <c r="W15" s="821"/>
      <c r="X15" s="821"/>
      <c r="Y15" s="821"/>
      <c r="Z15" s="821"/>
      <c r="AA15" s="821"/>
      <c r="AB15" s="821"/>
      <c r="AC15" s="821"/>
      <c r="AD15" s="821"/>
      <c r="AE15" s="822"/>
      <c r="AF15" s="823"/>
      <c r="AG15" s="824"/>
      <c r="AH15" s="824"/>
      <c r="AI15" s="824"/>
      <c r="AJ15" s="825"/>
      <c r="AK15" s="806"/>
      <c r="AL15" s="807"/>
      <c r="AM15" s="807"/>
      <c r="AN15" s="807"/>
      <c r="AO15" s="807"/>
      <c r="AP15" s="807"/>
      <c r="AQ15" s="807"/>
      <c r="AR15" s="807"/>
      <c r="AS15" s="807"/>
      <c r="AT15" s="807"/>
      <c r="AU15" s="808"/>
      <c r="AV15" s="808"/>
      <c r="AW15" s="808"/>
      <c r="AX15" s="808"/>
      <c r="AY15" s="809"/>
      <c r="AZ15" s="232"/>
      <c r="BA15" s="232"/>
      <c r="BB15" s="232"/>
      <c r="BC15" s="232"/>
      <c r="BD15" s="232"/>
      <c r="BE15" s="233"/>
      <c r="BF15" s="233"/>
      <c r="BG15" s="233"/>
      <c r="BH15" s="233"/>
      <c r="BI15" s="233"/>
      <c r="BJ15" s="233"/>
      <c r="BK15" s="233"/>
      <c r="BL15" s="233"/>
      <c r="BM15" s="233"/>
      <c r="BN15" s="233"/>
      <c r="BO15" s="233"/>
      <c r="BP15" s="233"/>
      <c r="BQ15" s="238">
        <v>9</v>
      </c>
      <c r="BR15" s="239"/>
      <c r="BS15" s="810"/>
      <c r="BT15" s="811"/>
      <c r="BU15" s="811"/>
      <c r="BV15" s="811"/>
      <c r="BW15" s="811"/>
      <c r="BX15" s="811"/>
      <c r="BY15" s="811"/>
      <c r="BZ15" s="811"/>
      <c r="CA15" s="811"/>
      <c r="CB15" s="811"/>
      <c r="CC15" s="811"/>
      <c r="CD15" s="811"/>
      <c r="CE15" s="811"/>
      <c r="CF15" s="811"/>
      <c r="CG15" s="812"/>
      <c r="CH15" s="813"/>
      <c r="CI15" s="814"/>
      <c r="CJ15" s="814"/>
      <c r="CK15" s="814"/>
      <c r="CL15" s="815"/>
      <c r="CM15" s="813"/>
      <c r="CN15" s="814"/>
      <c r="CO15" s="814"/>
      <c r="CP15" s="814"/>
      <c r="CQ15" s="815"/>
      <c r="CR15" s="813"/>
      <c r="CS15" s="814"/>
      <c r="CT15" s="814"/>
      <c r="CU15" s="814"/>
      <c r="CV15" s="815"/>
      <c r="CW15" s="813"/>
      <c r="CX15" s="814"/>
      <c r="CY15" s="814"/>
      <c r="CZ15" s="814"/>
      <c r="DA15" s="815"/>
      <c r="DB15" s="813"/>
      <c r="DC15" s="814"/>
      <c r="DD15" s="814"/>
      <c r="DE15" s="814"/>
      <c r="DF15" s="815"/>
      <c r="DG15" s="813"/>
      <c r="DH15" s="814"/>
      <c r="DI15" s="814"/>
      <c r="DJ15" s="814"/>
      <c r="DK15" s="815"/>
      <c r="DL15" s="813"/>
      <c r="DM15" s="814"/>
      <c r="DN15" s="814"/>
      <c r="DO15" s="814"/>
      <c r="DP15" s="815"/>
      <c r="DQ15" s="813"/>
      <c r="DR15" s="814"/>
      <c r="DS15" s="814"/>
      <c r="DT15" s="814"/>
      <c r="DU15" s="815"/>
      <c r="DV15" s="810"/>
      <c r="DW15" s="811"/>
      <c r="DX15" s="811"/>
      <c r="DY15" s="811"/>
      <c r="DZ15" s="816"/>
      <c r="EA15" s="234"/>
    </row>
    <row r="16" spans="1:131" s="235" customFormat="1" ht="26.25" customHeight="1" x14ac:dyDescent="0.2">
      <c r="A16" s="238">
        <v>10</v>
      </c>
      <c r="B16" s="817"/>
      <c r="C16" s="818"/>
      <c r="D16" s="818"/>
      <c r="E16" s="818"/>
      <c r="F16" s="818"/>
      <c r="G16" s="818"/>
      <c r="H16" s="818"/>
      <c r="I16" s="818"/>
      <c r="J16" s="818"/>
      <c r="K16" s="818"/>
      <c r="L16" s="818"/>
      <c r="M16" s="818"/>
      <c r="N16" s="818"/>
      <c r="O16" s="818"/>
      <c r="P16" s="819"/>
      <c r="Q16" s="820"/>
      <c r="R16" s="821"/>
      <c r="S16" s="821"/>
      <c r="T16" s="821"/>
      <c r="U16" s="821"/>
      <c r="V16" s="821"/>
      <c r="W16" s="821"/>
      <c r="X16" s="821"/>
      <c r="Y16" s="821"/>
      <c r="Z16" s="821"/>
      <c r="AA16" s="821"/>
      <c r="AB16" s="821"/>
      <c r="AC16" s="821"/>
      <c r="AD16" s="821"/>
      <c r="AE16" s="822"/>
      <c r="AF16" s="823"/>
      <c r="AG16" s="824"/>
      <c r="AH16" s="824"/>
      <c r="AI16" s="824"/>
      <c r="AJ16" s="825"/>
      <c r="AK16" s="806"/>
      <c r="AL16" s="807"/>
      <c r="AM16" s="807"/>
      <c r="AN16" s="807"/>
      <c r="AO16" s="807"/>
      <c r="AP16" s="807"/>
      <c r="AQ16" s="807"/>
      <c r="AR16" s="807"/>
      <c r="AS16" s="807"/>
      <c r="AT16" s="807"/>
      <c r="AU16" s="808"/>
      <c r="AV16" s="808"/>
      <c r="AW16" s="808"/>
      <c r="AX16" s="808"/>
      <c r="AY16" s="809"/>
      <c r="AZ16" s="232"/>
      <c r="BA16" s="232"/>
      <c r="BB16" s="232"/>
      <c r="BC16" s="232"/>
      <c r="BD16" s="232"/>
      <c r="BE16" s="233"/>
      <c r="BF16" s="233"/>
      <c r="BG16" s="233"/>
      <c r="BH16" s="233"/>
      <c r="BI16" s="233"/>
      <c r="BJ16" s="233"/>
      <c r="BK16" s="233"/>
      <c r="BL16" s="233"/>
      <c r="BM16" s="233"/>
      <c r="BN16" s="233"/>
      <c r="BO16" s="233"/>
      <c r="BP16" s="233"/>
      <c r="BQ16" s="238">
        <v>10</v>
      </c>
      <c r="BR16" s="239"/>
      <c r="BS16" s="810"/>
      <c r="BT16" s="811"/>
      <c r="BU16" s="811"/>
      <c r="BV16" s="811"/>
      <c r="BW16" s="811"/>
      <c r="BX16" s="811"/>
      <c r="BY16" s="811"/>
      <c r="BZ16" s="811"/>
      <c r="CA16" s="811"/>
      <c r="CB16" s="811"/>
      <c r="CC16" s="811"/>
      <c r="CD16" s="811"/>
      <c r="CE16" s="811"/>
      <c r="CF16" s="811"/>
      <c r="CG16" s="812"/>
      <c r="CH16" s="813"/>
      <c r="CI16" s="814"/>
      <c r="CJ16" s="814"/>
      <c r="CK16" s="814"/>
      <c r="CL16" s="815"/>
      <c r="CM16" s="813"/>
      <c r="CN16" s="814"/>
      <c r="CO16" s="814"/>
      <c r="CP16" s="814"/>
      <c r="CQ16" s="815"/>
      <c r="CR16" s="813"/>
      <c r="CS16" s="814"/>
      <c r="CT16" s="814"/>
      <c r="CU16" s="814"/>
      <c r="CV16" s="815"/>
      <c r="CW16" s="813"/>
      <c r="CX16" s="814"/>
      <c r="CY16" s="814"/>
      <c r="CZ16" s="814"/>
      <c r="DA16" s="815"/>
      <c r="DB16" s="813"/>
      <c r="DC16" s="814"/>
      <c r="DD16" s="814"/>
      <c r="DE16" s="814"/>
      <c r="DF16" s="815"/>
      <c r="DG16" s="813"/>
      <c r="DH16" s="814"/>
      <c r="DI16" s="814"/>
      <c r="DJ16" s="814"/>
      <c r="DK16" s="815"/>
      <c r="DL16" s="813"/>
      <c r="DM16" s="814"/>
      <c r="DN16" s="814"/>
      <c r="DO16" s="814"/>
      <c r="DP16" s="815"/>
      <c r="DQ16" s="813"/>
      <c r="DR16" s="814"/>
      <c r="DS16" s="814"/>
      <c r="DT16" s="814"/>
      <c r="DU16" s="815"/>
      <c r="DV16" s="810"/>
      <c r="DW16" s="811"/>
      <c r="DX16" s="811"/>
      <c r="DY16" s="811"/>
      <c r="DZ16" s="816"/>
      <c r="EA16" s="234"/>
    </row>
    <row r="17" spans="1:131" s="235" customFormat="1" ht="26.25" customHeight="1" x14ac:dyDescent="0.2">
      <c r="A17" s="238">
        <v>11</v>
      </c>
      <c r="B17" s="817"/>
      <c r="C17" s="818"/>
      <c r="D17" s="818"/>
      <c r="E17" s="818"/>
      <c r="F17" s="818"/>
      <c r="G17" s="818"/>
      <c r="H17" s="818"/>
      <c r="I17" s="818"/>
      <c r="J17" s="818"/>
      <c r="K17" s="818"/>
      <c r="L17" s="818"/>
      <c r="M17" s="818"/>
      <c r="N17" s="818"/>
      <c r="O17" s="818"/>
      <c r="P17" s="819"/>
      <c r="Q17" s="820"/>
      <c r="R17" s="821"/>
      <c r="S17" s="821"/>
      <c r="T17" s="821"/>
      <c r="U17" s="821"/>
      <c r="V17" s="821"/>
      <c r="W17" s="821"/>
      <c r="X17" s="821"/>
      <c r="Y17" s="821"/>
      <c r="Z17" s="821"/>
      <c r="AA17" s="821"/>
      <c r="AB17" s="821"/>
      <c r="AC17" s="821"/>
      <c r="AD17" s="821"/>
      <c r="AE17" s="822"/>
      <c r="AF17" s="823"/>
      <c r="AG17" s="824"/>
      <c r="AH17" s="824"/>
      <c r="AI17" s="824"/>
      <c r="AJ17" s="825"/>
      <c r="AK17" s="806"/>
      <c r="AL17" s="807"/>
      <c r="AM17" s="807"/>
      <c r="AN17" s="807"/>
      <c r="AO17" s="807"/>
      <c r="AP17" s="807"/>
      <c r="AQ17" s="807"/>
      <c r="AR17" s="807"/>
      <c r="AS17" s="807"/>
      <c r="AT17" s="807"/>
      <c r="AU17" s="808"/>
      <c r="AV17" s="808"/>
      <c r="AW17" s="808"/>
      <c r="AX17" s="808"/>
      <c r="AY17" s="809"/>
      <c r="AZ17" s="232"/>
      <c r="BA17" s="232"/>
      <c r="BB17" s="232"/>
      <c r="BC17" s="232"/>
      <c r="BD17" s="232"/>
      <c r="BE17" s="233"/>
      <c r="BF17" s="233"/>
      <c r="BG17" s="233"/>
      <c r="BH17" s="233"/>
      <c r="BI17" s="233"/>
      <c r="BJ17" s="233"/>
      <c r="BK17" s="233"/>
      <c r="BL17" s="233"/>
      <c r="BM17" s="233"/>
      <c r="BN17" s="233"/>
      <c r="BO17" s="233"/>
      <c r="BP17" s="233"/>
      <c r="BQ17" s="238">
        <v>11</v>
      </c>
      <c r="BR17" s="239"/>
      <c r="BS17" s="810"/>
      <c r="BT17" s="811"/>
      <c r="BU17" s="811"/>
      <c r="BV17" s="811"/>
      <c r="BW17" s="811"/>
      <c r="BX17" s="811"/>
      <c r="BY17" s="811"/>
      <c r="BZ17" s="811"/>
      <c r="CA17" s="811"/>
      <c r="CB17" s="811"/>
      <c r="CC17" s="811"/>
      <c r="CD17" s="811"/>
      <c r="CE17" s="811"/>
      <c r="CF17" s="811"/>
      <c r="CG17" s="812"/>
      <c r="CH17" s="813"/>
      <c r="CI17" s="814"/>
      <c r="CJ17" s="814"/>
      <c r="CK17" s="814"/>
      <c r="CL17" s="815"/>
      <c r="CM17" s="813"/>
      <c r="CN17" s="814"/>
      <c r="CO17" s="814"/>
      <c r="CP17" s="814"/>
      <c r="CQ17" s="815"/>
      <c r="CR17" s="813"/>
      <c r="CS17" s="814"/>
      <c r="CT17" s="814"/>
      <c r="CU17" s="814"/>
      <c r="CV17" s="815"/>
      <c r="CW17" s="813"/>
      <c r="CX17" s="814"/>
      <c r="CY17" s="814"/>
      <c r="CZ17" s="814"/>
      <c r="DA17" s="815"/>
      <c r="DB17" s="813"/>
      <c r="DC17" s="814"/>
      <c r="DD17" s="814"/>
      <c r="DE17" s="814"/>
      <c r="DF17" s="815"/>
      <c r="DG17" s="813"/>
      <c r="DH17" s="814"/>
      <c r="DI17" s="814"/>
      <c r="DJ17" s="814"/>
      <c r="DK17" s="815"/>
      <c r="DL17" s="813"/>
      <c r="DM17" s="814"/>
      <c r="DN17" s="814"/>
      <c r="DO17" s="814"/>
      <c r="DP17" s="815"/>
      <c r="DQ17" s="813"/>
      <c r="DR17" s="814"/>
      <c r="DS17" s="814"/>
      <c r="DT17" s="814"/>
      <c r="DU17" s="815"/>
      <c r="DV17" s="810"/>
      <c r="DW17" s="811"/>
      <c r="DX17" s="811"/>
      <c r="DY17" s="811"/>
      <c r="DZ17" s="816"/>
      <c r="EA17" s="234"/>
    </row>
    <row r="18" spans="1:131" s="235" customFormat="1" ht="26.25" customHeight="1" x14ac:dyDescent="0.2">
      <c r="A18" s="238">
        <v>12</v>
      </c>
      <c r="B18" s="817"/>
      <c r="C18" s="818"/>
      <c r="D18" s="818"/>
      <c r="E18" s="818"/>
      <c r="F18" s="818"/>
      <c r="G18" s="818"/>
      <c r="H18" s="818"/>
      <c r="I18" s="818"/>
      <c r="J18" s="818"/>
      <c r="K18" s="818"/>
      <c r="L18" s="818"/>
      <c r="M18" s="818"/>
      <c r="N18" s="818"/>
      <c r="O18" s="818"/>
      <c r="P18" s="819"/>
      <c r="Q18" s="820"/>
      <c r="R18" s="821"/>
      <c r="S18" s="821"/>
      <c r="T18" s="821"/>
      <c r="U18" s="821"/>
      <c r="V18" s="821"/>
      <c r="W18" s="821"/>
      <c r="X18" s="821"/>
      <c r="Y18" s="821"/>
      <c r="Z18" s="821"/>
      <c r="AA18" s="821"/>
      <c r="AB18" s="821"/>
      <c r="AC18" s="821"/>
      <c r="AD18" s="821"/>
      <c r="AE18" s="822"/>
      <c r="AF18" s="823"/>
      <c r="AG18" s="824"/>
      <c r="AH18" s="824"/>
      <c r="AI18" s="824"/>
      <c r="AJ18" s="825"/>
      <c r="AK18" s="806"/>
      <c r="AL18" s="807"/>
      <c r="AM18" s="807"/>
      <c r="AN18" s="807"/>
      <c r="AO18" s="807"/>
      <c r="AP18" s="807"/>
      <c r="AQ18" s="807"/>
      <c r="AR18" s="807"/>
      <c r="AS18" s="807"/>
      <c r="AT18" s="807"/>
      <c r="AU18" s="808"/>
      <c r="AV18" s="808"/>
      <c r="AW18" s="808"/>
      <c r="AX18" s="808"/>
      <c r="AY18" s="809"/>
      <c r="AZ18" s="232"/>
      <c r="BA18" s="232"/>
      <c r="BB18" s="232"/>
      <c r="BC18" s="232"/>
      <c r="BD18" s="232"/>
      <c r="BE18" s="233"/>
      <c r="BF18" s="233"/>
      <c r="BG18" s="233"/>
      <c r="BH18" s="233"/>
      <c r="BI18" s="233"/>
      <c r="BJ18" s="233"/>
      <c r="BK18" s="233"/>
      <c r="BL18" s="233"/>
      <c r="BM18" s="233"/>
      <c r="BN18" s="233"/>
      <c r="BO18" s="233"/>
      <c r="BP18" s="233"/>
      <c r="BQ18" s="238">
        <v>12</v>
      </c>
      <c r="BR18" s="239"/>
      <c r="BS18" s="810"/>
      <c r="BT18" s="811"/>
      <c r="BU18" s="811"/>
      <c r="BV18" s="811"/>
      <c r="BW18" s="811"/>
      <c r="BX18" s="811"/>
      <c r="BY18" s="811"/>
      <c r="BZ18" s="811"/>
      <c r="CA18" s="811"/>
      <c r="CB18" s="811"/>
      <c r="CC18" s="811"/>
      <c r="CD18" s="811"/>
      <c r="CE18" s="811"/>
      <c r="CF18" s="811"/>
      <c r="CG18" s="812"/>
      <c r="CH18" s="813"/>
      <c r="CI18" s="814"/>
      <c r="CJ18" s="814"/>
      <c r="CK18" s="814"/>
      <c r="CL18" s="815"/>
      <c r="CM18" s="813"/>
      <c r="CN18" s="814"/>
      <c r="CO18" s="814"/>
      <c r="CP18" s="814"/>
      <c r="CQ18" s="815"/>
      <c r="CR18" s="813"/>
      <c r="CS18" s="814"/>
      <c r="CT18" s="814"/>
      <c r="CU18" s="814"/>
      <c r="CV18" s="815"/>
      <c r="CW18" s="813"/>
      <c r="CX18" s="814"/>
      <c r="CY18" s="814"/>
      <c r="CZ18" s="814"/>
      <c r="DA18" s="815"/>
      <c r="DB18" s="813"/>
      <c r="DC18" s="814"/>
      <c r="DD18" s="814"/>
      <c r="DE18" s="814"/>
      <c r="DF18" s="815"/>
      <c r="DG18" s="813"/>
      <c r="DH18" s="814"/>
      <c r="DI18" s="814"/>
      <c r="DJ18" s="814"/>
      <c r="DK18" s="815"/>
      <c r="DL18" s="813"/>
      <c r="DM18" s="814"/>
      <c r="DN18" s="814"/>
      <c r="DO18" s="814"/>
      <c r="DP18" s="815"/>
      <c r="DQ18" s="813"/>
      <c r="DR18" s="814"/>
      <c r="DS18" s="814"/>
      <c r="DT18" s="814"/>
      <c r="DU18" s="815"/>
      <c r="DV18" s="810"/>
      <c r="DW18" s="811"/>
      <c r="DX18" s="811"/>
      <c r="DY18" s="811"/>
      <c r="DZ18" s="816"/>
      <c r="EA18" s="234"/>
    </row>
    <row r="19" spans="1:131" s="235" customFormat="1" ht="26.25" customHeight="1" x14ac:dyDescent="0.2">
      <c r="A19" s="238">
        <v>13</v>
      </c>
      <c r="B19" s="817"/>
      <c r="C19" s="818"/>
      <c r="D19" s="818"/>
      <c r="E19" s="818"/>
      <c r="F19" s="818"/>
      <c r="G19" s="818"/>
      <c r="H19" s="818"/>
      <c r="I19" s="818"/>
      <c r="J19" s="818"/>
      <c r="K19" s="818"/>
      <c r="L19" s="818"/>
      <c r="M19" s="818"/>
      <c r="N19" s="818"/>
      <c r="O19" s="818"/>
      <c r="P19" s="819"/>
      <c r="Q19" s="820"/>
      <c r="R19" s="821"/>
      <c r="S19" s="821"/>
      <c r="T19" s="821"/>
      <c r="U19" s="821"/>
      <c r="V19" s="821"/>
      <c r="W19" s="821"/>
      <c r="X19" s="821"/>
      <c r="Y19" s="821"/>
      <c r="Z19" s="821"/>
      <c r="AA19" s="821"/>
      <c r="AB19" s="821"/>
      <c r="AC19" s="821"/>
      <c r="AD19" s="821"/>
      <c r="AE19" s="822"/>
      <c r="AF19" s="823"/>
      <c r="AG19" s="824"/>
      <c r="AH19" s="824"/>
      <c r="AI19" s="824"/>
      <c r="AJ19" s="825"/>
      <c r="AK19" s="806"/>
      <c r="AL19" s="807"/>
      <c r="AM19" s="807"/>
      <c r="AN19" s="807"/>
      <c r="AO19" s="807"/>
      <c r="AP19" s="807"/>
      <c r="AQ19" s="807"/>
      <c r="AR19" s="807"/>
      <c r="AS19" s="807"/>
      <c r="AT19" s="807"/>
      <c r="AU19" s="808"/>
      <c r="AV19" s="808"/>
      <c r="AW19" s="808"/>
      <c r="AX19" s="808"/>
      <c r="AY19" s="809"/>
      <c r="AZ19" s="232"/>
      <c r="BA19" s="232"/>
      <c r="BB19" s="232"/>
      <c r="BC19" s="232"/>
      <c r="BD19" s="232"/>
      <c r="BE19" s="233"/>
      <c r="BF19" s="233"/>
      <c r="BG19" s="233"/>
      <c r="BH19" s="233"/>
      <c r="BI19" s="233"/>
      <c r="BJ19" s="233"/>
      <c r="BK19" s="233"/>
      <c r="BL19" s="233"/>
      <c r="BM19" s="233"/>
      <c r="BN19" s="233"/>
      <c r="BO19" s="233"/>
      <c r="BP19" s="233"/>
      <c r="BQ19" s="238">
        <v>13</v>
      </c>
      <c r="BR19" s="239"/>
      <c r="BS19" s="810"/>
      <c r="BT19" s="811"/>
      <c r="BU19" s="811"/>
      <c r="BV19" s="811"/>
      <c r="BW19" s="811"/>
      <c r="BX19" s="811"/>
      <c r="BY19" s="811"/>
      <c r="BZ19" s="811"/>
      <c r="CA19" s="811"/>
      <c r="CB19" s="811"/>
      <c r="CC19" s="811"/>
      <c r="CD19" s="811"/>
      <c r="CE19" s="811"/>
      <c r="CF19" s="811"/>
      <c r="CG19" s="812"/>
      <c r="CH19" s="813"/>
      <c r="CI19" s="814"/>
      <c r="CJ19" s="814"/>
      <c r="CK19" s="814"/>
      <c r="CL19" s="815"/>
      <c r="CM19" s="813"/>
      <c r="CN19" s="814"/>
      <c r="CO19" s="814"/>
      <c r="CP19" s="814"/>
      <c r="CQ19" s="815"/>
      <c r="CR19" s="813"/>
      <c r="CS19" s="814"/>
      <c r="CT19" s="814"/>
      <c r="CU19" s="814"/>
      <c r="CV19" s="815"/>
      <c r="CW19" s="813"/>
      <c r="CX19" s="814"/>
      <c r="CY19" s="814"/>
      <c r="CZ19" s="814"/>
      <c r="DA19" s="815"/>
      <c r="DB19" s="813"/>
      <c r="DC19" s="814"/>
      <c r="DD19" s="814"/>
      <c r="DE19" s="814"/>
      <c r="DF19" s="815"/>
      <c r="DG19" s="813"/>
      <c r="DH19" s="814"/>
      <c r="DI19" s="814"/>
      <c r="DJ19" s="814"/>
      <c r="DK19" s="815"/>
      <c r="DL19" s="813"/>
      <c r="DM19" s="814"/>
      <c r="DN19" s="814"/>
      <c r="DO19" s="814"/>
      <c r="DP19" s="815"/>
      <c r="DQ19" s="813"/>
      <c r="DR19" s="814"/>
      <c r="DS19" s="814"/>
      <c r="DT19" s="814"/>
      <c r="DU19" s="815"/>
      <c r="DV19" s="810"/>
      <c r="DW19" s="811"/>
      <c r="DX19" s="811"/>
      <c r="DY19" s="811"/>
      <c r="DZ19" s="816"/>
      <c r="EA19" s="234"/>
    </row>
    <row r="20" spans="1:131" s="235" customFormat="1" ht="26.25" customHeight="1" x14ac:dyDescent="0.2">
      <c r="A20" s="238">
        <v>14</v>
      </c>
      <c r="B20" s="817"/>
      <c r="C20" s="818"/>
      <c r="D20" s="818"/>
      <c r="E20" s="818"/>
      <c r="F20" s="818"/>
      <c r="G20" s="818"/>
      <c r="H20" s="818"/>
      <c r="I20" s="818"/>
      <c r="J20" s="818"/>
      <c r="K20" s="818"/>
      <c r="L20" s="818"/>
      <c r="M20" s="818"/>
      <c r="N20" s="818"/>
      <c r="O20" s="818"/>
      <c r="P20" s="819"/>
      <c r="Q20" s="820"/>
      <c r="R20" s="821"/>
      <c r="S20" s="821"/>
      <c r="T20" s="821"/>
      <c r="U20" s="821"/>
      <c r="V20" s="821"/>
      <c r="W20" s="821"/>
      <c r="X20" s="821"/>
      <c r="Y20" s="821"/>
      <c r="Z20" s="821"/>
      <c r="AA20" s="821"/>
      <c r="AB20" s="821"/>
      <c r="AC20" s="821"/>
      <c r="AD20" s="821"/>
      <c r="AE20" s="822"/>
      <c r="AF20" s="823"/>
      <c r="AG20" s="824"/>
      <c r="AH20" s="824"/>
      <c r="AI20" s="824"/>
      <c r="AJ20" s="825"/>
      <c r="AK20" s="806"/>
      <c r="AL20" s="807"/>
      <c r="AM20" s="807"/>
      <c r="AN20" s="807"/>
      <c r="AO20" s="807"/>
      <c r="AP20" s="807"/>
      <c r="AQ20" s="807"/>
      <c r="AR20" s="807"/>
      <c r="AS20" s="807"/>
      <c r="AT20" s="807"/>
      <c r="AU20" s="808"/>
      <c r="AV20" s="808"/>
      <c r="AW20" s="808"/>
      <c r="AX20" s="808"/>
      <c r="AY20" s="809"/>
      <c r="AZ20" s="232"/>
      <c r="BA20" s="232"/>
      <c r="BB20" s="232"/>
      <c r="BC20" s="232"/>
      <c r="BD20" s="232"/>
      <c r="BE20" s="233"/>
      <c r="BF20" s="233"/>
      <c r="BG20" s="233"/>
      <c r="BH20" s="233"/>
      <c r="BI20" s="233"/>
      <c r="BJ20" s="233"/>
      <c r="BK20" s="233"/>
      <c r="BL20" s="233"/>
      <c r="BM20" s="233"/>
      <c r="BN20" s="233"/>
      <c r="BO20" s="233"/>
      <c r="BP20" s="233"/>
      <c r="BQ20" s="238">
        <v>14</v>
      </c>
      <c r="BR20" s="239"/>
      <c r="BS20" s="810"/>
      <c r="BT20" s="811"/>
      <c r="BU20" s="811"/>
      <c r="BV20" s="811"/>
      <c r="BW20" s="811"/>
      <c r="BX20" s="811"/>
      <c r="BY20" s="811"/>
      <c r="BZ20" s="811"/>
      <c r="CA20" s="811"/>
      <c r="CB20" s="811"/>
      <c r="CC20" s="811"/>
      <c r="CD20" s="811"/>
      <c r="CE20" s="811"/>
      <c r="CF20" s="811"/>
      <c r="CG20" s="812"/>
      <c r="CH20" s="813"/>
      <c r="CI20" s="814"/>
      <c r="CJ20" s="814"/>
      <c r="CK20" s="814"/>
      <c r="CL20" s="815"/>
      <c r="CM20" s="813"/>
      <c r="CN20" s="814"/>
      <c r="CO20" s="814"/>
      <c r="CP20" s="814"/>
      <c r="CQ20" s="815"/>
      <c r="CR20" s="813"/>
      <c r="CS20" s="814"/>
      <c r="CT20" s="814"/>
      <c r="CU20" s="814"/>
      <c r="CV20" s="815"/>
      <c r="CW20" s="813"/>
      <c r="CX20" s="814"/>
      <c r="CY20" s="814"/>
      <c r="CZ20" s="814"/>
      <c r="DA20" s="815"/>
      <c r="DB20" s="813"/>
      <c r="DC20" s="814"/>
      <c r="DD20" s="814"/>
      <c r="DE20" s="814"/>
      <c r="DF20" s="815"/>
      <c r="DG20" s="813"/>
      <c r="DH20" s="814"/>
      <c r="DI20" s="814"/>
      <c r="DJ20" s="814"/>
      <c r="DK20" s="815"/>
      <c r="DL20" s="813"/>
      <c r="DM20" s="814"/>
      <c r="DN20" s="814"/>
      <c r="DO20" s="814"/>
      <c r="DP20" s="815"/>
      <c r="DQ20" s="813"/>
      <c r="DR20" s="814"/>
      <c r="DS20" s="814"/>
      <c r="DT20" s="814"/>
      <c r="DU20" s="815"/>
      <c r="DV20" s="810"/>
      <c r="DW20" s="811"/>
      <c r="DX20" s="811"/>
      <c r="DY20" s="811"/>
      <c r="DZ20" s="816"/>
      <c r="EA20" s="234"/>
    </row>
    <row r="21" spans="1:131" s="235" customFormat="1" ht="26.25" customHeight="1" thickBot="1" x14ac:dyDescent="0.25">
      <c r="A21" s="238">
        <v>15</v>
      </c>
      <c r="B21" s="817"/>
      <c r="C21" s="818"/>
      <c r="D21" s="818"/>
      <c r="E21" s="818"/>
      <c r="F21" s="818"/>
      <c r="G21" s="818"/>
      <c r="H21" s="818"/>
      <c r="I21" s="818"/>
      <c r="J21" s="818"/>
      <c r="K21" s="818"/>
      <c r="L21" s="818"/>
      <c r="M21" s="818"/>
      <c r="N21" s="818"/>
      <c r="O21" s="818"/>
      <c r="P21" s="819"/>
      <c r="Q21" s="820"/>
      <c r="R21" s="821"/>
      <c r="S21" s="821"/>
      <c r="T21" s="821"/>
      <c r="U21" s="821"/>
      <c r="V21" s="821"/>
      <c r="W21" s="821"/>
      <c r="X21" s="821"/>
      <c r="Y21" s="821"/>
      <c r="Z21" s="821"/>
      <c r="AA21" s="821"/>
      <c r="AB21" s="821"/>
      <c r="AC21" s="821"/>
      <c r="AD21" s="821"/>
      <c r="AE21" s="822"/>
      <c r="AF21" s="823"/>
      <c r="AG21" s="824"/>
      <c r="AH21" s="824"/>
      <c r="AI21" s="824"/>
      <c r="AJ21" s="825"/>
      <c r="AK21" s="806"/>
      <c r="AL21" s="807"/>
      <c r="AM21" s="807"/>
      <c r="AN21" s="807"/>
      <c r="AO21" s="807"/>
      <c r="AP21" s="807"/>
      <c r="AQ21" s="807"/>
      <c r="AR21" s="807"/>
      <c r="AS21" s="807"/>
      <c r="AT21" s="807"/>
      <c r="AU21" s="808"/>
      <c r="AV21" s="808"/>
      <c r="AW21" s="808"/>
      <c r="AX21" s="808"/>
      <c r="AY21" s="809"/>
      <c r="AZ21" s="232"/>
      <c r="BA21" s="232"/>
      <c r="BB21" s="232"/>
      <c r="BC21" s="232"/>
      <c r="BD21" s="232"/>
      <c r="BE21" s="233"/>
      <c r="BF21" s="233"/>
      <c r="BG21" s="233"/>
      <c r="BH21" s="233"/>
      <c r="BI21" s="233"/>
      <c r="BJ21" s="233"/>
      <c r="BK21" s="233"/>
      <c r="BL21" s="233"/>
      <c r="BM21" s="233"/>
      <c r="BN21" s="233"/>
      <c r="BO21" s="233"/>
      <c r="BP21" s="233"/>
      <c r="BQ21" s="238">
        <v>15</v>
      </c>
      <c r="BR21" s="239"/>
      <c r="BS21" s="810"/>
      <c r="BT21" s="811"/>
      <c r="BU21" s="811"/>
      <c r="BV21" s="811"/>
      <c r="BW21" s="811"/>
      <c r="BX21" s="811"/>
      <c r="BY21" s="811"/>
      <c r="BZ21" s="811"/>
      <c r="CA21" s="811"/>
      <c r="CB21" s="811"/>
      <c r="CC21" s="811"/>
      <c r="CD21" s="811"/>
      <c r="CE21" s="811"/>
      <c r="CF21" s="811"/>
      <c r="CG21" s="812"/>
      <c r="CH21" s="813"/>
      <c r="CI21" s="814"/>
      <c r="CJ21" s="814"/>
      <c r="CK21" s="814"/>
      <c r="CL21" s="815"/>
      <c r="CM21" s="813"/>
      <c r="CN21" s="814"/>
      <c r="CO21" s="814"/>
      <c r="CP21" s="814"/>
      <c r="CQ21" s="815"/>
      <c r="CR21" s="813"/>
      <c r="CS21" s="814"/>
      <c r="CT21" s="814"/>
      <c r="CU21" s="814"/>
      <c r="CV21" s="815"/>
      <c r="CW21" s="813"/>
      <c r="CX21" s="814"/>
      <c r="CY21" s="814"/>
      <c r="CZ21" s="814"/>
      <c r="DA21" s="815"/>
      <c r="DB21" s="813"/>
      <c r="DC21" s="814"/>
      <c r="DD21" s="814"/>
      <c r="DE21" s="814"/>
      <c r="DF21" s="815"/>
      <c r="DG21" s="813"/>
      <c r="DH21" s="814"/>
      <c r="DI21" s="814"/>
      <c r="DJ21" s="814"/>
      <c r="DK21" s="815"/>
      <c r="DL21" s="813"/>
      <c r="DM21" s="814"/>
      <c r="DN21" s="814"/>
      <c r="DO21" s="814"/>
      <c r="DP21" s="815"/>
      <c r="DQ21" s="813"/>
      <c r="DR21" s="814"/>
      <c r="DS21" s="814"/>
      <c r="DT21" s="814"/>
      <c r="DU21" s="815"/>
      <c r="DV21" s="810"/>
      <c r="DW21" s="811"/>
      <c r="DX21" s="811"/>
      <c r="DY21" s="811"/>
      <c r="DZ21" s="816"/>
      <c r="EA21" s="234"/>
    </row>
    <row r="22" spans="1:131" s="235" customFormat="1" ht="26.25" customHeight="1" x14ac:dyDescent="0.2">
      <c r="A22" s="238">
        <v>16</v>
      </c>
      <c r="B22" s="817"/>
      <c r="C22" s="818"/>
      <c r="D22" s="818"/>
      <c r="E22" s="818"/>
      <c r="F22" s="818"/>
      <c r="G22" s="818"/>
      <c r="H22" s="818"/>
      <c r="I22" s="818"/>
      <c r="J22" s="818"/>
      <c r="K22" s="818"/>
      <c r="L22" s="818"/>
      <c r="M22" s="818"/>
      <c r="N22" s="818"/>
      <c r="O22" s="818"/>
      <c r="P22" s="819"/>
      <c r="Q22" s="836"/>
      <c r="R22" s="837"/>
      <c r="S22" s="837"/>
      <c r="T22" s="837"/>
      <c r="U22" s="837"/>
      <c r="V22" s="837"/>
      <c r="W22" s="837"/>
      <c r="X22" s="837"/>
      <c r="Y22" s="837"/>
      <c r="Z22" s="837"/>
      <c r="AA22" s="837"/>
      <c r="AB22" s="837"/>
      <c r="AC22" s="837"/>
      <c r="AD22" s="837"/>
      <c r="AE22" s="838"/>
      <c r="AF22" s="823"/>
      <c r="AG22" s="824"/>
      <c r="AH22" s="824"/>
      <c r="AI22" s="824"/>
      <c r="AJ22" s="825"/>
      <c r="AK22" s="839"/>
      <c r="AL22" s="840"/>
      <c r="AM22" s="840"/>
      <c r="AN22" s="840"/>
      <c r="AO22" s="840"/>
      <c r="AP22" s="840"/>
      <c r="AQ22" s="840"/>
      <c r="AR22" s="840"/>
      <c r="AS22" s="840"/>
      <c r="AT22" s="840"/>
      <c r="AU22" s="841"/>
      <c r="AV22" s="841"/>
      <c r="AW22" s="841"/>
      <c r="AX22" s="841"/>
      <c r="AY22" s="842"/>
      <c r="AZ22" s="843" t="s">
        <v>389</v>
      </c>
      <c r="BA22" s="843"/>
      <c r="BB22" s="843"/>
      <c r="BC22" s="843"/>
      <c r="BD22" s="844"/>
      <c r="BE22" s="233"/>
      <c r="BF22" s="233"/>
      <c r="BG22" s="233"/>
      <c r="BH22" s="233"/>
      <c r="BI22" s="233"/>
      <c r="BJ22" s="233"/>
      <c r="BK22" s="233"/>
      <c r="BL22" s="233"/>
      <c r="BM22" s="233"/>
      <c r="BN22" s="233"/>
      <c r="BO22" s="233"/>
      <c r="BP22" s="233"/>
      <c r="BQ22" s="238">
        <v>16</v>
      </c>
      <c r="BR22" s="239"/>
      <c r="BS22" s="810"/>
      <c r="BT22" s="811"/>
      <c r="BU22" s="811"/>
      <c r="BV22" s="811"/>
      <c r="BW22" s="811"/>
      <c r="BX22" s="811"/>
      <c r="BY22" s="811"/>
      <c r="BZ22" s="811"/>
      <c r="CA22" s="811"/>
      <c r="CB22" s="811"/>
      <c r="CC22" s="811"/>
      <c r="CD22" s="811"/>
      <c r="CE22" s="811"/>
      <c r="CF22" s="811"/>
      <c r="CG22" s="812"/>
      <c r="CH22" s="813"/>
      <c r="CI22" s="814"/>
      <c r="CJ22" s="814"/>
      <c r="CK22" s="814"/>
      <c r="CL22" s="815"/>
      <c r="CM22" s="813"/>
      <c r="CN22" s="814"/>
      <c r="CO22" s="814"/>
      <c r="CP22" s="814"/>
      <c r="CQ22" s="815"/>
      <c r="CR22" s="813"/>
      <c r="CS22" s="814"/>
      <c r="CT22" s="814"/>
      <c r="CU22" s="814"/>
      <c r="CV22" s="815"/>
      <c r="CW22" s="813"/>
      <c r="CX22" s="814"/>
      <c r="CY22" s="814"/>
      <c r="CZ22" s="814"/>
      <c r="DA22" s="815"/>
      <c r="DB22" s="813"/>
      <c r="DC22" s="814"/>
      <c r="DD22" s="814"/>
      <c r="DE22" s="814"/>
      <c r="DF22" s="815"/>
      <c r="DG22" s="813"/>
      <c r="DH22" s="814"/>
      <c r="DI22" s="814"/>
      <c r="DJ22" s="814"/>
      <c r="DK22" s="815"/>
      <c r="DL22" s="813"/>
      <c r="DM22" s="814"/>
      <c r="DN22" s="814"/>
      <c r="DO22" s="814"/>
      <c r="DP22" s="815"/>
      <c r="DQ22" s="813"/>
      <c r="DR22" s="814"/>
      <c r="DS22" s="814"/>
      <c r="DT22" s="814"/>
      <c r="DU22" s="815"/>
      <c r="DV22" s="810"/>
      <c r="DW22" s="811"/>
      <c r="DX22" s="811"/>
      <c r="DY22" s="811"/>
      <c r="DZ22" s="816"/>
      <c r="EA22" s="234"/>
    </row>
    <row r="23" spans="1:131" s="235" customFormat="1" ht="26.25" customHeight="1" thickBot="1" x14ac:dyDescent="0.25">
      <c r="A23" s="240" t="s">
        <v>390</v>
      </c>
      <c r="B23" s="826" t="s">
        <v>391</v>
      </c>
      <c r="C23" s="827"/>
      <c r="D23" s="827"/>
      <c r="E23" s="827"/>
      <c r="F23" s="827"/>
      <c r="G23" s="827"/>
      <c r="H23" s="827"/>
      <c r="I23" s="827"/>
      <c r="J23" s="827"/>
      <c r="K23" s="827"/>
      <c r="L23" s="827"/>
      <c r="M23" s="827"/>
      <c r="N23" s="827"/>
      <c r="O23" s="827"/>
      <c r="P23" s="828"/>
      <c r="Q23" s="829">
        <v>13717</v>
      </c>
      <c r="R23" s="830"/>
      <c r="S23" s="830"/>
      <c r="T23" s="830"/>
      <c r="U23" s="830"/>
      <c r="V23" s="830">
        <v>12779</v>
      </c>
      <c r="W23" s="830"/>
      <c r="X23" s="830"/>
      <c r="Y23" s="830"/>
      <c r="Z23" s="830"/>
      <c r="AA23" s="830">
        <v>937</v>
      </c>
      <c r="AB23" s="830"/>
      <c r="AC23" s="830"/>
      <c r="AD23" s="830"/>
      <c r="AE23" s="831"/>
      <c r="AF23" s="832">
        <v>872</v>
      </c>
      <c r="AG23" s="830"/>
      <c r="AH23" s="830"/>
      <c r="AI23" s="830"/>
      <c r="AJ23" s="833"/>
      <c r="AK23" s="834"/>
      <c r="AL23" s="835"/>
      <c r="AM23" s="835"/>
      <c r="AN23" s="835"/>
      <c r="AO23" s="835"/>
      <c r="AP23" s="830">
        <v>15158</v>
      </c>
      <c r="AQ23" s="830"/>
      <c r="AR23" s="830"/>
      <c r="AS23" s="830"/>
      <c r="AT23" s="830"/>
      <c r="AU23" s="846"/>
      <c r="AV23" s="846"/>
      <c r="AW23" s="846"/>
      <c r="AX23" s="846"/>
      <c r="AY23" s="847"/>
      <c r="AZ23" s="848" t="s">
        <v>392</v>
      </c>
      <c r="BA23" s="849"/>
      <c r="BB23" s="849"/>
      <c r="BC23" s="849"/>
      <c r="BD23" s="850"/>
      <c r="BE23" s="233"/>
      <c r="BF23" s="233"/>
      <c r="BG23" s="233"/>
      <c r="BH23" s="233"/>
      <c r="BI23" s="233"/>
      <c r="BJ23" s="233"/>
      <c r="BK23" s="233"/>
      <c r="BL23" s="233"/>
      <c r="BM23" s="233"/>
      <c r="BN23" s="233"/>
      <c r="BO23" s="233"/>
      <c r="BP23" s="233"/>
      <c r="BQ23" s="238">
        <v>17</v>
      </c>
      <c r="BR23" s="239"/>
      <c r="BS23" s="810"/>
      <c r="BT23" s="811"/>
      <c r="BU23" s="811"/>
      <c r="BV23" s="811"/>
      <c r="BW23" s="811"/>
      <c r="BX23" s="811"/>
      <c r="BY23" s="811"/>
      <c r="BZ23" s="811"/>
      <c r="CA23" s="811"/>
      <c r="CB23" s="811"/>
      <c r="CC23" s="811"/>
      <c r="CD23" s="811"/>
      <c r="CE23" s="811"/>
      <c r="CF23" s="811"/>
      <c r="CG23" s="812"/>
      <c r="CH23" s="813"/>
      <c r="CI23" s="814"/>
      <c r="CJ23" s="814"/>
      <c r="CK23" s="814"/>
      <c r="CL23" s="815"/>
      <c r="CM23" s="813"/>
      <c r="CN23" s="814"/>
      <c r="CO23" s="814"/>
      <c r="CP23" s="814"/>
      <c r="CQ23" s="815"/>
      <c r="CR23" s="813"/>
      <c r="CS23" s="814"/>
      <c r="CT23" s="814"/>
      <c r="CU23" s="814"/>
      <c r="CV23" s="815"/>
      <c r="CW23" s="813"/>
      <c r="CX23" s="814"/>
      <c r="CY23" s="814"/>
      <c r="CZ23" s="814"/>
      <c r="DA23" s="815"/>
      <c r="DB23" s="813"/>
      <c r="DC23" s="814"/>
      <c r="DD23" s="814"/>
      <c r="DE23" s="814"/>
      <c r="DF23" s="815"/>
      <c r="DG23" s="813"/>
      <c r="DH23" s="814"/>
      <c r="DI23" s="814"/>
      <c r="DJ23" s="814"/>
      <c r="DK23" s="815"/>
      <c r="DL23" s="813"/>
      <c r="DM23" s="814"/>
      <c r="DN23" s="814"/>
      <c r="DO23" s="814"/>
      <c r="DP23" s="815"/>
      <c r="DQ23" s="813"/>
      <c r="DR23" s="814"/>
      <c r="DS23" s="814"/>
      <c r="DT23" s="814"/>
      <c r="DU23" s="815"/>
      <c r="DV23" s="810"/>
      <c r="DW23" s="811"/>
      <c r="DX23" s="811"/>
      <c r="DY23" s="811"/>
      <c r="DZ23" s="816"/>
      <c r="EA23" s="234"/>
    </row>
    <row r="24" spans="1:131" s="235" customFormat="1" ht="26.25" customHeight="1" x14ac:dyDescent="0.2">
      <c r="A24" s="845" t="s">
        <v>393</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32"/>
      <c r="BA24" s="232"/>
      <c r="BB24" s="232"/>
      <c r="BC24" s="232"/>
      <c r="BD24" s="232"/>
      <c r="BE24" s="233"/>
      <c r="BF24" s="233"/>
      <c r="BG24" s="233"/>
      <c r="BH24" s="233"/>
      <c r="BI24" s="233"/>
      <c r="BJ24" s="233"/>
      <c r="BK24" s="233"/>
      <c r="BL24" s="233"/>
      <c r="BM24" s="233"/>
      <c r="BN24" s="233"/>
      <c r="BO24" s="233"/>
      <c r="BP24" s="233"/>
      <c r="BQ24" s="238">
        <v>18</v>
      </c>
      <c r="BR24" s="239"/>
      <c r="BS24" s="810"/>
      <c r="BT24" s="811"/>
      <c r="BU24" s="811"/>
      <c r="BV24" s="811"/>
      <c r="BW24" s="811"/>
      <c r="BX24" s="811"/>
      <c r="BY24" s="811"/>
      <c r="BZ24" s="811"/>
      <c r="CA24" s="811"/>
      <c r="CB24" s="811"/>
      <c r="CC24" s="811"/>
      <c r="CD24" s="811"/>
      <c r="CE24" s="811"/>
      <c r="CF24" s="811"/>
      <c r="CG24" s="812"/>
      <c r="CH24" s="813"/>
      <c r="CI24" s="814"/>
      <c r="CJ24" s="814"/>
      <c r="CK24" s="814"/>
      <c r="CL24" s="815"/>
      <c r="CM24" s="813"/>
      <c r="CN24" s="814"/>
      <c r="CO24" s="814"/>
      <c r="CP24" s="814"/>
      <c r="CQ24" s="815"/>
      <c r="CR24" s="813"/>
      <c r="CS24" s="814"/>
      <c r="CT24" s="814"/>
      <c r="CU24" s="814"/>
      <c r="CV24" s="815"/>
      <c r="CW24" s="813"/>
      <c r="CX24" s="814"/>
      <c r="CY24" s="814"/>
      <c r="CZ24" s="814"/>
      <c r="DA24" s="815"/>
      <c r="DB24" s="813"/>
      <c r="DC24" s="814"/>
      <c r="DD24" s="814"/>
      <c r="DE24" s="814"/>
      <c r="DF24" s="815"/>
      <c r="DG24" s="813"/>
      <c r="DH24" s="814"/>
      <c r="DI24" s="814"/>
      <c r="DJ24" s="814"/>
      <c r="DK24" s="815"/>
      <c r="DL24" s="813"/>
      <c r="DM24" s="814"/>
      <c r="DN24" s="814"/>
      <c r="DO24" s="814"/>
      <c r="DP24" s="815"/>
      <c r="DQ24" s="813"/>
      <c r="DR24" s="814"/>
      <c r="DS24" s="814"/>
      <c r="DT24" s="814"/>
      <c r="DU24" s="815"/>
      <c r="DV24" s="810"/>
      <c r="DW24" s="811"/>
      <c r="DX24" s="811"/>
      <c r="DY24" s="811"/>
      <c r="DZ24" s="816"/>
      <c r="EA24" s="234"/>
    </row>
    <row r="25" spans="1:131" ht="26.25" customHeight="1" thickBot="1" x14ac:dyDescent="0.25">
      <c r="A25" s="761" t="s">
        <v>394</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10"/>
      <c r="BT25" s="811"/>
      <c r="BU25" s="811"/>
      <c r="BV25" s="811"/>
      <c r="BW25" s="811"/>
      <c r="BX25" s="811"/>
      <c r="BY25" s="811"/>
      <c r="BZ25" s="811"/>
      <c r="CA25" s="811"/>
      <c r="CB25" s="811"/>
      <c r="CC25" s="811"/>
      <c r="CD25" s="811"/>
      <c r="CE25" s="811"/>
      <c r="CF25" s="811"/>
      <c r="CG25" s="812"/>
      <c r="CH25" s="813"/>
      <c r="CI25" s="814"/>
      <c r="CJ25" s="814"/>
      <c r="CK25" s="814"/>
      <c r="CL25" s="815"/>
      <c r="CM25" s="813"/>
      <c r="CN25" s="814"/>
      <c r="CO25" s="814"/>
      <c r="CP25" s="814"/>
      <c r="CQ25" s="815"/>
      <c r="CR25" s="813"/>
      <c r="CS25" s="814"/>
      <c r="CT25" s="814"/>
      <c r="CU25" s="814"/>
      <c r="CV25" s="815"/>
      <c r="CW25" s="813"/>
      <c r="CX25" s="814"/>
      <c r="CY25" s="814"/>
      <c r="CZ25" s="814"/>
      <c r="DA25" s="815"/>
      <c r="DB25" s="813"/>
      <c r="DC25" s="814"/>
      <c r="DD25" s="814"/>
      <c r="DE25" s="814"/>
      <c r="DF25" s="815"/>
      <c r="DG25" s="813"/>
      <c r="DH25" s="814"/>
      <c r="DI25" s="814"/>
      <c r="DJ25" s="814"/>
      <c r="DK25" s="815"/>
      <c r="DL25" s="813"/>
      <c r="DM25" s="814"/>
      <c r="DN25" s="814"/>
      <c r="DO25" s="814"/>
      <c r="DP25" s="815"/>
      <c r="DQ25" s="813"/>
      <c r="DR25" s="814"/>
      <c r="DS25" s="814"/>
      <c r="DT25" s="814"/>
      <c r="DU25" s="815"/>
      <c r="DV25" s="810"/>
      <c r="DW25" s="811"/>
      <c r="DX25" s="811"/>
      <c r="DY25" s="811"/>
      <c r="DZ25" s="816"/>
      <c r="EA25" s="230"/>
    </row>
    <row r="26" spans="1:131" ht="26.25" customHeight="1" x14ac:dyDescent="0.2">
      <c r="A26" s="763" t="s">
        <v>371</v>
      </c>
      <c r="B26" s="764"/>
      <c r="C26" s="764"/>
      <c r="D26" s="764"/>
      <c r="E26" s="764"/>
      <c r="F26" s="764"/>
      <c r="G26" s="764"/>
      <c r="H26" s="764"/>
      <c r="I26" s="764"/>
      <c r="J26" s="764"/>
      <c r="K26" s="764"/>
      <c r="L26" s="764"/>
      <c r="M26" s="764"/>
      <c r="N26" s="764"/>
      <c r="O26" s="764"/>
      <c r="P26" s="765"/>
      <c r="Q26" s="769" t="s">
        <v>395</v>
      </c>
      <c r="R26" s="770"/>
      <c r="S26" s="770"/>
      <c r="T26" s="770"/>
      <c r="U26" s="771"/>
      <c r="V26" s="769" t="s">
        <v>396</v>
      </c>
      <c r="W26" s="770"/>
      <c r="X26" s="770"/>
      <c r="Y26" s="770"/>
      <c r="Z26" s="771"/>
      <c r="AA26" s="769" t="s">
        <v>397</v>
      </c>
      <c r="AB26" s="770"/>
      <c r="AC26" s="770"/>
      <c r="AD26" s="770"/>
      <c r="AE26" s="770"/>
      <c r="AF26" s="851" t="s">
        <v>398</v>
      </c>
      <c r="AG26" s="852"/>
      <c r="AH26" s="852"/>
      <c r="AI26" s="852"/>
      <c r="AJ26" s="853"/>
      <c r="AK26" s="770" t="s">
        <v>399</v>
      </c>
      <c r="AL26" s="770"/>
      <c r="AM26" s="770"/>
      <c r="AN26" s="770"/>
      <c r="AO26" s="771"/>
      <c r="AP26" s="769" t="s">
        <v>400</v>
      </c>
      <c r="AQ26" s="770"/>
      <c r="AR26" s="770"/>
      <c r="AS26" s="770"/>
      <c r="AT26" s="771"/>
      <c r="AU26" s="769" t="s">
        <v>401</v>
      </c>
      <c r="AV26" s="770"/>
      <c r="AW26" s="770"/>
      <c r="AX26" s="770"/>
      <c r="AY26" s="771"/>
      <c r="AZ26" s="769" t="s">
        <v>402</v>
      </c>
      <c r="BA26" s="770"/>
      <c r="BB26" s="770"/>
      <c r="BC26" s="770"/>
      <c r="BD26" s="771"/>
      <c r="BE26" s="769" t="s">
        <v>378</v>
      </c>
      <c r="BF26" s="770"/>
      <c r="BG26" s="770"/>
      <c r="BH26" s="770"/>
      <c r="BI26" s="776"/>
      <c r="BJ26" s="232"/>
      <c r="BK26" s="232"/>
      <c r="BL26" s="232"/>
      <c r="BM26" s="232"/>
      <c r="BN26" s="232"/>
      <c r="BO26" s="241"/>
      <c r="BP26" s="241"/>
      <c r="BQ26" s="238">
        <v>20</v>
      </c>
      <c r="BR26" s="239"/>
      <c r="BS26" s="810"/>
      <c r="BT26" s="811"/>
      <c r="BU26" s="811"/>
      <c r="BV26" s="811"/>
      <c r="BW26" s="811"/>
      <c r="BX26" s="811"/>
      <c r="BY26" s="811"/>
      <c r="BZ26" s="811"/>
      <c r="CA26" s="811"/>
      <c r="CB26" s="811"/>
      <c r="CC26" s="811"/>
      <c r="CD26" s="811"/>
      <c r="CE26" s="811"/>
      <c r="CF26" s="811"/>
      <c r="CG26" s="812"/>
      <c r="CH26" s="813"/>
      <c r="CI26" s="814"/>
      <c r="CJ26" s="814"/>
      <c r="CK26" s="814"/>
      <c r="CL26" s="815"/>
      <c r="CM26" s="813"/>
      <c r="CN26" s="814"/>
      <c r="CO26" s="814"/>
      <c r="CP26" s="814"/>
      <c r="CQ26" s="815"/>
      <c r="CR26" s="813"/>
      <c r="CS26" s="814"/>
      <c r="CT26" s="814"/>
      <c r="CU26" s="814"/>
      <c r="CV26" s="815"/>
      <c r="CW26" s="813"/>
      <c r="CX26" s="814"/>
      <c r="CY26" s="814"/>
      <c r="CZ26" s="814"/>
      <c r="DA26" s="815"/>
      <c r="DB26" s="813"/>
      <c r="DC26" s="814"/>
      <c r="DD26" s="814"/>
      <c r="DE26" s="814"/>
      <c r="DF26" s="815"/>
      <c r="DG26" s="813"/>
      <c r="DH26" s="814"/>
      <c r="DI26" s="814"/>
      <c r="DJ26" s="814"/>
      <c r="DK26" s="815"/>
      <c r="DL26" s="813"/>
      <c r="DM26" s="814"/>
      <c r="DN26" s="814"/>
      <c r="DO26" s="814"/>
      <c r="DP26" s="815"/>
      <c r="DQ26" s="813"/>
      <c r="DR26" s="814"/>
      <c r="DS26" s="814"/>
      <c r="DT26" s="814"/>
      <c r="DU26" s="815"/>
      <c r="DV26" s="810"/>
      <c r="DW26" s="811"/>
      <c r="DX26" s="811"/>
      <c r="DY26" s="811"/>
      <c r="DZ26" s="816"/>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4"/>
      <c r="AG27" s="855"/>
      <c r="AH27" s="855"/>
      <c r="AI27" s="855"/>
      <c r="AJ27" s="856"/>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10"/>
      <c r="BT27" s="811"/>
      <c r="BU27" s="811"/>
      <c r="BV27" s="811"/>
      <c r="BW27" s="811"/>
      <c r="BX27" s="811"/>
      <c r="BY27" s="811"/>
      <c r="BZ27" s="811"/>
      <c r="CA27" s="811"/>
      <c r="CB27" s="811"/>
      <c r="CC27" s="811"/>
      <c r="CD27" s="811"/>
      <c r="CE27" s="811"/>
      <c r="CF27" s="811"/>
      <c r="CG27" s="812"/>
      <c r="CH27" s="813"/>
      <c r="CI27" s="814"/>
      <c r="CJ27" s="814"/>
      <c r="CK27" s="814"/>
      <c r="CL27" s="815"/>
      <c r="CM27" s="813"/>
      <c r="CN27" s="814"/>
      <c r="CO27" s="814"/>
      <c r="CP27" s="814"/>
      <c r="CQ27" s="815"/>
      <c r="CR27" s="813"/>
      <c r="CS27" s="814"/>
      <c r="CT27" s="814"/>
      <c r="CU27" s="814"/>
      <c r="CV27" s="815"/>
      <c r="CW27" s="813"/>
      <c r="CX27" s="814"/>
      <c r="CY27" s="814"/>
      <c r="CZ27" s="814"/>
      <c r="DA27" s="815"/>
      <c r="DB27" s="813"/>
      <c r="DC27" s="814"/>
      <c r="DD27" s="814"/>
      <c r="DE27" s="814"/>
      <c r="DF27" s="815"/>
      <c r="DG27" s="813"/>
      <c r="DH27" s="814"/>
      <c r="DI27" s="814"/>
      <c r="DJ27" s="814"/>
      <c r="DK27" s="815"/>
      <c r="DL27" s="813"/>
      <c r="DM27" s="814"/>
      <c r="DN27" s="814"/>
      <c r="DO27" s="814"/>
      <c r="DP27" s="815"/>
      <c r="DQ27" s="813"/>
      <c r="DR27" s="814"/>
      <c r="DS27" s="814"/>
      <c r="DT27" s="814"/>
      <c r="DU27" s="815"/>
      <c r="DV27" s="810"/>
      <c r="DW27" s="811"/>
      <c r="DX27" s="811"/>
      <c r="DY27" s="811"/>
      <c r="DZ27" s="816"/>
      <c r="EA27" s="230"/>
    </row>
    <row r="28" spans="1:131" ht="26.25" customHeight="1" thickTop="1" x14ac:dyDescent="0.2">
      <c r="A28" s="242">
        <v>1</v>
      </c>
      <c r="B28" s="785" t="s">
        <v>403</v>
      </c>
      <c r="C28" s="786"/>
      <c r="D28" s="786"/>
      <c r="E28" s="786"/>
      <c r="F28" s="786"/>
      <c r="G28" s="786"/>
      <c r="H28" s="786"/>
      <c r="I28" s="786"/>
      <c r="J28" s="786"/>
      <c r="K28" s="786"/>
      <c r="L28" s="786"/>
      <c r="M28" s="786"/>
      <c r="N28" s="786"/>
      <c r="O28" s="786"/>
      <c r="P28" s="787"/>
      <c r="Q28" s="859">
        <v>2227</v>
      </c>
      <c r="R28" s="860"/>
      <c r="S28" s="860"/>
      <c r="T28" s="860"/>
      <c r="U28" s="860"/>
      <c r="V28" s="860">
        <v>2156</v>
      </c>
      <c r="W28" s="860"/>
      <c r="X28" s="860"/>
      <c r="Y28" s="860"/>
      <c r="Z28" s="860"/>
      <c r="AA28" s="860">
        <v>70</v>
      </c>
      <c r="AB28" s="860"/>
      <c r="AC28" s="860"/>
      <c r="AD28" s="860"/>
      <c r="AE28" s="861"/>
      <c r="AF28" s="862">
        <v>70</v>
      </c>
      <c r="AG28" s="860"/>
      <c r="AH28" s="860"/>
      <c r="AI28" s="860"/>
      <c r="AJ28" s="863"/>
      <c r="AK28" s="864">
        <v>143</v>
      </c>
      <c r="AL28" s="865"/>
      <c r="AM28" s="865"/>
      <c r="AN28" s="865"/>
      <c r="AO28" s="865"/>
      <c r="AP28" s="865" t="s">
        <v>510</v>
      </c>
      <c r="AQ28" s="865"/>
      <c r="AR28" s="865"/>
      <c r="AS28" s="865"/>
      <c r="AT28" s="865"/>
      <c r="AU28" s="865" t="s">
        <v>510</v>
      </c>
      <c r="AV28" s="865"/>
      <c r="AW28" s="865"/>
      <c r="AX28" s="865"/>
      <c r="AY28" s="865"/>
      <c r="AZ28" s="866" t="s">
        <v>510</v>
      </c>
      <c r="BA28" s="866"/>
      <c r="BB28" s="866"/>
      <c r="BC28" s="866"/>
      <c r="BD28" s="866"/>
      <c r="BE28" s="857"/>
      <c r="BF28" s="857"/>
      <c r="BG28" s="857"/>
      <c r="BH28" s="857"/>
      <c r="BI28" s="858"/>
      <c r="BJ28" s="232"/>
      <c r="BK28" s="232"/>
      <c r="BL28" s="232"/>
      <c r="BM28" s="232"/>
      <c r="BN28" s="232"/>
      <c r="BO28" s="241"/>
      <c r="BP28" s="241"/>
      <c r="BQ28" s="238">
        <v>22</v>
      </c>
      <c r="BR28" s="239"/>
      <c r="BS28" s="810"/>
      <c r="BT28" s="811"/>
      <c r="BU28" s="811"/>
      <c r="BV28" s="811"/>
      <c r="BW28" s="811"/>
      <c r="BX28" s="811"/>
      <c r="BY28" s="811"/>
      <c r="BZ28" s="811"/>
      <c r="CA28" s="811"/>
      <c r="CB28" s="811"/>
      <c r="CC28" s="811"/>
      <c r="CD28" s="811"/>
      <c r="CE28" s="811"/>
      <c r="CF28" s="811"/>
      <c r="CG28" s="812"/>
      <c r="CH28" s="813"/>
      <c r="CI28" s="814"/>
      <c r="CJ28" s="814"/>
      <c r="CK28" s="814"/>
      <c r="CL28" s="815"/>
      <c r="CM28" s="813"/>
      <c r="CN28" s="814"/>
      <c r="CO28" s="814"/>
      <c r="CP28" s="814"/>
      <c r="CQ28" s="815"/>
      <c r="CR28" s="813"/>
      <c r="CS28" s="814"/>
      <c r="CT28" s="814"/>
      <c r="CU28" s="814"/>
      <c r="CV28" s="815"/>
      <c r="CW28" s="813"/>
      <c r="CX28" s="814"/>
      <c r="CY28" s="814"/>
      <c r="CZ28" s="814"/>
      <c r="DA28" s="815"/>
      <c r="DB28" s="813"/>
      <c r="DC28" s="814"/>
      <c r="DD28" s="814"/>
      <c r="DE28" s="814"/>
      <c r="DF28" s="815"/>
      <c r="DG28" s="813"/>
      <c r="DH28" s="814"/>
      <c r="DI28" s="814"/>
      <c r="DJ28" s="814"/>
      <c r="DK28" s="815"/>
      <c r="DL28" s="813"/>
      <c r="DM28" s="814"/>
      <c r="DN28" s="814"/>
      <c r="DO28" s="814"/>
      <c r="DP28" s="815"/>
      <c r="DQ28" s="813"/>
      <c r="DR28" s="814"/>
      <c r="DS28" s="814"/>
      <c r="DT28" s="814"/>
      <c r="DU28" s="815"/>
      <c r="DV28" s="810"/>
      <c r="DW28" s="811"/>
      <c r="DX28" s="811"/>
      <c r="DY28" s="811"/>
      <c r="DZ28" s="816"/>
      <c r="EA28" s="230"/>
    </row>
    <row r="29" spans="1:131" ht="26.25" customHeight="1" x14ac:dyDescent="0.2">
      <c r="A29" s="242">
        <v>2</v>
      </c>
      <c r="B29" s="817" t="s">
        <v>404</v>
      </c>
      <c r="C29" s="818"/>
      <c r="D29" s="818"/>
      <c r="E29" s="818"/>
      <c r="F29" s="818"/>
      <c r="G29" s="818"/>
      <c r="H29" s="818"/>
      <c r="I29" s="818"/>
      <c r="J29" s="818"/>
      <c r="K29" s="818"/>
      <c r="L29" s="818"/>
      <c r="M29" s="818"/>
      <c r="N29" s="818"/>
      <c r="O29" s="818"/>
      <c r="P29" s="819"/>
      <c r="Q29" s="820">
        <v>2974</v>
      </c>
      <c r="R29" s="821"/>
      <c r="S29" s="821"/>
      <c r="T29" s="821"/>
      <c r="U29" s="821"/>
      <c r="V29" s="821">
        <v>2809</v>
      </c>
      <c r="W29" s="821"/>
      <c r="X29" s="821"/>
      <c r="Y29" s="821"/>
      <c r="Z29" s="821"/>
      <c r="AA29" s="821">
        <v>165</v>
      </c>
      <c r="AB29" s="821"/>
      <c r="AC29" s="821"/>
      <c r="AD29" s="821"/>
      <c r="AE29" s="822"/>
      <c r="AF29" s="823">
        <v>165</v>
      </c>
      <c r="AG29" s="824"/>
      <c r="AH29" s="824"/>
      <c r="AI29" s="824"/>
      <c r="AJ29" s="825"/>
      <c r="AK29" s="871">
        <v>396</v>
      </c>
      <c r="AL29" s="867"/>
      <c r="AM29" s="867"/>
      <c r="AN29" s="867"/>
      <c r="AO29" s="867"/>
      <c r="AP29" s="867" t="s">
        <v>510</v>
      </c>
      <c r="AQ29" s="867"/>
      <c r="AR29" s="867"/>
      <c r="AS29" s="867"/>
      <c r="AT29" s="867"/>
      <c r="AU29" s="867" t="s">
        <v>510</v>
      </c>
      <c r="AV29" s="867"/>
      <c r="AW29" s="867"/>
      <c r="AX29" s="867"/>
      <c r="AY29" s="867"/>
      <c r="AZ29" s="868" t="s">
        <v>510</v>
      </c>
      <c r="BA29" s="868"/>
      <c r="BB29" s="868"/>
      <c r="BC29" s="868"/>
      <c r="BD29" s="868"/>
      <c r="BE29" s="869"/>
      <c r="BF29" s="869"/>
      <c r="BG29" s="869"/>
      <c r="BH29" s="869"/>
      <c r="BI29" s="870"/>
      <c r="BJ29" s="232"/>
      <c r="BK29" s="232"/>
      <c r="BL29" s="232"/>
      <c r="BM29" s="232"/>
      <c r="BN29" s="232"/>
      <c r="BO29" s="241"/>
      <c r="BP29" s="241"/>
      <c r="BQ29" s="238">
        <v>23</v>
      </c>
      <c r="BR29" s="239"/>
      <c r="BS29" s="810"/>
      <c r="BT29" s="811"/>
      <c r="BU29" s="811"/>
      <c r="BV29" s="811"/>
      <c r="BW29" s="811"/>
      <c r="BX29" s="811"/>
      <c r="BY29" s="811"/>
      <c r="BZ29" s="811"/>
      <c r="CA29" s="811"/>
      <c r="CB29" s="811"/>
      <c r="CC29" s="811"/>
      <c r="CD29" s="811"/>
      <c r="CE29" s="811"/>
      <c r="CF29" s="811"/>
      <c r="CG29" s="812"/>
      <c r="CH29" s="813"/>
      <c r="CI29" s="814"/>
      <c r="CJ29" s="814"/>
      <c r="CK29" s="814"/>
      <c r="CL29" s="815"/>
      <c r="CM29" s="813"/>
      <c r="CN29" s="814"/>
      <c r="CO29" s="814"/>
      <c r="CP29" s="814"/>
      <c r="CQ29" s="815"/>
      <c r="CR29" s="813"/>
      <c r="CS29" s="814"/>
      <c r="CT29" s="814"/>
      <c r="CU29" s="814"/>
      <c r="CV29" s="815"/>
      <c r="CW29" s="813"/>
      <c r="CX29" s="814"/>
      <c r="CY29" s="814"/>
      <c r="CZ29" s="814"/>
      <c r="DA29" s="815"/>
      <c r="DB29" s="813"/>
      <c r="DC29" s="814"/>
      <c r="DD29" s="814"/>
      <c r="DE29" s="814"/>
      <c r="DF29" s="815"/>
      <c r="DG29" s="813"/>
      <c r="DH29" s="814"/>
      <c r="DI29" s="814"/>
      <c r="DJ29" s="814"/>
      <c r="DK29" s="815"/>
      <c r="DL29" s="813"/>
      <c r="DM29" s="814"/>
      <c r="DN29" s="814"/>
      <c r="DO29" s="814"/>
      <c r="DP29" s="815"/>
      <c r="DQ29" s="813"/>
      <c r="DR29" s="814"/>
      <c r="DS29" s="814"/>
      <c r="DT29" s="814"/>
      <c r="DU29" s="815"/>
      <c r="DV29" s="810"/>
      <c r="DW29" s="811"/>
      <c r="DX29" s="811"/>
      <c r="DY29" s="811"/>
      <c r="DZ29" s="816"/>
      <c r="EA29" s="230"/>
    </row>
    <row r="30" spans="1:131" ht="26.25" customHeight="1" x14ac:dyDescent="0.2">
      <c r="A30" s="242">
        <v>3</v>
      </c>
      <c r="B30" s="817" t="s">
        <v>405</v>
      </c>
      <c r="C30" s="818"/>
      <c r="D30" s="818"/>
      <c r="E30" s="818"/>
      <c r="F30" s="818"/>
      <c r="G30" s="818"/>
      <c r="H30" s="818"/>
      <c r="I30" s="818"/>
      <c r="J30" s="818"/>
      <c r="K30" s="818"/>
      <c r="L30" s="818"/>
      <c r="M30" s="818"/>
      <c r="N30" s="818"/>
      <c r="O30" s="818"/>
      <c r="P30" s="819"/>
      <c r="Q30" s="820">
        <v>267</v>
      </c>
      <c r="R30" s="821"/>
      <c r="S30" s="821"/>
      <c r="T30" s="821"/>
      <c r="U30" s="821"/>
      <c r="V30" s="821">
        <v>264</v>
      </c>
      <c r="W30" s="821"/>
      <c r="X30" s="821"/>
      <c r="Y30" s="821"/>
      <c r="Z30" s="821"/>
      <c r="AA30" s="821">
        <v>4</v>
      </c>
      <c r="AB30" s="821"/>
      <c r="AC30" s="821"/>
      <c r="AD30" s="821"/>
      <c r="AE30" s="822"/>
      <c r="AF30" s="823">
        <v>4</v>
      </c>
      <c r="AG30" s="824"/>
      <c r="AH30" s="824"/>
      <c r="AI30" s="824"/>
      <c r="AJ30" s="825"/>
      <c r="AK30" s="871">
        <v>84</v>
      </c>
      <c r="AL30" s="867"/>
      <c r="AM30" s="867"/>
      <c r="AN30" s="867"/>
      <c r="AO30" s="867"/>
      <c r="AP30" s="867" t="s">
        <v>510</v>
      </c>
      <c r="AQ30" s="867"/>
      <c r="AR30" s="867"/>
      <c r="AS30" s="867"/>
      <c r="AT30" s="867"/>
      <c r="AU30" s="867" t="s">
        <v>510</v>
      </c>
      <c r="AV30" s="867"/>
      <c r="AW30" s="867"/>
      <c r="AX30" s="867"/>
      <c r="AY30" s="867"/>
      <c r="AZ30" s="868" t="s">
        <v>510</v>
      </c>
      <c r="BA30" s="868"/>
      <c r="BB30" s="868"/>
      <c r="BC30" s="868"/>
      <c r="BD30" s="868"/>
      <c r="BE30" s="869"/>
      <c r="BF30" s="869"/>
      <c r="BG30" s="869"/>
      <c r="BH30" s="869"/>
      <c r="BI30" s="870"/>
      <c r="BJ30" s="232"/>
      <c r="BK30" s="232"/>
      <c r="BL30" s="232"/>
      <c r="BM30" s="232"/>
      <c r="BN30" s="232"/>
      <c r="BO30" s="241"/>
      <c r="BP30" s="241"/>
      <c r="BQ30" s="238">
        <v>24</v>
      </c>
      <c r="BR30" s="239"/>
      <c r="BS30" s="810"/>
      <c r="BT30" s="811"/>
      <c r="BU30" s="811"/>
      <c r="BV30" s="811"/>
      <c r="BW30" s="811"/>
      <c r="BX30" s="811"/>
      <c r="BY30" s="811"/>
      <c r="BZ30" s="811"/>
      <c r="CA30" s="811"/>
      <c r="CB30" s="811"/>
      <c r="CC30" s="811"/>
      <c r="CD30" s="811"/>
      <c r="CE30" s="811"/>
      <c r="CF30" s="811"/>
      <c r="CG30" s="812"/>
      <c r="CH30" s="813"/>
      <c r="CI30" s="814"/>
      <c r="CJ30" s="814"/>
      <c r="CK30" s="814"/>
      <c r="CL30" s="815"/>
      <c r="CM30" s="813"/>
      <c r="CN30" s="814"/>
      <c r="CO30" s="814"/>
      <c r="CP30" s="814"/>
      <c r="CQ30" s="815"/>
      <c r="CR30" s="813"/>
      <c r="CS30" s="814"/>
      <c r="CT30" s="814"/>
      <c r="CU30" s="814"/>
      <c r="CV30" s="815"/>
      <c r="CW30" s="813"/>
      <c r="CX30" s="814"/>
      <c r="CY30" s="814"/>
      <c r="CZ30" s="814"/>
      <c r="DA30" s="815"/>
      <c r="DB30" s="813"/>
      <c r="DC30" s="814"/>
      <c r="DD30" s="814"/>
      <c r="DE30" s="814"/>
      <c r="DF30" s="815"/>
      <c r="DG30" s="813"/>
      <c r="DH30" s="814"/>
      <c r="DI30" s="814"/>
      <c r="DJ30" s="814"/>
      <c r="DK30" s="815"/>
      <c r="DL30" s="813"/>
      <c r="DM30" s="814"/>
      <c r="DN30" s="814"/>
      <c r="DO30" s="814"/>
      <c r="DP30" s="815"/>
      <c r="DQ30" s="813"/>
      <c r="DR30" s="814"/>
      <c r="DS30" s="814"/>
      <c r="DT30" s="814"/>
      <c r="DU30" s="815"/>
      <c r="DV30" s="810"/>
      <c r="DW30" s="811"/>
      <c r="DX30" s="811"/>
      <c r="DY30" s="811"/>
      <c r="DZ30" s="816"/>
      <c r="EA30" s="230"/>
    </row>
    <row r="31" spans="1:131" ht="26.25" customHeight="1" x14ac:dyDescent="0.2">
      <c r="A31" s="242">
        <v>4</v>
      </c>
      <c r="B31" s="817" t="s">
        <v>406</v>
      </c>
      <c r="C31" s="818"/>
      <c r="D31" s="818"/>
      <c r="E31" s="818"/>
      <c r="F31" s="818"/>
      <c r="G31" s="818"/>
      <c r="H31" s="818"/>
      <c r="I31" s="818"/>
      <c r="J31" s="818"/>
      <c r="K31" s="818"/>
      <c r="L31" s="818"/>
      <c r="M31" s="818"/>
      <c r="N31" s="818"/>
      <c r="O31" s="818"/>
      <c r="P31" s="819"/>
      <c r="Q31" s="820">
        <v>574</v>
      </c>
      <c r="R31" s="821"/>
      <c r="S31" s="821"/>
      <c r="T31" s="821"/>
      <c r="U31" s="821"/>
      <c r="V31" s="821">
        <v>548</v>
      </c>
      <c r="W31" s="821"/>
      <c r="X31" s="821"/>
      <c r="Y31" s="821"/>
      <c r="Z31" s="821"/>
      <c r="AA31" s="821">
        <v>27</v>
      </c>
      <c r="AB31" s="821"/>
      <c r="AC31" s="821"/>
      <c r="AD31" s="821"/>
      <c r="AE31" s="822"/>
      <c r="AF31" s="823">
        <v>305</v>
      </c>
      <c r="AG31" s="824"/>
      <c r="AH31" s="824"/>
      <c r="AI31" s="824"/>
      <c r="AJ31" s="825"/>
      <c r="AK31" s="871">
        <v>40</v>
      </c>
      <c r="AL31" s="867"/>
      <c r="AM31" s="867"/>
      <c r="AN31" s="867"/>
      <c r="AO31" s="867"/>
      <c r="AP31" s="867">
        <v>1271</v>
      </c>
      <c r="AQ31" s="867"/>
      <c r="AR31" s="867"/>
      <c r="AS31" s="867"/>
      <c r="AT31" s="867"/>
      <c r="AU31" s="867">
        <v>67</v>
      </c>
      <c r="AV31" s="867"/>
      <c r="AW31" s="867"/>
      <c r="AX31" s="867"/>
      <c r="AY31" s="867"/>
      <c r="AZ31" s="868" t="s">
        <v>510</v>
      </c>
      <c r="BA31" s="868"/>
      <c r="BB31" s="868"/>
      <c r="BC31" s="868"/>
      <c r="BD31" s="868"/>
      <c r="BE31" s="869" t="s">
        <v>407</v>
      </c>
      <c r="BF31" s="869"/>
      <c r="BG31" s="869"/>
      <c r="BH31" s="869"/>
      <c r="BI31" s="870"/>
      <c r="BJ31" s="232"/>
      <c r="BK31" s="232"/>
      <c r="BL31" s="232"/>
      <c r="BM31" s="232"/>
      <c r="BN31" s="232"/>
      <c r="BO31" s="241"/>
      <c r="BP31" s="241"/>
      <c r="BQ31" s="238">
        <v>25</v>
      </c>
      <c r="BR31" s="239"/>
      <c r="BS31" s="810"/>
      <c r="BT31" s="811"/>
      <c r="BU31" s="811"/>
      <c r="BV31" s="811"/>
      <c r="BW31" s="811"/>
      <c r="BX31" s="811"/>
      <c r="BY31" s="811"/>
      <c r="BZ31" s="811"/>
      <c r="CA31" s="811"/>
      <c r="CB31" s="811"/>
      <c r="CC31" s="811"/>
      <c r="CD31" s="811"/>
      <c r="CE31" s="811"/>
      <c r="CF31" s="811"/>
      <c r="CG31" s="812"/>
      <c r="CH31" s="813"/>
      <c r="CI31" s="814"/>
      <c r="CJ31" s="814"/>
      <c r="CK31" s="814"/>
      <c r="CL31" s="815"/>
      <c r="CM31" s="813"/>
      <c r="CN31" s="814"/>
      <c r="CO31" s="814"/>
      <c r="CP31" s="814"/>
      <c r="CQ31" s="815"/>
      <c r="CR31" s="813"/>
      <c r="CS31" s="814"/>
      <c r="CT31" s="814"/>
      <c r="CU31" s="814"/>
      <c r="CV31" s="815"/>
      <c r="CW31" s="813"/>
      <c r="CX31" s="814"/>
      <c r="CY31" s="814"/>
      <c r="CZ31" s="814"/>
      <c r="DA31" s="815"/>
      <c r="DB31" s="813"/>
      <c r="DC31" s="814"/>
      <c r="DD31" s="814"/>
      <c r="DE31" s="814"/>
      <c r="DF31" s="815"/>
      <c r="DG31" s="813"/>
      <c r="DH31" s="814"/>
      <c r="DI31" s="814"/>
      <c r="DJ31" s="814"/>
      <c r="DK31" s="815"/>
      <c r="DL31" s="813"/>
      <c r="DM31" s="814"/>
      <c r="DN31" s="814"/>
      <c r="DO31" s="814"/>
      <c r="DP31" s="815"/>
      <c r="DQ31" s="813"/>
      <c r="DR31" s="814"/>
      <c r="DS31" s="814"/>
      <c r="DT31" s="814"/>
      <c r="DU31" s="815"/>
      <c r="DV31" s="810"/>
      <c r="DW31" s="811"/>
      <c r="DX31" s="811"/>
      <c r="DY31" s="811"/>
      <c r="DZ31" s="816"/>
      <c r="EA31" s="230"/>
    </row>
    <row r="32" spans="1:131" ht="26.25" customHeight="1" x14ac:dyDescent="0.2">
      <c r="A32" s="242">
        <v>5</v>
      </c>
      <c r="B32" s="817" t="s">
        <v>408</v>
      </c>
      <c r="C32" s="818"/>
      <c r="D32" s="818"/>
      <c r="E32" s="818"/>
      <c r="F32" s="818"/>
      <c r="G32" s="818"/>
      <c r="H32" s="818"/>
      <c r="I32" s="818"/>
      <c r="J32" s="818"/>
      <c r="K32" s="818"/>
      <c r="L32" s="818"/>
      <c r="M32" s="818"/>
      <c r="N32" s="818"/>
      <c r="O32" s="818"/>
      <c r="P32" s="819"/>
      <c r="Q32" s="820">
        <v>539</v>
      </c>
      <c r="R32" s="821"/>
      <c r="S32" s="821"/>
      <c r="T32" s="821"/>
      <c r="U32" s="821"/>
      <c r="V32" s="821">
        <v>633</v>
      </c>
      <c r="W32" s="821"/>
      <c r="X32" s="821"/>
      <c r="Y32" s="821"/>
      <c r="Z32" s="821"/>
      <c r="AA32" s="821">
        <v>-94</v>
      </c>
      <c r="AB32" s="821"/>
      <c r="AC32" s="821"/>
      <c r="AD32" s="821"/>
      <c r="AE32" s="822"/>
      <c r="AF32" s="823">
        <v>412</v>
      </c>
      <c r="AG32" s="824"/>
      <c r="AH32" s="824"/>
      <c r="AI32" s="824"/>
      <c r="AJ32" s="825"/>
      <c r="AK32" s="871">
        <v>1</v>
      </c>
      <c r="AL32" s="867"/>
      <c r="AM32" s="867"/>
      <c r="AN32" s="867"/>
      <c r="AO32" s="867"/>
      <c r="AP32" s="867">
        <v>208</v>
      </c>
      <c r="AQ32" s="867"/>
      <c r="AR32" s="867"/>
      <c r="AS32" s="867"/>
      <c r="AT32" s="867"/>
      <c r="AU32" s="867" t="s">
        <v>510</v>
      </c>
      <c r="AV32" s="867"/>
      <c r="AW32" s="867"/>
      <c r="AX32" s="867"/>
      <c r="AY32" s="867"/>
      <c r="AZ32" s="868" t="s">
        <v>510</v>
      </c>
      <c r="BA32" s="868"/>
      <c r="BB32" s="868"/>
      <c r="BC32" s="868"/>
      <c r="BD32" s="868"/>
      <c r="BE32" s="869" t="s">
        <v>407</v>
      </c>
      <c r="BF32" s="869"/>
      <c r="BG32" s="869"/>
      <c r="BH32" s="869"/>
      <c r="BI32" s="870"/>
      <c r="BJ32" s="232"/>
      <c r="BK32" s="232"/>
      <c r="BL32" s="232"/>
      <c r="BM32" s="232"/>
      <c r="BN32" s="232"/>
      <c r="BO32" s="241"/>
      <c r="BP32" s="241"/>
      <c r="BQ32" s="238">
        <v>26</v>
      </c>
      <c r="BR32" s="239"/>
      <c r="BS32" s="810"/>
      <c r="BT32" s="811"/>
      <c r="BU32" s="811"/>
      <c r="BV32" s="811"/>
      <c r="BW32" s="811"/>
      <c r="BX32" s="811"/>
      <c r="BY32" s="811"/>
      <c r="BZ32" s="811"/>
      <c r="CA32" s="811"/>
      <c r="CB32" s="811"/>
      <c r="CC32" s="811"/>
      <c r="CD32" s="811"/>
      <c r="CE32" s="811"/>
      <c r="CF32" s="811"/>
      <c r="CG32" s="812"/>
      <c r="CH32" s="813"/>
      <c r="CI32" s="814"/>
      <c r="CJ32" s="814"/>
      <c r="CK32" s="814"/>
      <c r="CL32" s="815"/>
      <c r="CM32" s="813"/>
      <c r="CN32" s="814"/>
      <c r="CO32" s="814"/>
      <c r="CP32" s="814"/>
      <c r="CQ32" s="815"/>
      <c r="CR32" s="813"/>
      <c r="CS32" s="814"/>
      <c r="CT32" s="814"/>
      <c r="CU32" s="814"/>
      <c r="CV32" s="815"/>
      <c r="CW32" s="813"/>
      <c r="CX32" s="814"/>
      <c r="CY32" s="814"/>
      <c r="CZ32" s="814"/>
      <c r="DA32" s="815"/>
      <c r="DB32" s="813"/>
      <c r="DC32" s="814"/>
      <c r="DD32" s="814"/>
      <c r="DE32" s="814"/>
      <c r="DF32" s="815"/>
      <c r="DG32" s="813"/>
      <c r="DH32" s="814"/>
      <c r="DI32" s="814"/>
      <c r="DJ32" s="814"/>
      <c r="DK32" s="815"/>
      <c r="DL32" s="813"/>
      <c r="DM32" s="814"/>
      <c r="DN32" s="814"/>
      <c r="DO32" s="814"/>
      <c r="DP32" s="815"/>
      <c r="DQ32" s="813"/>
      <c r="DR32" s="814"/>
      <c r="DS32" s="814"/>
      <c r="DT32" s="814"/>
      <c r="DU32" s="815"/>
      <c r="DV32" s="810"/>
      <c r="DW32" s="811"/>
      <c r="DX32" s="811"/>
      <c r="DY32" s="811"/>
      <c r="DZ32" s="816"/>
      <c r="EA32" s="230"/>
    </row>
    <row r="33" spans="1:131" ht="26.25" customHeight="1" x14ac:dyDescent="0.2">
      <c r="A33" s="242">
        <v>6</v>
      </c>
      <c r="B33" s="817" t="s">
        <v>409</v>
      </c>
      <c r="C33" s="818"/>
      <c r="D33" s="818"/>
      <c r="E33" s="818"/>
      <c r="F33" s="818"/>
      <c r="G33" s="818"/>
      <c r="H33" s="818"/>
      <c r="I33" s="818"/>
      <c r="J33" s="818"/>
      <c r="K33" s="818"/>
      <c r="L33" s="818"/>
      <c r="M33" s="818"/>
      <c r="N33" s="818"/>
      <c r="O33" s="818"/>
      <c r="P33" s="819"/>
      <c r="Q33" s="820">
        <v>928</v>
      </c>
      <c r="R33" s="821"/>
      <c r="S33" s="821"/>
      <c r="T33" s="821"/>
      <c r="U33" s="821"/>
      <c r="V33" s="821">
        <v>914</v>
      </c>
      <c r="W33" s="821"/>
      <c r="X33" s="821"/>
      <c r="Y33" s="821"/>
      <c r="Z33" s="821"/>
      <c r="AA33" s="821">
        <v>14</v>
      </c>
      <c r="AB33" s="821"/>
      <c r="AC33" s="821"/>
      <c r="AD33" s="821"/>
      <c r="AE33" s="822"/>
      <c r="AF33" s="823">
        <v>49</v>
      </c>
      <c r="AG33" s="824"/>
      <c r="AH33" s="824"/>
      <c r="AI33" s="824"/>
      <c r="AJ33" s="825"/>
      <c r="AK33" s="871">
        <v>725</v>
      </c>
      <c r="AL33" s="867"/>
      <c r="AM33" s="867"/>
      <c r="AN33" s="867"/>
      <c r="AO33" s="867"/>
      <c r="AP33" s="867">
        <v>4903</v>
      </c>
      <c r="AQ33" s="867"/>
      <c r="AR33" s="867"/>
      <c r="AS33" s="867"/>
      <c r="AT33" s="867"/>
      <c r="AU33" s="867">
        <v>4398</v>
      </c>
      <c r="AV33" s="867"/>
      <c r="AW33" s="867"/>
      <c r="AX33" s="867"/>
      <c r="AY33" s="867"/>
      <c r="AZ33" s="868" t="s">
        <v>510</v>
      </c>
      <c r="BA33" s="868"/>
      <c r="BB33" s="868"/>
      <c r="BC33" s="868"/>
      <c r="BD33" s="868"/>
      <c r="BE33" s="869" t="s">
        <v>407</v>
      </c>
      <c r="BF33" s="869"/>
      <c r="BG33" s="869"/>
      <c r="BH33" s="869"/>
      <c r="BI33" s="870"/>
      <c r="BJ33" s="232"/>
      <c r="BK33" s="232"/>
      <c r="BL33" s="232"/>
      <c r="BM33" s="232"/>
      <c r="BN33" s="232"/>
      <c r="BO33" s="241"/>
      <c r="BP33" s="241"/>
      <c r="BQ33" s="238">
        <v>27</v>
      </c>
      <c r="BR33" s="239"/>
      <c r="BS33" s="810"/>
      <c r="BT33" s="811"/>
      <c r="BU33" s="811"/>
      <c r="BV33" s="811"/>
      <c r="BW33" s="811"/>
      <c r="BX33" s="811"/>
      <c r="BY33" s="811"/>
      <c r="BZ33" s="811"/>
      <c r="CA33" s="811"/>
      <c r="CB33" s="811"/>
      <c r="CC33" s="811"/>
      <c r="CD33" s="811"/>
      <c r="CE33" s="811"/>
      <c r="CF33" s="811"/>
      <c r="CG33" s="812"/>
      <c r="CH33" s="813"/>
      <c r="CI33" s="814"/>
      <c r="CJ33" s="814"/>
      <c r="CK33" s="814"/>
      <c r="CL33" s="815"/>
      <c r="CM33" s="813"/>
      <c r="CN33" s="814"/>
      <c r="CO33" s="814"/>
      <c r="CP33" s="814"/>
      <c r="CQ33" s="815"/>
      <c r="CR33" s="813"/>
      <c r="CS33" s="814"/>
      <c r="CT33" s="814"/>
      <c r="CU33" s="814"/>
      <c r="CV33" s="815"/>
      <c r="CW33" s="813"/>
      <c r="CX33" s="814"/>
      <c r="CY33" s="814"/>
      <c r="CZ33" s="814"/>
      <c r="DA33" s="815"/>
      <c r="DB33" s="813"/>
      <c r="DC33" s="814"/>
      <c r="DD33" s="814"/>
      <c r="DE33" s="814"/>
      <c r="DF33" s="815"/>
      <c r="DG33" s="813"/>
      <c r="DH33" s="814"/>
      <c r="DI33" s="814"/>
      <c r="DJ33" s="814"/>
      <c r="DK33" s="815"/>
      <c r="DL33" s="813"/>
      <c r="DM33" s="814"/>
      <c r="DN33" s="814"/>
      <c r="DO33" s="814"/>
      <c r="DP33" s="815"/>
      <c r="DQ33" s="813"/>
      <c r="DR33" s="814"/>
      <c r="DS33" s="814"/>
      <c r="DT33" s="814"/>
      <c r="DU33" s="815"/>
      <c r="DV33" s="810"/>
      <c r="DW33" s="811"/>
      <c r="DX33" s="811"/>
      <c r="DY33" s="811"/>
      <c r="DZ33" s="816"/>
      <c r="EA33" s="230"/>
    </row>
    <row r="34" spans="1:131" ht="26.25" customHeight="1" x14ac:dyDescent="0.2">
      <c r="A34" s="242">
        <v>7</v>
      </c>
      <c r="B34" s="817" t="s">
        <v>410</v>
      </c>
      <c r="C34" s="818"/>
      <c r="D34" s="818"/>
      <c r="E34" s="818"/>
      <c r="F34" s="818"/>
      <c r="G34" s="818"/>
      <c r="H34" s="818"/>
      <c r="I34" s="818"/>
      <c r="J34" s="818"/>
      <c r="K34" s="818"/>
      <c r="L34" s="818"/>
      <c r="M34" s="818"/>
      <c r="N34" s="818"/>
      <c r="O34" s="818"/>
      <c r="P34" s="819"/>
      <c r="Q34" s="820">
        <v>58</v>
      </c>
      <c r="R34" s="821"/>
      <c r="S34" s="821"/>
      <c r="T34" s="821"/>
      <c r="U34" s="821"/>
      <c r="V34" s="821">
        <v>43</v>
      </c>
      <c r="W34" s="821"/>
      <c r="X34" s="821"/>
      <c r="Y34" s="821"/>
      <c r="Z34" s="821"/>
      <c r="AA34" s="821">
        <v>15</v>
      </c>
      <c r="AB34" s="821"/>
      <c r="AC34" s="821"/>
      <c r="AD34" s="821"/>
      <c r="AE34" s="822"/>
      <c r="AF34" s="823">
        <v>15</v>
      </c>
      <c r="AG34" s="824"/>
      <c r="AH34" s="824"/>
      <c r="AI34" s="824"/>
      <c r="AJ34" s="825"/>
      <c r="AK34" s="871" t="s">
        <v>510</v>
      </c>
      <c r="AL34" s="867"/>
      <c r="AM34" s="867"/>
      <c r="AN34" s="867"/>
      <c r="AO34" s="867"/>
      <c r="AP34" s="867" t="s">
        <v>510</v>
      </c>
      <c r="AQ34" s="867"/>
      <c r="AR34" s="867"/>
      <c r="AS34" s="867"/>
      <c r="AT34" s="867"/>
      <c r="AU34" s="867" t="s">
        <v>510</v>
      </c>
      <c r="AV34" s="867"/>
      <c r="AW34" s="867"/>
      <c r="AX34" s="867"/>
      <c r="AY34" s="867"/>
      <c r="AZ34" s="868" t="s">
        <v>510</v>
      </c>
      <c r="BA34" s="868"/>
      <c r="BB34" s="868"/>
      <c r="BC34" s="868"/>
      <c r="BD34" s="868"/>
      <c r="BE34" s="869" t="s">
        <v>411</v>
      </c>
      <c r="BF34" s="869"/>
      <c r="BG34" s="869"/>
      <c r="BH34" s="869"/>
      <c r="BI34" s="870"/>
      <c r="BJ34" s="232"/>
      <c r="BK34" s="232"/>
      <c r="BL34" s="232"/>
      <c r="BM34" s="232"/>
      <c r="BN34" s="232"/>
      <c r="BO34" s="241"/>
      <c r="BP34" s="241"/>
      <c r="BQ34" s="238">
        <v>28</v>
      </c>
      <c r="BR34" s="239"/>
      <c r="BS34" s="810"/>
      <c r="BT34" s="811"/>
      <c r="BU34" s="811"/>
      <c r="BV34" s="811"/>
      <c r="BW34" s="811"/>
      <c r="BX34" s="811"/>
      <c r="BY34" s="811"/>
      <c r="BZ34" s="811"/>
      <c r="CA34" s="811"/>
      <c r="CB34" s="811"/>
      <c r="CC34" s="811"/>
      <c r="CD34" s="811"/>
      <c r="CE34" s="811"/>
      <c r="CF34" s="811"/>
      <c r="CG34" s="812"/>
      <c r="CH34" s="813"/>
      <c r="CI34" s="814"/>
      <c r="CJ34" s="814"/>
      <c r="CK34" s="814"/>
      <c r="CL34" s="815"/>
      <c r="CM34" s="813"/>
      <c r="CN34" s="814"/>
      <c r="CO34" s="814"/>
      <c r="CP34" s="814"/>
      <c r="CQ34" s="815"/>
      <c r="CR34" s="813"/>
      <c r="CS34" s="814"/>
      <c r="CT34" s="814"/>
      <c r="CU34" s="814"/>
      <c r="CV34" s="815"/>
      <c r="CW34" s="813"/>
      <c r="CX34" s="814"/>
      <c r="CY34" s="814"/>
      <c r="CZ34" s="814"/>
      <c r="DA34" s="815"/>
      <c r="DB34" s="813"/>
      <c r="DC34" s="814"/>
      <c r="DD34" s="814"/>
      <c r="DE34" s="814"/>
      <c r="DF34" s="815"/>
      <c r="DG34" s="813"/>
      <c r="DH34" s="814"/>
      <c r="DI34" s="814"/>
      <c r="DJ34" s="814"/>
      <c r="DK34" s="815"/>
      <c r="DL34" s="813"/>
      <c r="DM34" s="814"/>
      <c r="DN34" s="814"/>
      <c r="DO34" s="814"/>
      <c r="DP34" s="815"/>
      <c r="DQ34" s="813"/>
      <c r="DR34" s="814"/>
      <c r="DS34" s="814"/>
      <c r="DT34" s="814"/>
      <c r="DU34" s="815"/>
      <c r="DV34" s="810"/>
      <c r="DW34" s="811"/>
      <c r="DX34" s="811"/>
      <c r="DY34" s="811"/>
      <c r="DZ34" s="816"/>
      <c r="EA34" s="230"/>
    </row>
    <row r="35" spans="1:131" ht="26.25" customHeight="1" x14ac:dyDescent="0.2">
      <c r="A35" s="242">
        <v>8</v>
      </c>
      <c r="B35" s="817"/>
      <c r="C35" s="818"/>
      <c r="D35" s="818"/>
      <c r="E35" s="818"/>
      <c r="F35" s="818"/>
      <c r="G35" s="818"/>
      <c r="H35" s="818"/>
      <c r="I35" s="818"/>
      <c r="J35" s="818"/>
      <c r="K35" s="818"/>
      <c r="L35" s="818"/>
      <c r="M35" s="818"/>
      <c r="N35" s="818"/>
      <c r="O35" s="818"/>
      <c r="P35" s="819"/>
      <c r="Q35" s="820"/>
      <c r="R35" s="821"/>
      <c r="S35" s="821"/>
      <c r="T35" s="821"/>
      <c r="U35" s="821"/>
      <c r="V35" s="821"/>
      <c r="W35" s="821"/>
      <c r="X35" s="821"/>
      <c r="Y35" s="821"/>
      <c r="Z35" s="821"/>
      <c r="AA35" s="821"/>
      <c r="AB35" s="821"/>
      <c r="AC35" s="821"/>
      <c r="AD35" s="821"/>
      <c r="AE35" s="822"/>
      <c r="AF35" s="823"/>
      <c r="AG35" s="824"/>
      <c r="AH35" s="824"/>
      <c r="AI35" s="824"/>
      <c r="AJ35" s="825"/>
      <c r="AK35" s="871"/>
      <c r="AL35" s="867"/>
      <c r="AM35" s="867"/>
      <c r="AN35" s="867"/>
      <c r="AO35" s="867"/>
      <c r="AP35" s="867"/>
      <c r="AQ35" s="867"/>
      <c r="AR35" s="867"/>
      <c r="AS35" s="867"/>
      <c r="AT35" s="867"/>
      <c r="AU35" s="867"/>
      <c r="AV35" s="867"/>
      <c r="AW35" s="867"/>
      <c r="AX35" s="867"/>
      <c r="AY35" s="867"/>
      <c r="AZ35" s="868"/>
      <c r="BA35" s="868"/>
      <c r="BB35" s="868"/>
      <c r="BC35" s="868"/>
      <c r="BD35" s="868"/>
      <c r="BE35" s="869"/>
      <c r="BF35" s="869"/>
      <c r="BG35" s="869"/>
      <c r="BH35" s="869"/>
      <c r="BI35" s="870"/>
      <c r="BJ35" s="232"/>
      <c r="BK35" s="232"/>
      <c r="BL35" s="232"/>
      <c r="BM35" s="232"/>
      <c r="BN35" s="232"/>
      <c r="BO35" s="241"/>
      <c r="BP35" s="241"/>
      <c r="BQ35" s="238">
        <v>29</v>
      </c>
      <c r="BR35" s="239"/>
      <c r="BS35" s="810"/>
      <c r="BT35" s="811"/>
      <c r="BU35" s="811"/>
      <c r="BV35" s="811"/>
      <c r="BW35" s="811"/>
      <c r="BX35" s="811"/>
      <c r="BY35" s="811"/>
      <c r="BZ35" s="811"/>
      <c r="CA35" s="811"/>
      <c r="CB35" s="811"/>
      <c r="CC35" s="811"/>
      <c r="CD35" s="811"/>
      <c r="CE35" s="811"/>
      <c r="CF35" s="811"/>
      <c r="CG35" s="812"/>
      <c r="CH35" s="813"/>
      <c r="CI35" s="814"/>
      <c r="CJ35" s="814"/>
      <c r="CK35" s="814"/>
      <c r="CL35" s="815"/>
      <c r="CM35" s="813"/>
      <c r="CN35" s="814"/>
      <c r="CO35" s="814"/>
      <c r="CP35" s="814"/>
      <c r="CQ35" s="815"/>
      <c r="CR35" s="813"/>
      <c r="CS35" s="814"/>
      <c r="CT35" s="814"/>
      <c r="CU35" s="814"/>
      <c r="CV35" s="815"/>
      <c r="CW35" s="813"/>
      <c r="CX35" s="814"/>
      <c r="CY35" s="814"/>
      <c r="CZ35" s="814"/>
      <c r="DA35" s="815"/>
      <c r="DB35" s="813"/>
      <c r="DC35" s="814"/>
      <c r="DD35" s="814"/>
      <c r="DE35" s="814"/>
      <c r="DF35" s="815"/>
      <c r="DG35" s="813"/>
      <c r="DH35" s="814"/>
      <c r="DI35" s="814"/>
      <c r="DJ35" s="814"/>
      <c r="DK35" s="815"/>
      <c r="DL35" s="813"/>
      <c r="DM35" s="814"/>
      <c r="DN35" s="814"/>
      <c r="DO35" s="814"/>
      <c r="DP35" s="815"/>
      <c r="DQ35" s="813"/>
      <c r="DR35" s="814"/>
      <c r="DS35" s="814"/>
      <c r="DT35" s="814"/>
      <c r="DU35" s="815"/>
      <c r="DV35" s="810"/>
      <c r="DW35" s="811"/>
      <c r="DX35" s="811"/>
      <c r="DY35" s="811"/>
      <c r="DZ35" s="816"/>
      <c r="EA35" s="230"/>
    </row>
    <row r="36" spans="1:131" ht="26.25" customHeight="1" x14ac:dyDescent="0.2">
      <c r="A36" s="242">
        <v>9</v>
      </c>
      <c r="B36" s="817"/>
      <c r="C36" s="818"/>
      <c r="D36" s="818"/>
      <c r="E36" s="818"/>
      <c r="F36" s="818"/>
      <c r="G36" s="818"/>
      <c r="H36" s="818"/>
      <c r="I36" s="818"/>
      <c r="J36" s="818"/>
      <c r="K36" s="818"/>
      <c r="L36" s="818"/>
      <c r="M36" s="818"/>
      <c r="N36" s="818"/>
      <c r="O36" s="818"/>
      <c r="P36" s="819"/>
      <c r="Q36" s="820"/>
      <c r="R36" s="821"/>
      <c r="S36" s="821"/>
      <c r="T36" s="821"/>
      <c r="U36" s="821"/>
      <c r="V36" s="821"/>
      <c r="W36" s="821"/>
      <c r="X36" s="821"/>
      <c r="Y36" s="821"/>
      <c r="Z36" s="821"/>
      <c r="AA36" s="821"/>
      <c r="AB36" s="821"/>
      <c r="AC36" s="821"/>
      <c r="AD36" s="821"/>
      <c r="AE36" s="822"/>
      <c r="AF36" s="823"/>
      <c r="AG36" s="824"/>
      <c r="AH36" s="824"/>
      <c r="AI36" s="824"/>
      <c r="AJ36" s="825"/>
      <c r="AK36" s="871"/>
      <c r="AL36" s="867"/>
      <c r="AM36" s="867"/>
      <c r="AN36" s="867"/>
      <c r="AO36" s="867"/>
      <c r="AP36" s="867"/>
      <c r="AQ36" s="867"/>
      <c r="AR36" s="867"/>
      <c r="AS36" s="867"/>
      <c r="AT36" s="867"/>
      <c r="AU36" s="867"/>
      <c r="AV36" s="867"/>
      <c r="AW36" s="867"/>
      <c r="AX36" s="867"/>
      <c r="AY36" s="867"/>
      <c r="AZ36" s="868"/>
      <c r="BA36" s="868"/>
      <c r="BB36" s="868"/>
      <c r="BC36" s="868"/>
      <c r="BD36" s="868"/>
      <c r="BE36" s="869"/>
      <c r="BF36" s="869"/>
      <c r="BG36" s="869"/>
      <c r="BH36" s="869"/>
      <c r="BI36" s="870"/>
      <c r="BJ36" s="232"/>
      <c r="BK36" s="232"/>
      <c r="BL36" s="232"/>
      <c r="BM36" s="232"/>
      <c r="BN36" s="232"/>
      <c r="BO36" s="241"/>
      <c r="BP36" s="241"/>
      <c r="BQ36" s="238">
        <v>30</v>
      </c>
      <c r="BR36" s="239"/>
      <c r="BS36" s="810"/>
      <c r="BT36" s="811"/>
      <c r="BU36" s="811"/>
      <c r="BV36" s="811"/>
      <c r="BW36" s="811"/>
      <c r="BX36" s="811"/>
      <c r="BY36" s="811"/>
      <c r="BZ36" s="811"/>
      <c r="CA36" s="811"/>
      <c r="CB36" s="811"/>
      <c r="CC36" s="811"/>
      <c r="CD36" s="811"/>
      <c r="CE36" s="811"/>
      <c r="CF36" s="811"/>
      <c r="CG36" s="812"/>
      <c r="CH36" s="813"/>
      <c r="CI36" s="814"/>
      <c r="CJ36" s="814"/>
      <c r="CK36" s="814"/>
      <c r="CL36" s="815"/>
      <c r="CM36" s="813"/>
      <c r="CN36" s="814"/>
      <c r="CO36" s="814"/>
      <c r="CP36" s="814"/>
      <c r="CQ36" s="815"/>
      <c r="CR36" s="813"/>
      <c r="CS36" s="814"/>
      <c r="CT36" s="814"/>
      <c r="CU36" s="814"/>
      <c r="CV36" s="815"/>
      <c r="CW36" s="813"/>
      <c r="CX36" s="814"/>
      <c r="CY36" s="814"/>
      <c r="CZ36" s="814"/>
      <c r="DA36" s="815"/>
      <c r="DB36" s="813"/>
      <c r="DC36" s="814"/>
      <c r="DD36" s="814"/>
      <c r="DE36" s="814"/>
      <c r="DF36" s="815"/>
      <c r="DG36" s="813"/>
      <c r="DH36" s="814"/>
      <c r="DI36" s="814"/>
      <c r="DJ36" s="814"/>
      <c r="DK36" s="815"/>
      <c r="DL36" s="813"/>
      <c r="DM36" s="814"/>
      <c r="DN36" s="814"/>
      <c r="DO36" s="814"/>
      <c r="DP36" s="815"/>
      <c r="DQ36" s="813"/>
      <c r="DR36" s="814"/>
      <c r="DS36" s="814"/>
      <c r="DT36" s="814"/>
      <c r="DU36" s="815"/>
      <c r="DV36" s="810"/>
      <c r="DW36" s="811"/>
      <c r="DX36" s="811"/>
      <c r="DY36" s="811"/>
      <c r="DZ36" s="816"/>
      <c r="EA36" s="230"/>
    </row>
    <row r="37" spans="1:131" ht="26.25" customHeight="1" x14ac:dyDescent="0.2">
      <c r="A37" s="242">
        <v>10</v>
      </c>
      <c r="B37" s="817"/>
      <c r="C37" s="818"/>
      <c r="D37" s="818"/>
      <c r="E37" s="818"/>
      <c r="F37" s="818"/>
      <c r="G37" s="818"/>
      <c r="H37" s="818"/>
      <c r="I37" s="818"/>
      <c r="J37" s="818"/>
      <c r="K37" s="818"/>
      <c r="L37" s="818"/>
      <c r="M37" s="818"/>
      <c r="N37" s="818"/>
      <c r="O37" s="818"/>
      <c r="P37" s="819"/>
      <c r="Q37" s="820"/>
      <c r="R37" s="821"/>
      <c r="S37" s="821"/>
      <c r="T37" s="821"/>
      <c r="U37" s="821"/>
      <c r="V37" s="821"/>
      <c r="W37" s="821"/>
      <c r="X37" s="821"/>
      <c r="Y37" s="821"/>
      <c r="Z37" s="821"/>
      <c r="AA37" s="821"/>
      <c r="AB37" s="821"/>
      <c r="AC37" s="821"/>
      <c r="AD37" s="821"/>
      <c r="AE37" s="822"/>
      <c r="AF37" s="823"/>
      <c r="AG37" s="824"/>
      <c r="AH37" s="824"/>
      <c r="AI37" s="824"/>
      <c r="AJ37" s="825"/>
      <c r="AK37" s="871"/>
      <c r="AL37" s="867"/>
      <c r="AM37" s="867"/>
      <c r="AN37" s="867"/>
      <c r="AO37" s="867"/>
      <c r="AP37" s="867"/>
      <c r="AQ37" s="867"/>
      <c r="AR37" s="867"/>
      <c r="AS37" s="867"/>
      <c r="AT37" s="867"/>
      <c r="AU37" s="867"/>
      <c r="AV37" s="867"/>
      <c r="AW37" s="867"/>
      <c r="AX37" s="867"/>
      <c r="AY37" s="867"/>
      <c r="AZ37" s="868"/>
      <c r="BA37" s="868"/>
      <c r="BB37" s="868"/>
      <c r="BC37" s="868"/>
      <c r="BD37" s="868"/>
      <c r="BE37" s="869"/>
      <c r="BF37" s="869"/>
      <c r="BG37" s="869"/>
      <c r="BH37" s="869"/>
      <c r="BI37" s="870"/>
      <c r="BJ37" s="232"/>
      <c r="BK37" s="232"/>
      <c r="BL37" s="232"/>
      <c r="BM37" s="232"/>
      <c r="BN37" s="232"/>
      <c r="BO37" s="241"/>
      <c r="BP37" s="241"/>
      <c r="BQ37" s="238">
        <v>31</v>
      </c>
      <c r="BR37" s="239"/>
      <c r="BS37" s="810"/>
      <c r="BT37" s="811"/>
      <c r="BU37" s="811"/>
      <c r="BV37" s="811"/>
      <c r="BW37" s="811"/>
      <c r="BX37" s="811"/>
      <c r="BY37" s="811"/>
      <c r="BZ37" s="811"/>
      <c r="CA37" s="811"/>
      <c r="CB37" s="811"/>
      <c r="CC37" s="811"/>
      <c r="CD37" s="811"/>
      <c r="CE37" s="811"/>
      <c r="CF37" s="811"/>
      <c r="CG37" s="812"/>
      <c r="CH37" s="813"/>
      <c r="CI37" s="814"/>
      <c r="CJ37" s="814"/>
      <c r="CK37" s="814"/>
      <c r="CL37" s="815"/>
      <c r="CM37" s="813"/>
      <c r="CN37" s="814"/>
      <c r="CO37" s="814"/>
      <c r="CP37" s="814"/>
      <c r="CQ37" s="815"/>
      <c r="CR37" s="813"/>
      <c r="CS37" s="814"/>
      <c r="CT37" s="814"/>
      <c r="CU37" s="814"/>
      <c r="CV37" s="815"/>
      <c r="CW37" s="813"/>
      <c r="CX37" s="814"/>
      <c r="CY37" s="814"/>
      <c r="CZ37" s="814"/>
      <c r="DA37" s="815"/>
      <c r="DB37" s="813"/>
      <c r="DC37" s="814"/>
      <c r="DD37" s="814"/>
      <c r="DE37" s="814"/>
      <c r="DF37" s="815"/>
      <c r="DG37" s="813"/>
      <c r="DH37" s="814"/>
      <c r="DI37" s="814"/>
      <c r="DJ37" s="814"/>
      <c r="DK37" s="815"/>
      <c r="DL37" s="813"/>
      <c r="DM37" s="814"/>
      <c r="DN37" s="814"/>
      <c r="DO37" s="814"/>
      <c r="DP37" s="815"/>
      <c r="DQ37" s="813"/>
      <c r="DR37" s="814"/>
      <c r="DS37" s="814"/>
      <c r="DT37" s="814"/>
      <c r="DU37" s="815"/>
      <c r="DV37" s="810"/>
      <c r="DW37" s="811"/>
      <c r="DX37" s="811"/>
      <c r="DY37" s="811"/>
      <c r="DZ37" s="816"/>
      <c r="EA37" s="230"/>
    </row>
    <row r="38" spans="1:131" ht="26.25" customHeight="1" x14ac:dyDescent="0.2">
      <c r="A38" s="242">
        <v>11</v>
      </c>
      <c r="B38" s="817"/>
      <c r="C38" s="818"/>
      <c r="D38" s="818"/>
      <c r="E38" s="818"/>
      <c r="F38" s="818"/>
      <c r="G38" s="818"/>
      <c r="H38" s="818"/>
      <c r="I38" s="818"/>
      <c r="J38" s="818"/>
      <c r="K38" s="818"/>
      <c r="L38" s="818"/>
      <c r="M38" s="818"/>
      <c r="N38" s="818"/>
      <c r="O38" s="818"/>
      <c r="P38" s="819"/>
      <c r="Q38" s="820"/>
      <c r="R38" s="821"/>
      <c r="S38" s="821"/>
      <c r="T38" s="821"/>
      <c r="U38" s="821"/>
      <c r="V38" s="821"/>
      <c r="W38" s="821"/>
      <c r="X38" s="821"/>
      <c r="Y38" s="821"/>
      <c r="Z38" s="821"/>
      <c r="AA38" s="821"/>
      <c r="AB38" s="821"/>
      <c r="AC38" s="821"/>
      <c r="AD38" s="821"/>
      <c r="AE38" s="822"/>
      <c r="AF38" s="823"/>
      <c r="AG38" s="824"/>
      <c r="AH38" s="824"/>
      <c r="AI38" s="824"/>
      <c r="AJ38" s="825"/>
      <c r="AK38" s="871"/>
      <c r="AL38" s="867"/>
      <c r="AM38" s="867"/>
      <c r="AN38" s="867"/>
      <c r="AO38" s="867"/>
      <c r="AP38" s="867"/>
      <c r="AQ38" s="867"/>
      <c r="AR38" s="867"/>
      <c r="AS38" s="867"/>
      <c r="AT38" s="867"/>
      <c r="AU38" s="867"/>
      <c r="AV38" s="867"/>
      <c r="AW38" s="867"/>
      <c r="AX38" s="867"/>
      <c r="AY38" s="867"/>
      <c r="AZ38" s="868"/>
      <c r="BA38" s="868"/>
      <c r="BB38" s="868"/>
      <c r="BC38" s="868"/>
      <c r="BD38" s="868"/>
      <c r="BE38" s="869"/>
      <c r="BF38" s="869"/>
      <c r="BG38" s="869"/>
      <c r="BH38" s="869"/>
      <c r="BI38" s="870"/>
      <c r="BJ38" s="232"/>
      <c r="BK38" s="232"/>
      <c r="BL38" s="232"/>
      <c r="BM38" s="232"/>
      <c r="BN38" s="232"/>
      <c r="BO38" s="241"/>
      <c r="BP38" s="241"/>
      <c r="BQ38" s="238">
        <v>32</v>
      </c>
      <c r="BR38" s="239"/>
      <c r="BS38" s="810"/>
      <c r="BT38" s="811"/>
      <c r="BU38" s="811"/>
      <c r="BV38" s="811"/>
      <c r="BW38" s="811"/>
      <c r="BX38" s="811"/>
      <c r="BY38" s="811"/>
      <c r="BZ38" s="811"/>
      <c r="CA38" s="811"/>
      <c r="CB38" s="811"/>
      <c r="CC38" s="811"/>
      <c r="CD38" s="811"/>
      <c r="CE38" s="811"/>
      <c r="CF38" s="811"/>
      <c r="CG38" s="812"/>
      <c r="CH38" s="813"/>
      <c r="CI38" s="814"/>
      <c r="CJ38" s="814"/>
      <c r="CK38" s="814"/>
      <c r="CL38" s="815"/>
      <c r="CM38" s="813"/>
      <c r="CN38" s="814"/>
      <c r="CO38" s="814"/>
      <c r="CP38" s="814"/>
      <c r="CQ38" s="815"/>
      <c r="CR38" s="813"/>
      <c r="CS38" s="814"/>
      <c r="CT38" s="814"/>
      <c r="CU38" s="814"/>
      <c r="CV38" s="815"/>
      <c r="CW38" s="813"/>
      <c r="CX38" s="814"/>
      <c r="CY38" s="814"/>
      <c r="CZ38" s="814"/>
      <c r="DA38" s="815"/>
      <c r="DB38" s="813"/>
      <c r="DC38" s="814"/>
      <c r="DD38" s="814"/>
      <c r="DE38" s="814"/>
      <c r="DF38" s="815"/>
      <c r="DG38" s="813"/>
      <c r="DH38" s="814"/>
      <c r="DI38" s="814"/>
      <c r="DJ38" s="814"/>
      <c r="DK38" s="815"/>
      <c r="DL38" s="813"/>
      <c r="DM38" s="814"/>
      <c r="DN38" s="814"/>
      <c r="DO38" s="814"/>
      <c r="DP38" s="815"/>
      <c r="DQ38" s="813"/>
      <c r="DR38" s="814"/>
      <c r="DS38" s="814"/>
      <c r="DT38" s="814"/>
      <c r="DU38" s="815"/>
      <c r="DV38" s="810"/>
      <c r="DW38" s="811"/>
      <c r="DX38" s="811"/>
      <c r="DY38" s="811"/>
      <c r="DZ38" s="816"/>
      <c r="EA38" s="230"/>
    </row>
    <row r="39" spans="1:131" ht="26.25" customHeight="1" x14ac:dyDescent="0.2">
      <c r="A39" s="242">
        <v>12</v>
      </c>
      <c r="B39" s="817"/>
      <c r="C39" s="818"/>
      <c r="D39" s="818"/>
      <c r="E39" s="818"/>
      <c r="F39" s="818"/>
      <c r="G39" s="818"/>
      <c r="H39" s="818"/>
      <c r="I39" s="818"/>
      <c r="J39" s="818"/>
      <c r="K39" s="818"/>
      <c r="L39" s="818"/>
      <c r="M39" s="818"/>
      <c r="N39" s="818"/>
      <c r="O39" s="818"/>
      <c r="P39" s="819"/>
      <c r="Q39" s="820"/>
      <c r="R39" s="821"/>
      <c r="S39" s="821"/>
      <c r="T39" s="821"/>
      <c r="U39" s="821"/>
      <c r="V39" s="821"/>
      <c r="W39" s="821"/>
      <c r="X39" s="821"/>
      <c r="Y39" s="821"/>
      <c r="Z39" s="821"/>
      <c r="AA39" s="821"/>
      <c r="AB39" s="821"/>
      <c r="AC39" s="821"/>
      <c r="AD39" s="821"/>
      <c r="AE39" s="822"/>
      <c r="AF39" s="823"/>
      <c r="AG39" s="824"/>
      <c r="AH39" s="824"/>
      <c r="AI39" s="824"/>
      <c r="AJ39" s="825"/>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32"/>
      <c r="BK39" s="232"/>
      <c r="BL39" s="232"/>
      <c r="BM39" s="232"/>
      <c r="BN39" s="232"/>
      <c r="BO39" s="241"/>
      <c r="BP39" s="241"/>
      <c r="BQ39" s="238">
        <v>33</v>
      </c>
      <c r="BR39" s="239"/>
      <c r="BS39" s="810"/>
      <c r="BT39" s="811"/>
      <c r="BU39" s="811"/>
      <c r="BV39" s="811"/>
      <c r="BW39" s="811"/>
      <c r="BX39" s="811"/>
      <c r="BY39" s="811"/>
      <c r="BZ39" s="811"/>
      <c r="CA39" s="811"/>
      <c r="CB39" s="811"/>
      <c r="CC39" s="811"/>
      <c r="CD39" s="811"/>
      <c r="CE39" s="811"/>
      <c r="CF39" s="811"/>
      <c r="CG39" s="812"/>
      <c r="CH39" s="813"/>
      <c r="CI39" s="814"/>
      <c r="CJ39" s="814"/>
      <c r="CK39" s="814"/>
      <c r="CL39" s="815"/>
      <c r="CM39" s="813"/>
      <c r="CN39" s="814"/>
      <c r="CO39" s="814"/>
      <c r="CP39" s="814"/>
      <c r="CQ39" s="815"/>
      <c r="CR39" s="813"/>
      <c r="CS39" s="814"/>
      <c r="CT39" s="814"/>
      <c r="CU39" s="814"/>
      <c r="CV39" s="815"/>
      <c r="CW39" s="813"/>
      <c r="CX39" s="814"/>
      <c r="CY39" s="814"/>
      <c r="CZ39" s="814"/>
      <c r="DA39" s="815"/>
      <c r="DB39" s="813"/>
      <c r="DC39" s="814"/>
      <c r="DD39" s="814"/>
      <c r="DE39" s="814"/>
      <c r="DF39" s="815"/>
      <c r="DG39" s="813"/>
      <c r="DH39" s="814"/>
      <c r="DI39" s="814"/>
      <c r="DJ39" s="814"/>
      <c r="DK39" s="815"/>
      <c r="DL39" s="813"/>
      <c r="DM39" s="814"/>
      <c r="DN39" s="814"/>
      <c r="DO39" s="814"/>
      <c r="DP39" s="815"/>
      <c r="DQ39" s="813"/>
      <c r="DR39" s="814"/>
      <c r="DS39" s="814"/>
      <c r="DT39" s="814"/>
      <c r="DU39" s="815"/>
      <c r="DV39" s="810"/>
      <c r="DW39" s="811"/>
      <c r="DX39" s="811"/>
      <c r="DY39" s="811"/>
      <c r="DZ39" s="816"/>
      <c r="EA39" s="230"/>
    </row>
    <row r="40" spans="1:131" ht="26.25" customHeight="1" x14ac:dyDescent="0.2">
      <c r="A40" s="238">
        <v>13</v>
      </c>
      <c r="B40" s="817"/>
      <c r="C40" s="818"/>
      <c r="D40" s="818"/>
      <c r="E40" s="818"/>
      <c r="F40" s="818"/>
      <c r="G40" s="818"/>
      <c r="H40" s="818"/>
      <c r="I40" s="818"/>
      <c r="J40" s="818"/>
      <c r="K40" s="818"/>
      <c r="L40" s="818"/>
      <c r="M40" s="818"/>
      <c r="N40" s="818"/>
      <c r="O40" s="818"/>
      <c r="P40" s="819"/>
      <c r="Q40" s="820"/>
      <c r="R40" s="821"/>
      <c r="S40" s="821"/>
      <c r="T40" s="821"/>
      <c r="U40" s="821"/>
      <c r="V40" s="821"/>
      <c r="W40" s="821"/>
      <c r="X40" s="821"/>
      <c r="Y40" s="821"/>
      <c r="Z40" s="821"/>
      <c r="AA40" s="821"/>
      <c r="AB40" s="821"/>
      <c r="AC40" s="821"/>
      <c r="AD40" s="821"/>
      <c r="AE40" s="822"/>
      <c r="AF40" s="823"/>
      <c r="AG40" s="824"/>
      <c r="AH40" s="824"/>
      <c r="AI40" s="824"/>
      <c r="AJ40" s="825"/>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32"/>
      <c r="BK40" s="232"/>
      <c r="BL40" s="232"/>
      <c r="BM40" s="232"/>
      <c r="BN40" s="232"/>
      <c r="BO40" s="241"/>
      <c r="BP40" s="241"/>
      <c r="BQ40" s="238">
        <v>34</v>
      </c>
      <c r="BR40" s="239"/>
      <c r="BS40" s="810"/>
      <c r="BT40" s="811"/>
      <c r="BU40" s="811"/>
      <c r="BV40" s="811"/>
      <c r="BW40" s="811"/>
      <c r="BX40" s="811"/>
      <c r="BY40" s="811"/>
      <c r="BZ40" s="811"/>
      <c r="CA40" s="811"/>
      <c r="CB40" s="811"/>
      <c r="CC40" s="811"/>
      <c r="CD40" s="811"/>
      <c r="CE40" s="811"/>
      <c r="CF40" s="811"/>
      <c r="CG40" s="812"/>
      <c r="CH40" s="813"/>
      <c r="CI40" s="814"/>
      <c r="CJ40" s="814"/>
      <c r="CK40" s="814"/>
      <c r="CL40" s="815"/>
      <c r="CM40" s="813"/>
      <c r="CN40" s="814"/>
      <c r="CO40" s="814"/>
      <c r="CP40" s="814"/>
      <c r="CQ40" s="815"/>
      <c r="CR40" s="813"/>
      <c r="CS40" s="814"/>
      <c r="CT40" s="814"/>
      <c r="CU40" s="814"/>
      <c r="CV40" s="815"/>
      <c r="CW40" s="813"/>
      <c r="CX40" s="814"/>
      <c r="CY40" s="814"/>
      <c r="CZ40" s="814"/>
      <c r="DA40" s="815"/>
      <c r="DB40" s="813"/>
      <c r="DC40" s="814"/>
      <c r="DD40" s="814"/>
      <c r="DE40" s="814"/>
      <c r="DF40" s="815"/>
      <c r="DG40" s="813"/>
      <c r="DH40" s="814"/>
      <c r="DI40" s="814"/>
      <c r="DJ40" s="814"/>
      <c r="DK40" s="815"/>
      <c r="DL40" s="813"/>
      <c r="DM40" s="814"/>
      <c r="DN40" s="814"/>
      <c r="DO40" s="814"/>
      <c r="DP40" s="815"/>
      <c r="DQ40" s="813"/>
      <c r="DR40" s="814"/>
      <c r="DS40" s="814"/>
      <c r="DT40" s="814"/>
      <c r="DU40" s="815"/>
      <c r="DV40" s="810"/>
      <c r="DW40" s="811"/>
      <c r="DX40" s="811"/>
      <c r="DY40" s="811"/>
      <c r="DZ40" s="816"/>
      <c r="EA40" s="230"/>
    </row>
    <row r="41" spans="1:131" ht="26.25" customHeight="1" x14ac:dyDescent="0.2">
      <c r="A41" s="238">
        <v>14</v>
      </c>
      <c r="B41" s="817"/>
      <c r="C41" s="818"/>
      <c r="D41" s="818"/>
      <c r="E41" s="818"/>
      <c r="F41" s="818"/>
      <c r="G41" s="818"/>
      <c r="H41" s="818"/>
      <c r="I41" s="818"/>
      <c r="J41" s="818"/>
      <c r="K41" s="818"/>
      <c r="L41" s="818"/>
      <c r="M41" s="818"/>
      <c r="N41" s="818"/>
      <c r="O41" s="818"/>
      <c r="P41" s="819"/>
      <c r="Q41" s="820"/>
      <c r="R41" s="821"/>
      <c r="S41" s="821"/>
      <c r="T41" s="821"/>
      <c r="U41" s="821"/>
      <c r="V41" s="821"/>
      <c r="W41" s="821"/>
      <c r="X41" s="821"/>
      <c r="Y41" s="821"/>
      <c r="Z41" s="821"/>
      <c r="AA41" s="821"/>
      <c r="AB41" s="821"/>
      <c r="AC41" s="821"/>
      <c r="AD41" s="821"/>
      <c r="AE41" s="822"/>
      <c r="AF41" s="823"/>
      <c r="AG41" s="824"/>
      <c r="AH41" s="824"/>
      <c r="AI41" s="824"/>
      <c r="AJ41" s="825"/>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32"/>
      <c r="BK41" s="232"/>
      <c r="BL41" s="232"/>
      <c r="BM41" s="232"/>
      <c r="BN41" s="232"/>
      <c r="BO41" s="241"/>
      <c r="BP41" s="241"/>
      <c r="BQ41" s="238">
        <v>35</v>
      </c>
      <c r="BR41" s="239"/>
      <c r="BS41" s="810"/>
      <c r="BT41" s="811"/>
      <c r="BU41" s="811"/>
      <c r="BV41" s="811"/>
      <c r="BW41" s="811"/>
      <c r="BX41" s="811"/>
      <c r="BY41" s="811"/>
      <c r="BZ41" s="811"/>
      <c r="CA41" s="811"/>
      <c r="CB41" s="811"/>
      <c r="CC41" s="811"/>
      <c r="CD41" s="811"/>
      <c r="CE41" s="811"/>
      <c r="CF41" s="811"/>
      <c r="CG41" s="812"/>
      <c r="CH41" s="813"/>
      <c r="CI41" s="814"/>
      <c r="CJ41" s="814"/>
      <c r="CK41" s="814"/>
      <c r="CL41" s="815"/>
      <c r="CM41" s="813"/>
      <c r="CN41" s="814"/>
      <c r="CO41" s="814"/>
      <c r="CP41" s="814"/>
      <c r="CQ41" s="815"/>
      <c r="CR41" s="813"/>
      <c r="CS41" s="814"/>
      <c r="CT41" s="814"/>
      <c r="CU41" s="814"/>
      <c r="CV41" s="815"/>
      <c r="CW41" s="813"/>
      <c r="CX41" s="814"/>
      <c r="CY41" s="814"/>
      <c r="CZ41" s="814"/>
      <c r="DA41" s="815"/>
      <c r="DB41" s="813"/>
      <c r="DC41" s="814"/>
      <c r="DD41" s="814"/>
      <c r="DE41" s="814"/>
      <c r="DF41" s="815"/>
      <c r="DG41" s="813"/>
      <c r="DH41" s="814"/>
      <c r="DI41" s="814"/>
      <c r="DJ41" s="814"/>
      <c r="DK41" s="815"/>
      <c r="DL41" s="813"/>
      <c r="DM41" s="814"/>
      <c r="DN41" s="814"/>
      <c r="DO41" s="814"/>
      <c r="DP41" s="815"/>
      <c r="DQ41" s="813"/>
      <c r="DR41" s="814"/>
      <c r="DS41" s="814"/>
      <c r="DT41" s="814"/>
      <c r="DU41" s="815"/>
      <c r="DV41" s="810"/>
      <c r="DW41" s="811"/>
      <c r="DX41" s="811"/>
      <c r="DY41" s="811"/>
      <c r="DZ41" s="816"/>
      <c r="EA41" s="230"/>
    </row>
    <row r="42" spans="1:131" ht="26.25" customHeight="1" x14ac:dyDescent="0.2">
      <c r="A42" s="238">
        <v>15</v>
      </c>
      <c r="B42" s="817"/>
      <c r="C42" s="818"/>
      <c r="D42" s="818"/>
      <c r="E42" s="818"/>
      <c r="F42" s="818"/>
      <c r="G42" s="818"/>
      <c r="H42" s="818"/>
      <c r="I42" s="818"/>
      <c r="J42" s="818"/>
      <c r="K42" s="818"/>
      <c r="L42" s="818"/>
      <c r="M42" s="818"/>
      <c r="N42" s="818"/>
      <c r="O42" s="818"/>
      <c r="P42" s="819"/>
      <c r="Q42" s="820"/>
      <c r="R42" s="821"/>
      <c r="S42" s="821"/>
      <c r="T42" s="821"/>
      <c r="U42" s="821"/>
      <c r="V42" s="821"/>
      <c r="W42" s="821"/>
      <c r="X42" s="821"/>
      <c r="Y42" s="821"/>
      <c r="Z42" s="821"/>
      <c r="AA42" s="821"/>
      <c r="AB42" s="821"/>
      <c r="AC42" s="821"/>
      <c r="AD42" s="821"/>
      <c r="AE42" s="822"/>
      <c r="AF42" s="823"/>
      <c r="AG42" s="824"/>
      <c r="AH42" s="824"/>
      <c r="AI42" s="824"/>
      <c r="AJ42" s="825"/>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32"/>
      <c r="BK42" s="232"/>
      <c r="BL42" s="232"/>
      <c r="BM42" s="232"/>
      <c r="BN42" s="232"/>
      <c r="BO42" s="241"/>
      <c r="BP42" s="241"/>
      <c r="BQ42" s="238">
        <v>36</v>
      </c>
      <c r="BR42" s="239"/>
      <c r="BS42" s="810"/>
      <c r="BT42" s="811"/>
      <c r="BU42" s="811"/>
      <c r="BV42" s="811"/>
      <c r="BW42" s="811"/>
      <c r="BX42" s="811"/>
      <c r="BY42" s="811"/>
      <c r="BZ42" s="811"/>
      <c r="CA42" s="811"/>
      <c r="CB42" s="811"/>
      <c r="CC42" s="811"/>
      <c r="CD42" s="811"/>
      <c r="CE42" s="811"/>
      <c r="CF42" s="811"/>
      <c r="CG42" s="812"/>
      <c r="CH42" s="813"/>
      <c r="CI42" s="814"/>
      <c r="CJ42" s="814"/>
      <c r="CK42" s="814"/>
      <c r="CL42" s="815"/>
      <c r="CM42" s="813"/>
      <c r="CN42" s="814"/>
      <c r="CO42" s="814"/>
      <c r="CP42" s="814"/>
      <c r="CQ42" s="815"/>
      <c r="CR42" s="813"/>
      <c r="CS42" s="814"/>
      <c r="CT42" s="814"/>
      <c r="CU42" s="814"/>
      <c r="CV42" s="815"/>
      <c r="CW42" s="813"/>
      <c r="CX42" s="814"/>
      <c r="CY42" s="814"/>
      <c r="CZ42" s="814"/>
      <c r="DA42" s="815"/>
      <c r="DB42" s="813"/>
      <c r="DC42" s="814"/>
      <c r="DD42" s="814"/>
      <c r="DE42" s="814"/>
      <c r="DF42" s="815"/>
      <c r="DG42" s="813"/>
      <c r="DH42" s="814"/>
      <c r="DI42" s="814"/>
      <c r="DJ42" s="814"/>
      <c r="DK42" s="815"/>
      <c r="DL42" s="813"/>
      <c r="DM42" s="814"/>
      <c r="DN42" s="814"/>
      <c r="DO42" s="814"/>
      <c r="DP42" s="815"/>
      <c r="DQ42" s="813"/>
      <c r="DR42" s="814"/>
      <c r="DS42" s="814"/>
      <c r="DT42" s="814"/>
      <c r="DU42" s="815"/>
      <c r="DV42" s="810"/>
      <c r="DW42" s="811"/>
      <c r="DX42" s="811"/>
      <c r="DY42" s="811"/>
      <c r="DZ42" s="816"/>
      <c r="EA42" s="230"/>
    </row>
    <row r="43" spans="1:131" ht="26.25" customHeight="1" x14ac:dyDescent="0.2">
      <c r="A43" s="238">
        <v>16</v>
      </c>
      <c r="B43" s="817"/>
      <c r="C43" s="818"/>
      <c r="D43" s="818"/>
      <c r="E43" s="818"/>
      <c r="F43" s="818"/>
      <c r="G43" s="818"/>
      <c r="H43" s="818"/>
      <c r="I43" s="818"/>
      <c r="J43" s="818"/>
      <c r="K43" s="818"/>
      <c r="L43" s="818"/>
      <c r="M43" s="818"/>
      <c r="N43" s="818"/>
      <c r="O43" s="818"/>
      <c r="P43" s="819"/>
      <c r="Q43" s="820"/>
      <c r="R43" s="821"/>
      <c r="S43" s="821"/>
      <c r="T43" s="821"/>
      <c r="U43" s="821"/>
      <c r="V43" s="821"/>
      <c r="W43" s="821"/>
      <c r="X43" s="821"/>
      <c r="Y43" s="821"/>
      <c r="Z43" s="821"/>
      <c r="AA43" s="821"/>
      <c r="AB43" s="821"/>
      <c r="AC43" s="821"/>
      <c r="AD43" s="821"/>
      <c r="AE43" s="822"/>
      <c r="AF43" s="823"/>
      <c r="AG43" s="824"/>
      <c r="AH43" s="824"/>
      <c r="AI43" s="824"/>
      <c r="AJ43" s="825"/>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32"/>
      <c r="BK43" s="232"/>
      <c r="BL43" s="232"/>
      <c r="BM43" s="232"/>
      <c r="BN43" s="232"/>
      <c r="BO43" s="241"/>
      <c r="BP43" s="241"/>
      <c r="BQ43" s="238">
        <v>37</v>
      </c>
      <c r="BR43" s="239"/>
      <c r="BS43" s="810"/>
      <c r="BT43" s="811"/>
      <c r="BU43" s="811"/>
      <c r="BV43" s="811"/>
      <c r="BW43" s="811"/>
      <c r="BX43" s="811"/>
      <c r="BY43" s="811"/>
      <c r="BZ43" s="811"/>
      <c r="CA43" s="811"/>
      <c r="CB43" s="811"/>
      <c r="CC43" s="811"/>
      <c r="CD43" s="811"/>
      <c r="CE43" s="811"/>
      <c r="CF43" s="811"/>
      <c r="CG43" s="812"/>
      <c r="CH43" s="813"/>
      <c r="CI43" s="814"/>
      <c r="CJ43" s="814"/>
      <c r="CK43" s="814"/>
      <c r="CL43" s="815"/>
      <c r="CM43" s="813"/>
      <c r="CN43" s="814"/>
      <c r="CO43" s="814"/>
      <c r="CP43" s="814"/>
      <c r="CQ43" s="815"/>
      <c r="CR43" s="813"/>
      <c r="CS43" s="814"/>
      <c r="CT43" s="814"/>
      <c r="CU43" s="814"/>
      <c r="CV43" s="815"/>
      <c r="CW43" s="813"/>
      <c r="CX43" s="814"/>
      <c r="CY43" s="814"/>
      <c r="CZ43" s="814"/>
      <c r="DA43" s="815"/>
      <c r="DB43" s="813"/>
      <c r="DC43" s="814"/>
      <c r="DD43" s="814"/>
      <c r="DE43" s="814"/>
      <c r="DF43" s="815"/>
      <c r="DG43" s="813"/>
      <c r="DH43" s="814"/>
      <c r="DI43" s="814"/>
      <c r="DJ43" s="814"/>
      <c r="DK43" s="815"/>
      <c r="DL43" s="813"/>
      <c r="DM43" s="814"/>
      <c r="DN43" s="814"/>
      <c r="DO43" s="814"/>
      <c r="DP43" s="815"/>
      <c r="DQ43" s="813"/>
      <c r="DR43" s="814"/>
      <c r="DS43" s="814"/>
      <c r="DT43" s="814"/>
      <c r="DU43" s="815"/>
      <c r="DV43" s="810"/>
      <c r="DW43" s="811"/>
      <c r="DX43" s="811"/>
      <c r="DY43" s="811"/>
      <c r="DZ43" s="816"/>
      <c r="EA43" s="230"/>
    </row>
    <row r="44" spans="1:131" ht="26.25" customHeight="1" x14ac:dyDescent="0.2">
      <c r="A44" s="238">
        <v>17</v>
      </c>
      <c r="B44" s="817"/>
      <c r="C44" s="818"/>
      <c r="D44" s="818"/>
      <c r="E44" s="818"/>
      <c r="F44" s="818"/>
      <c r="G44" s="818"/>
      <c r="H44" s="818"/>
      <c r="I44" s="818"/>
      <c r="J44" s="818"/>
      <c r="K44" s="818"/>
      <c r="L44" s="818"/>
      <c r="M44" s="818"/>
      <c r="N44" s="818"/>
      <c r="O44" s="818"/>
      <c r="P44" s="819"/>
      <c r="Q44" s="820"/>
      <c r="R44" s="821"/>
      <c r="S44" s="821"/>
      <c r="T44" s="821"/>
      <c r="U44" s="821"/>
      <c r="V44" s="821"/>
      <c r="W44" s="821"/>
      <c r="X44" s="821"/>
      <c r="Y44" s="821"/>
      <c r="Z44" s="821"/>
      <c r="AA44" s="821"/>
      <c r="AB44" s="821"/>
      <c r="AC44" s="821"/>
      <c r="AD44" s="821"/>
      <c r="AE44" s="822"/>
      <c r="AF44" s="823"/>
      <c r="AG44" s="824"/>
      <c r="AH44" s="824"/>
      <c r="AI44" s="824"/>
      <c r="AJ44" s="825"/>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32"/>
      <c r="BK44" s="232"/>
      <c r="BL44" s="232"/>
      <c r="BM44" s="232"/>
      <c r="BN44" s="232"/>
      <c r="BO44" s="241"/>
      <c r="BP44" s="241"/>
      <c r="BQ44" s="238">
        <v>38</v>
      </c>
      <c r="BR44" s="239"/>
      <c r="BS44" s="810"/>
      <c r="BT44" s="811"/>
      <c r="BU44" s="811"/>
      <c r="BV44" s="811"/>
      <c r="BW44" s="811"/>
      <c r="BX44" s="811"/>
      <c r="BY44" s="811"/>
      <c r="BZ44" s="811"/>
      <c r="CA44" s="811"/>
      <c r="CB44" s="811"/>
      <c r="CC44" s="811"/>
      <c r="CD44" s="811"/>
      <c r="CE44" s="811"/>
      <c r="CF44" s="811"/>
      <c r="CG44" s="812"/>
      <c r="CH44" s="813"/>
      <c r="CI44" s="814"/>
      <c r="CJ44" s="814"/>
      <c r="CK44" s="814"/>
      <c r="CL44" s="815"/>
      <c r="CM44" s="813"/>
      <c r="CN44" s="814"/>
      <c r="CO44" s="814"/>
      <c r="CP44" s="814"/>
      <c r="CQ44" s="815"/>
      <c r="CR44" s="813"/>
      <c r="CS44" s="814"/>
      <c r="CT44" s="814"/>
      <c r="CU44" s="814"/>
      <c r="CV44" s="815"/>
      <c r="CW44" s="813"/>
      <c r="CX44" s="814"/>
      <c r="CY44" s="814"/>
      <c r="CZ44" s="814"/>
      <c r="DA44" s="815"/>
      <c r="DB44" s="813"/>
      <c r="DC44" s="814"/>
      <c r="DD44" s="814"/>
      <c r="DE44" s="814"/>
      <c r="DF44" s="815"/>
      <c r="DG44" s="813"/>
      <c r="DH44" s="814"/>
      <c r="DI44" s="814"/>
      <c r="DJ44" s="814"/>
      <c r="DK44" s="815"/>
      <c r="DL44" s="813"/>
      <c r="DM44" s="814"/>
      <c r="DN44" s="814"/>
      <c r="DO44" s="814"/>
      <c r="DP44" s="815"/>
      <c r="DQ44" s="813"/>
      <c r="DR44" s="814"/>
      <c r="DS44" s="814"/>
      <c r="DT44" s="814"/>
      <c r="DU44" s="815"/>
      <c r="DV44" s="810"/>
      <c r="DW44" s="811"/>
      <c r="DX44" s="811"/>
      <c r="DY44" s="811"/>
      <c r="DZ44" s="816"/>
      <c r="EA44" s="230"/>
    </row>
    <row r="45" spans="1:131" ht="26.25" customHeight="1" x14ac:dyDescent="0.2">
      <c r="A45" s="238">
        <v>18</v>
      </c>
      <c r="B45" s="817"/>
      <c r="C45" s="818"/>
      <c r="D45" s="818"/>
      <c r="E45" s="818"/>
      <c r="F45" s="818"/>
      <c r="G45" s="818"/>
      <c r="H45" s="818"/>
      <c r="I45" s="818"/>
      <c r="J45" s="818"/>
      <c r="K45" s="818"/>
      <c r="L45" s="818"/>
      <c r="M45" s="818"/>
      <c r="N45" s="818"/>
      <c r="O45" s="818"/>
      <c r="P45" s="819"/>
      <c r="Q45" s="820"/>
      <c r="R45" s="821"/>
      <c r="S45" s="821"/>
      <c r="T45" s="821"/>
      <c r="U45" s="821"/>
      <c r="V45" s="821"/>
      <c r="W45" s="821"/>
      <c r="X45" s="821"/>
      <c r="Y45" s="821"/>
      <c r="Z45" s="821"/>
      <c r="AA45" s="821"/>
      <c r="AB45" s="821"/>
      <c r="AC45" s="821"/>
      <c r="AD45" s="821"/>
      <c r="AE45" s="822"/>
      <c r="AF45" s="823"/>
      <c r="AG45" s="824"/>
      <c r="AH45" s="824"/>
      <c r="AI45" s="824"/>
      <c r="AJ45" s="825"/>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32"/>
      <c r="BK45" s="232"/>
      <c r="BL45" s="232"/>
      <c r="BM45" s="232"/>
      <c r="BN45" s="232"/>
      <c r="BO45" s="241"/>
      <c r="BP45" s="241"/>
      <c r="BQ45" s="238">
        <v>39</v>
      </c>
      <c r="BR45" s="239"/>
      <c r="BS45" s="810"/>
      <c r="BT45" s="811"/>
      <c r="BU45" s="811"/>
      <c r="BV45" s="811"/>
      <c r="BW45" s="811"/>
      <c r="BX45" s="811"/>
      <c r="BY45" s="811"/>
      <c r="BZ45" s="811"/>
      <c r="CA45" s="811"/>
      <c r="CB45" s="811"/>
      <c r="CC45" s="811"/>
      <c r="CD45" s="811"/>
      <c r="CE45" s="811"/>
      <c r="CF45" s="811"/>
      <c r="CG45" s="812"/>
      <c r="CH45" s="813"/>
      <c r="CI45" s="814"/>
      <c r="CJ45" s="814"/>
      <c r="CK45" s="814"/>
      <c r="CL45" s="815"/>
      <c r="CM45" s="813"/>
      <c r="CN45" s="814"/>
      <c r="CO45" s="814"/>
      <c r="CP45" s="814"/>
      <c r="CQ45" s="815"/>
      <c r="CR45" s="813"/>
      <c r="CS45" s="814"/>
      <c r="CT45" s="814"/>
      <c r="CU45" s="814"/>
      <c r="CV45" s="815"/>
      <c r="CW45" s="813"/>
      <c r="CX45" s="814"/>
      <c r="CY45" s="814"/>
      <c r="CZ45" s="814"/>
      <c r="DA45" s="815"/>
      <c r="DB45" s="813"/>
      <c r="DC45" s="814"/>
      <c r="DD45" s="814"/>
      <c r="DE45" s="814"/>
      <c r="DF45" s="815"/>
      <c r="DG45" s="813"/>
      <c r="DH45" s="814"/>
      <c r="DI45" s="814"/>
      <c r="DJ45" s="814"/>
      <c r="DK45" s="815"/>
      <c r="DL45" s="813"/>
      <c r="DM45" s="814"/>
      <c r="DN45" s="814"/>
      <c r="DO45" s="814"/>
      <c r="DP45" s="815"/>
      <c r="DQ45" s="813"/>
      <c r="DR45" s="814"/>
      <c r="DS45" s="814"/>
      <c r="DT45" s="814"/>
      <c r="DU45" s="815"/>
      <c r="DV45" s="810"/>
      <c r="DW45" s="811"/>
      <c r="DX45" s="811"/>
      <c r="DY45" s="811"/>
      <c r="DZ45" s="816"/>
      <c r="EA45" s="230"/>
    </row>
    <row r="46" spans="1:131" ht="26.25" customHeight="1" x14ac:dyDescent="0.2">
      <c r="A46" s="238">
        <v>19</v>
      </c>
      <c r="B46" s="817"/>
      <c r="C46" s="818"/>
      <c r="D46" s="818"/>
      <c r="E46" s="818"/>
      <c r="F46" s="818"/>
      <c r="G46" s="818"/>
      <c r="H46" s="818"/>
      <c r="I46" s="818"/>
      <c r="J46" s="818"/>
      <c r="K46" s="818"/>
      <c r="L46" s="818"/>
      <c r="M46" s="818"/>
      <c r="N46" s="818"/>
      <c r="O46" s="818"/>
      <c r="P46" s="819"/>
      <c r="Q46" s="820"/>
      <c r="R46" s="821"/>
      <c r="S46" s="821"/>
      <c r="T46" s="821"/>
      <c r="U46" s="821"/>
      <c r="V46" s="821"/>
      <c r="W46" s="821"/>
      <c r="X46" s="821"/>
      <c r="Y46" s="821"/>
      <c r="Z46" s="821"/>
      <c r="AA46" s="821"/>
      <c r="AB46" s="821"/>
      <c r="AC46" s="821"/>
      <c r="AD46" s="821"/>
      <c r="AE46" s="822"/>
      <c r="AF46" s="823"/>
      <c r="AG46" s="824"/>
      <c r="AH46" s="824"/>
      <c r="AI46" s="824"/>
      <c r="AJ46" s="825"/>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32"/>
      <c r="BK46" s="232"/>
      <c r="BL46" s="232"/>
      <c r="BM46" s="232"/>
      <c r="BN46" s="232"/>
      <c r="BO46" s="241"/>
      <c r="BP46" s="241"/>
      <c r="BQ46" s="238">
        <v>40</v>
      </c>
      <c r="BR46" s="239"/>
      <c r="BS46" s="810"/>
      <c r="BT46" s="811"/>
      <c r="BU46" s="811"/>
      <c r="BV46" s="811"/>
      <c r="BW46" s="811"/>
      <c r="BX46" s="811"/>
      <c r="BY46" s="811"/>
      <c r="BZ46" s="811"/>
      <c r="CA46" s="811"/>
      <c r="CB46" s="811"/>
      <c r="CC46" s="811"/>
      <c r="CD46" s="811"/>
      <c r="CE46" s="811"/>
      <c r="CF46" s="811"/>
      <c r="CG46" s="812"/>
      <c r="CH46" s="813"/>
      <c r="CI46" s="814"/>
      <c r="CJ46" s="814"/>
      <c r="CK46" s="814"/>
      <c r="CL46" s="815"/>
      <c r="CM46" s="813"/>
      <c r="CN46" s="814"/>
      <c r="CO46" s="814"/>
      <c r="CP46" s="814"/>
      <c r="CQ46" s="815"/>
      <c r="CR46" s="813"/>
      <c r="CS46" s="814"/>
      <c r="CT46" s="814"/>
      <c r="CU46" s="814"/>
      <c r="CV46" s="815"/>
      <c r="CW46" s="813"/>
      <c r="CX46" s="814"/>
      <c r="CY46" s="814"/>
      <c r="CZ46" s="814"/>
      <c r="DA46" s="815"/>
      <c r="DB46" s="813"/>
      <c r="DC46" s="814"/>
      <c r="DD46" s="814"/>
      <c r="DE46" s="814"/>
      <c r="DF46" s="815"/>
      <c r="DG46" s="813"/>
      <c r="DH46" s="814"/>
      <c r="DI46" s="814"/>
      <c r="DJ46" s="814"/>
      <c r="DK46" s="815"/>
      <c r="DL46" s="813"/>
      <c r="DM46" s="814"/>
      <c r="DN46" s="814"/>
      <c r="DO46" s="814"/>
      <c r="DP46" s="815"/>
      <c r="DQ46" s="813"/>
      <c r="DR46" s="814"/>
      <c r="DS46" s="814"/>
      <c r="DT46" s="814"/>
      <c r="DU46" s="815"/>
      <c r="DV46" s="810"/>
      <c r="DW46" s="811"/>
      <c r="DX46" s="811"/>
      <c r="DY46" s="811"/>
      <c r="DZ46" s="816"/>
      <c r="EA46" s="230"/>
    </row>
    <row r="47" spans="1:131" ht="26.25" customHeight="1" x14ac:dyDescent="0.2">
      <c r="A47" s="238">
        <v>20</v>
      </c>
      <c r="B47" s="817"/>
      <c r="C47" s="818"/>
      <c r="D47" s="818"/>
      <c r="E47" s="818"/>
      <c r="F47" s="818"/>
      <c r="G47" s="818"/>
      <c r="H47" s="818"/>
      <c r="I47" s="818"/>
      <c r="J47" s="818"/>
      <c r="K47" s="818"/>
      <c r="L47" s="818"/>
      <c r="M47" s="818"/>
      <c r="N47" s="818"/>
      <c r="O47" s="818"/>
      <c r="P47" s="819"/>
      <c r="Q47" s="820"/>
      <c r="R47" s="821"/>
      <c r="S47" s="821"/>
      <c r="T47" s="821"/>
      <c r="U47" s="821"/>
      <c r="V47" s="821"/>
      <c r="W47" s="821"/>
      <c r="X47" s="821"/>
      <c r="Y47" s="821"/>
      <c r="Z47" s="821"/>
      <c r="AA47" s="821"/>
      <c r="AB47" s="821"/>
      <c r="AC47" s="821"/>
      <c r="AD47" s="821"/>
      <c r="AE47" s="822"/>
      <c r="AF47" s="823"/>
      <c r="AG47" s="824"/>
      <c r="AH47" s="824"/>
      <c r="AI47" s="824"/>
      <c r="AJ47" s="825"/>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32"/>
      <c r="BK47" s="232"/>
      <c r="BL47" s="232"/>
      <c r="BM47" s="232"/>
      <c r="BN47" s="232"/>
      <c r="BO47" s="241"/>
      <c r="BP47" s="241"/>
      <c r="BQ47" s="238">
        <v>41</v>
      </c>
      <c r="BR47" s="239"/>
      <c r="BS47" s="810"/>
      <c r="BT47" s="811"/>
      <c r="BU47" s="811"/>
      <c r="BV47" s="811"/>
      <c r="BW47" s="811"/>
      <c r="BX47" s="811"/>
      <c r="BY47" s="811"/>
      <c r="BZ47" s="811"/>
      <c r="CA47" s="811"/>
      <c r="CB47" s="811"/>
      <c r="CC47" s="811"/>
      <c r="CD47" s="811"/>
      <c r="CE47" s="811"/>
      <c r="CF47" s="811"/>
      <c r="CG47" s="812"/>
      <c r="CH47" s="813"/>
      <c r="CI47" s="814"/>
      <c r="CJ47" s="814"/>
      <c r="CK47" s="814"/>
      <c r="CL47" s="815"/>
      <c r="CM47" s="813"/>
      <c r="CN47" s="814"/>
      <c r="CO47" s="814"/>
      <c r="CP47" s="814"/>
      <c r="CQ47" s="815"/>
      <c r="CR47" s="813"/>
      <c r="CS47" s="814"/>
      <c r="CT47" s="814"/>
      <c r="CU47" s="814"/>
      <c r="CV47" s="815"/>
      <c r="CW47" s="813"/>
      <c r="CX47" s="814"/>
      <c r="CY47" s="814"/>
      <c r="CZ47" s="814"/>
      <c r="DA47" s="815"/>
      <c r="DB47" s="813"/>
      <c r="DC47" s="814"/>
      <c r="DD47" s="814"/>
      <c r="DE47" s="814"/>
      <c r="DF47" s="815"/>
      <c r="DG47" s="813"/>
      <c r="DH47" s="814"/>
      <c r="DI47" s="814"/>
      <c r="DJ47" s="814"/>
      <c r="DK47" s="815"/>
      <c r="DL47" s="813"/>
      <c r="DM47" s="814"/>
      <c r="DN47" s="814"/>
      <c r="DO47" s="814"/>
      <c r="DP47" s="815"/>
      <c r="DQ47" s="813"/>
      <c r="DR47" s="814"/>
      <c r="DS47" s="814"/>
      <c r="DT47" s="814"/>
      <c r="DU47" s="815"/>
      <c r="DV47" s="810"/>
      <c r="DW47" s="811"/>
      <c r="DX47" s="811"/>
      <c r="DY47" s="811"/>
      <c r="DZ47" s="816"/>
      <c r="EA47" s="230"/>
    </row>
    <row r="48" spans="1:131" ht="26.25" customHeight="1" x14ac:dyDescent="0.2">
      <c r="A48" s="238">
        <v>21</v>
      </c>
      <c r="B48" s="817"/>
      <c r="C48" s="818"/>
      <c r="D48" s="818"/>
      <c r="E48" s="818"/>
      <c r="F48" s="818"/>
      <c r="G48" s="818"/>
      <c r="H48" s="818"/>
      <c r="I48" s="818"/>
      <c r="J48" s="818"/>
      <c r="K48" s="818"/>
      <c r="L48" s="818"/>
      <c r="M48" s="818"/>
      <c r="N48" s="818"/>
      <c r="O48" s="818"/>
      <c r="P48" s="819"/>
      <c r="Q48" s="820"/>
      <c r="R48" s="821"/>
      <c r="S48" s="821"/>
      <c r="T48" s="821"/>
      <c r="U48" s="821"/>
      <c r="V48" s="821"/>
      <c r="W48" s="821"/>
      <c r="X48" s="821"/>
      <c r="Y48" s="821"/>
      <c r="Z48" s="821"/>
      <c r="AA48" s="821"/>
      <c r="AB48" s="821"/>
      <c r="AC48" s="821"/>
      <c r="AD48" s="821"/>
      <c r="AE48" s="822"/>
      <c r="AF48" s="823"/>
      <c r="AG48" s="824"/>
      <c r="AH48" s="824"/>
      <c r="AI48" s="824"/>
      <c r="AJ48" s="825"/>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32"/>
      <c r="BK48" s="232"/>
      <c r="BL48" s="232"/>
      <c r="BM48" s="232"/>
      <c r="BN48" s="232"/>
      <c r="BO48" s="241"/>
      <c r="BP48" s="241"/>
      <c r="BQ48" s="238">
        <v>42</v>
      </c>
      <c r="BR48" s="239"/>
      <c r="BS48" s="810"/>
      <c r="BT48" s="811"/>
      <c r="BU48" s="811"/>
      <c r="BV48" s="811"/>
      <c r="BW48" s="811"/>
      <c r="BX48" s="811"/>
      <c r="BY48" s="811"/>
      <c r="BZ48" s="811"/>
      <c r="CA48" s="811"/>
      <c r="CB48" s="811"/>
      <c r="CC48" s="811"/>
      <c r="CD48" s="811"/>
      <c r="CE48" s="811"/>
      <c r="CF48" s="811"/>
      <c r="CG48" s="812"/>
      <c r="CH48" s="813"/>
      <c r="CI48" s="814"/>
      <c r="CJ48" s="814"/>
      <c r="CK48" s="814"/>
      <c r="CL48" s="815"/>
      <c r="CM48" s="813"/>
      <c r="CN48" s="814"/>
      <c r="CO48" s="814"/>
      <c r="CP48" s="814"/>
      <c r="CQ48" s="815"/>
      <c r="CR48" s="813"/>
      <c r="CS48" s="814"/>
      <c r="CT48" s="814"/>
      <c r="CU48" s="814"/>
      <c r="CV48" s="815"/>
      <c r="CW48" s="813"/>
      <c r="CX48" s="814"/>
      <c r="CY48" s="814"/>
      <c r="CZ48" s="814"/>
      <c r="DA48" s="815"/>
      <c r="DB48" s="813"/>
      <c r="DC48" s="814"/>
      <c r="DD48" s="814"/>
      <c r="DE48" s="814"/>
      <c r="DF48" s="815"/>
      <c r="DG48" s="813"/>
      <c r="DH48" s="814"/>
      <c r="DI48" s="814"/>
      <c r="DJ48" s="814"/>
      <c r="DK48" s="815"/>
      <c r="DL48" s="813"/>
      <c r="DM48" s="814"/>
      <c r="DN48" s="814"/>
      <c r="DO48" s="814"/>
      <c r="DP48" s="815"/>
      <c r="DQ48" s="813"/>
      <c r="DR48" s="814"/>
      <c r="DS48" s="814"/>
      <c r="DT48" s="814"/>
      <c r="DU48" s="815"/>
      <c r="DV48" s="810"/>
      <c r="DW48" s="811"/>
      <c r="DX48" s="811"/>
      <c r="DY48" s="811"/>
      <c r="DZ48" s="816"/>
      <c r="EA48" s="230"/>
    </row>
    <row r="49" spans="1:131" ht="26.25" customHeight="1" x14ac:dyDescent="0.2">
      <c r="A49" s="238">
        <v>22</v>
      </c>
      <c r="B49" s="817"/>
      <c r="C49" s="818"/>
      <c r="D49" s="818"/>
      <c r="E49" s="818"/>
      <c r="F49" s="818"/>
      <c r="G49" s="818"/>
      <c r="H49" s="818"/>
      <c r="I49" s="818"/>
      <c r="J49" s="818"/>
      <c r="K49" s="818"/>
      <c r="L49" s="818"/>
      <c r="M49" s="818"/>
      <c r="N49" s="818"/>
      <c r="O49" s="818"/>
      <c r="P49" s="819"/>
      <c r="Q49" s="820"/>
      <c r="R49" s="821"/>
      <c r="S49" s="821"/>
      <c r="T49" s="821"/>
      <c r="U49" s="821"/>
      <c r="V49" s="821"/>
      <c r="W49" s="821"/>
      <c r="X49" s="821"/>
      <c r="Y49" s="821"/>
      <c r="Z49" s="821"/>
      <c r="AA49" s="821"/>
      <c r="AB49" s="821"/>
      <c r="AC49" s="821"/>
      <c r="AD49" s="821"/>
      <c r="AE49" s="822"/>
      <c r="AF49" s="823"/>
      <c r="AG49" s="824"/>
      <c r="AH49" s="824"/>
      <c r="AI49" s="824"/>
      <c r="AJ49" s="825"/>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32"/>
      <c r="BK49" s="232"/>
      <c r="BL49" s="232"/>
      <c r="BM49" s="232"/>
      <c r="BN49" s="232"/>
      <c r="BO49" s="241"/>
      <c r="BP49" s="241"/>
      <c r="BQ49" s="238">
        <v>43</v>
      </c>
      <c r="BR49" s="239"/>
      <c r="BS49" s="810"/>
      <c r="BT49" s="811"/>
      <c r="BU49" s="811"/>
      <c r="BV49" s="811"/>
      <c r="BW49" s="811"/>
      <c r="BX49" s="811"/>
      <c r="BY49" s="811"/>
      <c r="BZ49" s="811"/>
      <c r="CA49" s="811"/>
      <c r="CB49" s="811"/>
      <c r="CC49" s="811"/>
      <c r="CD49" s="811"/>
      <c r="CE49" s="811"/>
      <c r="CF49" s="811"/>
      <c r="CG49" s="812"/>
      <c r="CH49" s="813"/>
      <c r="CI49" s="814"/>
      <c r="CJ49" s="814"/>
      <c r="CK49" s="814"/>
      <c r="CL49" s="815"/>
      <c r="CM49" s="813"/>
      <c r="CN49" s="814"/>
      <c r="CO49" s="814"/>
      <c r="CP49" s="814"/>
      <c r="CQ49" s="815"/>
      <c r="CR49" s="813"/>
      <c r="CS49" s="814"/>
      <c r="CT49" s="814"/>
      <c r="CU49" s="814"/>
      <c r="CV49" s="815"/>
      <c r="CW49" s="813"/>
      <c r="CX49" s="814"/>
      <c r="CY49" s="814"/>
      <c r="CZ49" s="814"/>
      <c r="DA49" s="815"/>
      <c r="DB49" s="813"/>
      <c r="DC49" s="814"/>
      <c r="DD49" s="814"/>
      <c r="DE49" s="814"/>
      <c r="DF49" s="815"/>
      <c r="DG49" s="813"/>
      <c r="DH49" s="814"/>
      <c r="DI49" s="814"/>
      <c r="DJ49" s="814"/>
      <c r="DK49" s="815"/>
      <c r="DL49" s="813"/>
      <c r="DM49" s="814"/>
      <c r="DN49" s="814"/>
      <c r="DO49" s="814"/>
      <c r="DP49" s="815"/>
      <c r="DQ49" s="813"/>
      <c r="DR49" s="814"/>
      <c r="DS49" s="814"/>
      <c r="DT49" s="814"/>
      <c r="DU49" s="815"/>
      <c r="DV49" s="810"/>
      <c r="DW49" s="811"/>
      <c r="DX49" s="811"/>
      <c r="DY49" s="811"/>
      <c r="DZ49" s="816"/>
      <c r="EA49" s="230"/>
    </row>
    <row r="50" spans="1:131" ht="26.25" customHeight="1" x14ac:dyDescent="0.2">
      <c r="A50" s="238">
        <v>23</v>
      </c>
      <c r="B50" s="817"/>
      <c r="C50" s="818"/>
      <c r="D50" s="818"/>
      <c r="E50" s="818"/>
      <c r="F50" s="818"/>
      <c r="G50" s="818"/>
      <c r="H50" s="818"/>
      <c r="I50" s="818"/>
      <c r="J50" s="818"/>
      <c r="K50" s="818"/>
      <c r="L50" s="818"/>
      <c r="M50" s="818"/>
      <c r="N50" s="818"/>
      <c r="O50" s="818"/>
      <c r="P50" s="819"/>
      <c r="Q50" s="872"/>
      <c r="R50" s="873"/>
      <c r="S50" s="873"/>
      <c r="T50" s="873"/>
      <c r="U50" s="873"/>
      <c r="V50" s="873"/>
      <c r="W50" s="873"/>
      <c r="X50" s="873"/>
      <c r="Y50" s="873"/>
      <c r="Z50" s="873"/>
      <c r="AA50" s="873"/>
      <c r="AB50" s="873"/>
      <c r="AC50" s="873"/>
      <c r="AD50" s="873"/>
      <c r="AE50" s="874"/>
      <c r="AF50" s="823"/>
      <c r="AG50" s="824"/>
      <c r="AH50" s="824"/>
      <c r="AI50" s="824"/>
      <c r="AJ50" s="825"/>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32"/>
      <c r="BK50" s="232"/>
      <c r="BL50" s="232"/>
      <c r="BM50" s="232"/>
      <c r="BN50" s="232"/>
      <c r="BO50" s="241"/>
      <c r="BP50" s="241"/>
      <c r="BQ50" s="238">
        <v>44</v>
      </c>
      <c r="BR50" s="239"/>
      <c r="BS50" s="810"/>
      <c r="BT50" s="811"/>
      <c r="BU50" s="811"/>
      <c r="BV50" s="811"/>
      <c r="BW50" s="811"/>
      <c r="BX50" s="811"/>
      <c r="BY50" s="811"/>
      <c r="BZ50" s="811"/>
      <c r="CA50" s="811"/>
      <c r="CB50" s="811"/>
      <c r="CC50" s="811"/>
      <c r="CD50" s="811"/>
      <c r="CE50" s="811"/>
      <c r="CF50" s="811"/>
      <c r="CG50" s="812"/>
      <c r="CH50" s="813"/>
      <c r="CI50" s="814"/>
      <c r="CJ50" s="814"/>
      <c r="CK50" s="814"/>
      <c r="CL50" s="815"/>
      <c r="CM50" s="813"/>
      <c r="CN50" s="814"/>
      <c r="CO50" s="814"/>
      <c r="CP50" s="814"/>
      <c r="CQ50" s="815"/>
      <c r="CR50" s="813"/>
      <c r="CS50" s="814"/>
      <c r="CT50" s="814"/>
      <c r="CU50" s="814"/>
      <c r="CV50" s="815"/>
      <c r="CW50" s="813"/>
      <c r="CX50" s="814"/>
      <c r="CY50" s="814"/>
      <c r="CZ50" s="814"/>
      <c r="DA50" s="815"/>
      <c r="DB50" s="813"/>
      <c r="DC50" s="814"/>
      <c r="DD50" s="814"/>
      <c r="DE50" s="814"/>
      <c r="DF50" s="815"/>
      <c r="DG50" s="813"/>
      <c r="DH50" s="814"/>
      <c r="DI50" s="814"/>
      <c r="DJ50" s="814"/>
      <c r="DK50" s="815"/>
      <c r="DL50" s="813"/>
      <c r="DM50" s="814"/>
      <c r="DN50" s="814"/>
      <c r="DO50" s="814"/>
      <c r="DP50" s="815"/>
      <c r="DQ50" s="813"/>
      <c r="DR50" s="814"/>
      <c r="DS50" s="814"/>
      <c r="DT50" s="814"/>
      <c r="DU50" s="815"/>
      <c r="DV50" s="810"/>
      <c r="DW50" s="811"/>
      <c r="DX50" s="811"/>
      <c r="DY50" s="811"/>
      <c r="DZ50" s="816"/>
      <c r="EA50" s="230"/>
    </row>
    <row r="51" spans="1:131" ht="26.25" customHeight="1" x14ac:dyDescent="0.2">
      <c r="A51" s="238">
        <v>24</v>
      </c>
      <c r="B51" s="817"/>
      <c r="C51" s="818"/>
      <c r="D51" s="818"/>
      <c r="E51" s="818"/>
      <c r="F51" s="818"/>
      <c r="G51" s="818"/>
      <c r="H51" s="818"/>
      <c r="I51" s="818"/>
      <c r="J51" s="818"/>
      <c r="K51" s="818"/>
      <c r="L51" s="818"/>
      <c r="M51" s="818"/>
      <c r="N51" s="818"/>
      <c r="O51" s="818"/>
      <c r="P51" s="819"/>
      <c r="Q51" s="872"/>
      <c r="R51" s="873"/>
      <c r="S51" s="873"/>
      <c r="T51" s="873"/>
      <c r="U51" s="873"/>
      <c r="V51" s="873"/>
      <c r="W51" s="873"/>
      <c r="X51" s="873"/>
      <c r="Y51" s="873"/>
      <c r="Z51" s="873"/>
      <c r="AA51" s="873"/>
      <c r="AB51" s="873"/>
      <c r="AC51" s="873"/>
      <c r="AD51" s="873"/>
      <c r="AE51" s="874"/>
      <c r="AF51" s="823"/>
      <c r="AG51" s="824"/>
      <c r="AH51" s="824"/>
      <c r="AI51" s="824"/>
      <c r="AJ51" s="825"/>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32"/>
      <c r="BK51" s="232"/>
      <c r="BL51" s="232"/>
      <c r="BM51" s="232"/>
      <c r="BN51" s="232"/>
      <c r="BO51" s="241"/>
      <c r="BP51" s="241"/>
      <c r="BQ51" s="238">
        <v>45</v>
      </c>
      <c r="BR51" s="239"/>
      <c r="BS51" s="810"/>
      <c r="BT51" s="811"/>
      <c r="BU51" s="811"/>
      <c r="BV51" s="811"/>
      <c r="BW51" s="811"/>
      <c r="BX51" s="811"/>
      <c r="BY51" s="811"/>
      <c r="BZ51" s="811"/>
      <c r="CA51" s="811"/>
      <c r="CB51" s="811"/>
      <c r="CC51" s="811"/>
      <c r="CD51" s="811"/>
      <c r="CE51" s="811"/>
      <c r="CF51" s="811"/>
      <c r="CG51" s="812"/>
      <c r="CH51" s="813"/>
      <c r="CI51" s="814"/>
      <c r="CJ51" s="814"/>
      <c r="CK51" s="814"/>
      <c r="CL51" s="815"/>
      <c r="CM51" s="813"/>
      <c r="CN51" s="814"/>
      <c r="CO51" s="814"/>
      <c r="CP51" s="814"/>
      <c r="CQ51" s="815"/>
      <c r="CR51" s="813"/>
      <c r="CS51" s="814"/>
      <c r="CT51" s="814"/>
      <c r="CU51" s="814"/>
      <c r="CV51" s="815"/>
      <c r="CW51" s="813"/>
      <c r="CX51" s="814"/>
      <c r="CY51" s="814"/>
      <c r="CZ51" s="814"/>
      <c r="DA51" s="815"/>
      <c r="DB51" s="813"/>
      <c r="DC51" s="814"/>
      <c r="DD51" s="814"/>
      <c r="DE51" s="814"/>
      <c r="DF51" s="815"/>
      <c r="DG51" s="813"/>
      <c r="DH51" s="814"/>
      <c r="DI51" s="814"/>
      <c r="DJ51" s="814"/>
      <c r="DK51" s="815"/>
      <c r="DL51" s="813"/>
      <c r="DM51" s="814"/>
      <c r="DN51" s="814"/>
      <c r="DO51" s="814"/>
      <c r="DP51" s="815"/>
      <c r="DQ51" s="813"/>
      <c r="DR51" s="814"/>
      <c r="DS51" s="814"/>
      <c r="DT51" s="814"/>
      <c r="DU51" s="815"/>
      <c r="DV51" s="810"/>
      <c r="DW51" s="811"/>
      <c r="DX51" s="811"/>
      <c r="DY51" s="811"/>
      <c r="DZ51" s="816"/>
      <c r="EA51" s="230"/>
    </row>
    <row r="52" spans="1:131" ht="26.25" customHeight="1" x14ac:dyDescent="0.2">
      <c r="A52" s="238">
        <v>25</v>
      </c>
      <c r="B52" s="817"/>
      <c r="C52" s="818"/>
      <c r="D52" s="818"/>
      <c r="E52" s="818"/>
      <c r="F52" s="818"/>
      <c r="G52" s="818"/>
      <c r="H52" s="818"/>
      <c r="I52" s="818"/>
      <c r="J52" s="818"/>
      <c r="K52" s="818"/>
      <c r="L52" s="818"/>
      <c r="M52" s="818"/>
      <c r="N52" s="818"/>
      <c r="O52" s="818"/>
      <c r="P52" s="819"/>
      <c r="Q52" s="872"/>
      <c r="R52" s="873"/>
      <c r="S52" s="873"/>
      <c r="T52" s="873"/>
      <c r="U52" s="873"/>
      <c r="V52" s="873"/>
      <c r="W52" s="873"/>
      <c r="X52" s="873"/>
      <c r="Y52" s="873"/>
      <c r="Z52" s="873"/>
      <c r="AA52" s="873"/>
      <c r="AB52" s="873"/>
      <c r="AC52" s="873"/>
      <c r="AD52" s="873"/>
      <c r="AE52" s="874"/>
      <c r="AF52" s="823"/>
      <c r="AG52" s="824"/>
      <c r="AH52" s="824"/>
      <c r="AI52" s="824"/>
      <c r="AJ52" s="825"/>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32"/>
      <c r="BK52" s="232"/>
      <c r="BL52" s="232"/>
      <c r="BM52" s="232"/>
      <c r="BN52" s="232"/>
      <c r="BO52" s="241"/>
      <c r="BP52" s="241"/>
      <c r="BQ52" s="238">
        <v>46</v>
      </c>
      <c r="BR52" s="239"/>
      <c r="BS52" s="810"/>
      <c r="BT52" s="811"/>
      <c r="BU52" s="811"/>
      <c r="BV52" s="811"/>
      <c r="BW52" s="811"/>
      <c r="BX52" s="811"/>
      <c r="BY52" s="811"/>
      <c r="BZ52" s="811"/>
      <c r="CA52" s="811"/>
      <c r="CB52" s="811"/>
      <c r="CC52" s="811"/>
      <c r="CD52" s="811"/>
      <c r="CE52" s="811"/>
      <c r="CF52" s="811"/>
      <c r="CG52" s="812"/>
      <c r="CH52" s="813"/>
      <c r="CI52" s="814"/>
      <c r="CJ52" s="814"/>
      <c r="CK52" s="814"/>
      <c r="CL52" s="815"/>
      <c r="CM52" s="813"/>
      <c r="CN52" s="814"/>
      <c r="CO52" s="814"/>
      <c r="CP52" s="814"/>
      <c r="CQ52" s="815"/>
      <c r="CR52" s="813"/>
      <c r="CS52" s="814"/>
      <c r="CT52" s="814"/>
      <c r="CU52" s="814"/>
      <c r="CV52" s="815"/>
      <c r="CW52" s="813"/>
      <c r="CX52" s="814"/>
      <c r="CY52" s="814"/>
      <c r="CZ52" s="814"/>
      <c r="DA52" s="815"/>
      <c r="DB52" s="813"/>
      <c r="DC52" s="814"/>
      <c r="DD52" s="814"/>
      <c r="DE52" s="814"/>
      <c r="DF52" s="815"/>
      <c r="DG52" s="813"/>
      <c r="DH52" s="814"/>
      <c r="DI52" s="814"/>
      <c r="DJ52" s="814"/>
      <c r="DK52" s="815"/>
      <c r="DL52" s="813"/>
      <c r="DM52" s="814"/>
      <c r="DN52" s="814"/>
      <c r="DO52" s="814"/>
      <c r="DP52" s="815"/>
      <c r="DQ52" s="813"/>
      <c r="DR52" s="814"/>
      <c r="DS52" s="814"/>
      <c r="DT52" s="814"/>
      <c r="DU52" s="815"/>
      <c r="DV52" s="810"/>
      <c r="DW52" s="811"/>
      <c r="DX52" s="811"/>
      <c r="DY52" s="811"/>
      <c r="DZ52" s="816"/>
      <c r="EA52" s="230"/>
    </row>
    <row r="53" spans="1:131" ht="26.25" customHeight="1" x14ac:dyDescent="0.2">
      <c r="A53" s="238">
        <v>26</v>
      </c>
      <c r="B53" s="817"/>
      <c r="C53" s="818"/>
      <c r="D53" s="818"/>
      <c r="E53" s="818"/>
      <c r="F53" s="818"/>
      <c r="G53" s="818"/>
      <c r="H53" s="818"/>
      <c r="I53" s="818"/>
      <c r="J53" s="818"/>
      <c r="K53" s="818"/>
      <c r="L53" s="818"/>
      <c r="M53" s="818"/>
      <c r="N53" s="818"/>
      <c r="O53" s="818"/>
      <c r="P53" s="819"/>
      <c r="Q53" s="872"/>
      <c r="R53" s="873"/>
      <c r="S53" s="873"/>
      <c r="T53" s="873"/>
      <c r="U53" s="873"/>
      <c r="V53" s="873"/>
      <c r="W53" s="873"/>
      <c r="X53" s="873"/>
      <c r="Y53" s="873"/>
      <c r="Z53" s="873"/>
      <c r="AA53" s="873"/>
      <c r="AB53" s="873"/>
      <c r="AC53" s="873"/>
      <c r="AD53" s="873"/>
      <c r="AE53" s="874"/>
      <c r="AF53" s="823"/>
      <c r="AG53" s="824"/>
      <c r="AH53" s="824"/>
      <c r="AI53" s="824"/>
      <c r="AJ53" s="825"/>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32"/>
      <c r="BK53" s="232"/>
      <c r="BL53" s="232"/>
      <c r="BM53" s="232"/>
      <c r="BN53" s="232"/>
      <c r="BO53" s="241"/>
      <c r="BP53" s="241"/>
      <c r="BQ53" s="238">
        <v>47</v>
      </c>
      <c r="BR53" s="239"/>
      <c r="BS53" s="810"/>
      <c r="BT53" s="811"/>
      <c r="BU53" s="811"/>
      <c r="BV53" s="811"/>
      <c r="BW53" s="811"/>
      <c r="BX53" s="811"/>
      <c r="BY53" s="811"/>
      <c r="BZ53" s="811"/>
      <c r="CA53" s="811"/>
      <c r="CB53" s="811"/>
      <c r="CC53" s="811"/>
      <c r="CD53" s="811"/>
      <c r="CE53" s="811"/>
      <c r="CF53" s="811"/>
      <c r="CG53" s="812"/>
      <c r="CH53" s="813"/>
      <c r="CI53" s="814"/>
      <c r="CJ53" s="814"/>
      <c r="CK53" s="814"/>
      <c r="CL53" s="815"/>
      <c r="CM53" s="813"/>
      <c r="CN53" s="814"/>
      <c r="CO53" s="814"/>
      <c r="CP53" s="814"/>
      <c r="CQ53" s="815"/>
      <c r="CR53" s="813"/>
      <c r="CS53" s="814"/>
      <c r="CT53" s="814"/>
      <c r="CU53" s="814"/>
      <c r="CV53" s="815"/>
      <c r="CW53" s="813"/>
      <c r="CX53" s="814"/>
      <c r="CY53" s="814"/>
      <c r="CZ53" s="814"/>
      <c r="DA53" s="815"/>
      <c r="DB53" s="813"/>
      <c r="DC53" s="814"/>
      <c r="DD53" s="814"/>
      <c r="DE53" s="814"/>
      <c r="DF53" s="815"/>
      <c r="DG53" s="813"/>
      <c r="DH53" s="814"/>
      <c r="DI53" s="814"/>
      <c r="DJ53" s="814"/>
      <c r="DK53" s="815"/>
      <c r="DL53" s="813"/>
      <c r="DM53" s="814"/>
      <c r="DN53" s="814"/>
      <c r="DO53" s="814"/>
      <c r="DP53" s="815"/>
      <c r="DQ53" s="813"/>
      <c r="DR53" s="814"/>
      <c r="DS53" s="814"/>
      <c r="DT53" s="814"/>
      <c r="DU53" s="815"/>
      <c r="DV53" s="810"/>
      <c r="DW53" s="811"/>
      <c r="DX53" s="811"/>
      <c r="DY53" s="811"/>
      <c r="DZ53" s="816"/>
      <c r="EA53" s="230"/>
    </row>
    <row r="54" spans="1:131" ht="26.25" customHeight="1" x14ac:dyDescent="0.2">
      <c r="A54" s="238">
        <v>27</v>
      </c>
      <c r="B54" s="817"/>
      <c r="C54" s="818"/>
      <c r="D54" s="818"/>
      <c r="E54" s="818"/>
      <c r="F54" s="818"/>
      <c r="G54" s="818"/>
      <c r="H54" s="818"/>
      <c r="I54" s="818"/>
      <c r="J54" s="818"/>
      <c r="K54" s="818"/>
      <c r="L54" s="818"/>
      <c r="M54" s="818"/>
      <c r="N54" s="818"/>
      <c r="O54" s="818"/>
      <c r="P54" s="819"/>
      <c r="Q54" s="872"/>
      <c r="R54" s="873"/>
      <c r="S54" s="873"/>
      <c r="T54" s="873"/>
      <c r="U54" s="873"/>
      <c r="V54" s="873"/>
      <c r="W54" s="873"/>
      <c r="X54" s="873"/>
      <c r="Y54" s="873"/>
      <c r="Z54" s="873"/>
      <c r="AA54" s="873"/>
      <c r="AB54" s="873"/>
      <c r="AC54" s="873"/>
      <c r="AD54" s="873"/>
      <c r="AE54" s="874"/>
      <c r="AF54" s="823"/>
      <c r="AG54" s="824"/>
      <c r="AH54" s="824"/>
      <c r="AI54" s="824"/>
      <c r="AJ54" s="825"/>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32"/>
      <c r="BK54" s="232"/>
      <c r="BL54" s="232"/>
      <c r="BM54" s="232"/>
      <c r="BN54" s="232"/>
      <c r="BO54" s="241"/>
      <c r="BP54" s="241"/>
      <c r="BQ54" s="238">
        <v>48</v>
      </c>
      <c r="BR54" s="239"/>
      <c r="BS54" s="810"/>
      <c r="BT54" s="811"/>
      <c r="BU54" s="811"/>
      <c r="BV54" s="811"/>
      <c r="BW54" s="811"/>
      <c r="BX54" s="811"/>
      <c r="BY54" s="811"/>
      <c r="BZ54" s="811"/>
      <c r="CA54" s="811"/>
      <c r="CB54" s="811"/>
      <c r="CC54" s="811"/>
      <c r="CD54" s="811"/>
      <c r="CE54" s="811"/>
      <c r="CF54" s="811"/>
      <c r="CG54" s="812"/>
      <c r="CH54" s="813"/>
      <c r="CI54" s="814"/>
      <c r="CJ54" s="814"/>
      <c r="CK54" s="814"/>
      <c r="CL54" s="815"/>
      <c r="CM54" s="813"/>
      <c r="CN54" s="814"/>
      <c r="CO54" s="814"/>
      <c r="CP54" s="814"/>
      <c r="CQ54" s="815"/>
      <c r="CR54" s="813"/>
      <c r="CS54" s="814"/>
      <c r="CT54" s="814"/>
      <c r="CU54" s="814"/>
      <c r="CV54" s="815"/>
      <c r="CW54" s="813"/>
      <c r="CX54" s="814"/>
      <c r="CY54" s="814"/>
      <c r="CZ54" s="814"/>
      <c r="DA54" s="815"/>
      <c r="DB54" s="813"/>
      <c r="DC54" s="814"/>
      <c r="DD54" s="814"/>
      <c r="DE54" s="814"/>
      <c r="DF54" s="815"/>
      <c r="DG54" s="813"/>
      <c r="DH54" s="814"/>
      <c r="DI54" s="814"/>
      <c r="DJ54" s="814"/>
      <c r="DK54" s="815"/>
      <c r="DL54" s="813"/>
      <c r="DM54" s="814"/>
      <c r="DN54" s="814"/>
      <c r="DO54" s="814"/>
      <c r="DP54" s="815"/>
      <c r="DQ54" s="813"/>
      <c r="DR54" s="814"/>
      <c r="DS54" s="814"/>
      <c r="DT54" s="814"/>
      <c r="DU54" s="815"/>
      <c r="DV54" s="810"/>
      <c r="DW54" s="811"/>
      <c r="DX54" s="811"/>
      <c r="DY54" s="811"/>
      <c r="DZ54" s="816"/>
      <c r="EA54" s="230"/>
    </row>
    <row r="55" spans="1:131" ht="26.25" customHeight="1" x14ac:dyDescent="0.2">
      <c r="A55" s="238">
        <v>28</v>
      </c>
      <c r="B55" s="817"/>
      <c r="C55" s="818"/>
      <c r="D55" s="818"/>
      <c r="E55" s="818"/>
      <c r="F55" s="818"/>
      <c r="G55" s="818"/>
      <c r="H55" s="818"/>
      <c r="I55" s="818"/>
      <c r="J55" s="818"/>
      <c r="K55" s="818"/>
      <c r="L55" s="818"/>
      <c r="M55" s="818"/>
      <c r="N55" s="818"/>
      <c r="O55" s="818"/>
      <c r="P55" s="819"/>
      <c r="Q55" s="872"/>
      <c r="R55" s="873"/>
      <c r="S55" s="873"/>
      <c r="T55" s="873"/>
      <c r="U55" s="873"/>
      <c r="V55" s="873"/>
      <c r="W55" s="873"/>
      <c r="X55" s="873"/>
      <c r="Y55" s="873"/>
      <c r="Z55" s="873"/>
      <c r="AA55" s="873"/>
      <c r="AB55" s="873"/>
      <c r="AC55" s="873"/>
      <c r="AD55" s="873"/>
      <c r="AE55" s="874"/>
      <c r="AF55" s="823"/>
      <c r="AG55" s="824"/>
      <c r="AH55" s="824"/>
      <c r="AI55" s="824"/>
      <c r="AJ55" s="825"/>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32"/>
      <c r="BK55" s="232"/>
      <c r="BL55" s="232"/>
      <c r="BM55" s="232"/>
      <c r="BN55" s="232"/>
      <c r="BO55" s="241"/>
      <c r="BP55" s="241"/>
      <c r="BQ55" s="238">
        <v>49</v>
      </c>
      <c r="BR55" s="239"/>
      <c r="BS55" s="810"/>
      <c r="BT55" s="811"/>
      <c r="BU55" s="811"/>
      <c r="BV55" s="811"/>
      <c r="BW55" s="811"/>
      <c r="BX55" s="811"/>
      <c r="BY55" s="811"/>
      <c r="BZ55" s="811"/>
      <c r="CA55" s="811"/>
      <c r="CB55" s="811"/>
      <c r="CC55" s="811"/>
      <c r="CD55" s="811"/>
      <c r="CE55" s="811"/>
      <c r="CF55" s="811"/>
      <c r="CG55" s="812"/>
      <c r="CH55" s="813"/>
      <c r="CI55" s="814"/>
      <c r="CJ55" s="814"/>
      <c r="CK55" s="814"/>
      <c r="CL55" s="815"/>
      <c r="CM55" s="813"/>
      <c r="CN55" s="814"/>
      <c r="CO55" s="814"/>
      <c r="CP55" s="814"/>
      <c r="CQ55" s="815"/>
      <c r="CR55" s="813"/>
      <c r="CS55" s="814"/>
      <c r="CT55" s="814"/>
      <c r="CU55" s="814"/>
      <c r="CV55" s="815"/>
      <c r="CW55" s="813"/>
      <c r="CX55" s="814"/>
      <c r="CY55" s="814"/>
      <c r="CZ55" s="814"/>
      <c r="DA55" s="815"/>
      <c r="DB55" s="813"/>
      <c r="DC55" s="814"/>
      <c r="DD55" s="814"/>
      <c r="DE55" s="814"/>
      <c r="DF55" s="815"/>
      <c r="DG55" s="813"/>
      <c r="DH55" s="814"/>
      <c r="DI55" s="814"/>
      <c r="DJ55" s="814"/>
      <c r="DK55" s="815"/>
      <c r="DL55" s="813"/>
      <c r="DM55" s="814"/>
      <c r="DN55" s="814"/>
      <c r="DO55" s="814"/>
      <c r="DP55" s="815"/>
      <c r="DQ55" s="813"/>
      <c r="DR55" s="814"/>
      <c r="DS55" s="814"/>
      <c r="DT55" s="814"/>
      <c r="DU55" s="815"/>
      <c r="DV55" s="810"/>
      <c r="DW55" s="811"/>
      <c r="DX55" s="811"/>
      <c r="DY55" s="811"/>
      <c r="DZ55" s="816"/>
      <c r="EA55" s="230"/>
    </row>
    <row r="56" spans="1:131" ht="26.25" customHeight="1" x14ac:dyDescent="0.2">
      <c r="A56" s="238">
        <v>29</v>
      </c>
      <c r="B56" s="817"/>
      <c r="C56" s="818"/>
      <c r="D56" s="818"/>
      <c r="E56" s="818"/>
      <c r="F56" s="818"/>
      <c r="G56" s="818"/>
      <c r="H56" s="818"/>
      <c r="I56" s="818"/>
      <c r="J56" s="818"/>
      <c r="K56" s="818"/>
      <c r="L56" s="818"/>
      <c r="M56" s="818"/>
      <c r="N56" s="818"/>
      <c r="O56" s="818"/>
      <c r="P56" s="819"/>
      <c r="Q56" s="872"/>
      <c r="R56" s="873"/>
      <c r="S56" s="873"/>
      <c r="T56" s="873"/>
      <c r="U56" s="873"/>
      <c r="V56" s="873"/>
      <c r="W56" s="873"/>
      <c r="X56" s="873"/>
      <c r="Y56" s="873"/>
      <c r="Z56" s="873"/>
      <c r="AA56" s="873"/>
      <c r="AB56" s="873"/>
      <c r="AC56" s="873"/>
      <c r="AD56" s="873"/>
      <c r="AE56" s="874"/>
      <c r="AF56" s="823"/>
      <c r="AG56" s="824"/>
      <c r="AH56" s="824"/>
      <c r="AI56" s="824"/>
      <c r="AJ56" s="825"/>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32"/>
      <c r="BK56" s="232"/>
      <c r="BL56" s="232"/>
      <c r="BM56" s="232"/>
      <c r="BN56" s="232"/>
      <c r="BO56" s="241"/>
      <c r="BP56" s="241"/>
      <c r="BQ56" s="238">
        <v>50</v>
      </c>
      <c r="BR56" s="239"/>
      <c r="BS56" s="810"/>
      <c r="BT56" s="811"/>
      <c r="BU56" s="811"/>
      <c r="BV56" s="811"/>
      <c r="BW56" s="811"/>
      <c r="BX56" s="811"/>
      <c r="BY56" s="811"/>
      <c r="BZ56" s="811"/>
      <c r="CA56" s="811"/>
      <c r="CB56" s="811"/>
      <c r="CC56" s="811"/>
      <c r="CD56" s="811"/>
      <c r="CE56" s="811"/>
      <c r="CF56" s="811"/>
      <c r="CG56" s="812"/>
      <c r="CH56" s="813"/>
      <c r="CI56" s="814"/>
      <c r="CJ56" s="814"/>
      <c r="CK56" s="814"/>
      <c r="CL56" s="815"/>
      <c r="CM56" s="813"/>
      <c r="CN56" s="814"/>
      <c r="CO56" s="814"/>
      <c r="CP56" s="814"/>
      <c r="CQ56" s="815"/>
      <c r="CR56" s="813"/>
      <c r="CS56" s="814"/>
      <c r="CT56" s="814"/>
      <c r="CU56" s="814"/>
      <c r="CV56" s="815"/>
      <c r="CW56" s="813"/>
      <c r="CX56" s="814"/>
      <c r="CY56" s="814"/>
      <c r="CZ56" s="814"/>
      <c r="DA56" s="815"/>
      <c r="DB56" s="813"/>
      <c r="DC56" s="814"/>
      <c r="DD56" s="814"/>
      <c r="DE56" s="814"/>
      <c r="DF56" s="815"/>
      <c r="DG56" s="813"/>
      <c r="DH56" s="814"/>
      <c r="DI56" s="814"/>
      <c r="DJ56" s="814"/>
      <c r="DK56" s="815"/>
      <c r="DL56" s="813"/>
      <c r="DM56" s="814"/>
      <c r="DN56" s="814"/>
      <c r="DO56" s="814"/>
      <c r="DP56" s="815"/>
      <c r="DQ56" s="813"/>
      <c r="DR56" s="814"/>
      <c r="DS56" s="814"/>
      <c r="DT56" s="814"/>
      <c r="DU56" s="815"/>
      <c r="DV56" s="810"/>
      <c r="DW56" s="811"/>
      <c r="DX56" s="811"/>
      <c r="DY56" s="811"/>
      <c r="DZ56" s="816"/>
      <c r="EA56" s="230"/>
    </row>
    <row r="57" spans="1:131" ht="26.25" customHeight="1" x14ac:dyDescent="0.2">
      <c r="A57" s="238">
        <v>30</v>
      </c>
      <c r="B57" s="817"/>
      <c r="C57" s="818"/>
      <c r="D57" s="818"/>
      <c r="E57" s="818"/>
      <c r="F57" s="818"/>
      <c r="G57" s="818"/>
      <c r="H57" s="818"/>
      <c r="I57" s="818"/>
      <c r="J57" s="818"/>
      <c r="K57" s="818"/>
      <c r="L57" s="818"/>
      <c r="M57" s="818"/>
      <c r="N57" s="818"/>
      <c r="O57" s="818"/>
      <c r="P57" s="819"/>
      <c r="Q57" s="872"/>
      <c r="R57" s="873"/>
      <c r="S57" s="873"/>
      <c r="T57" s="873"/>
      <c r="U57" s="873"/>
      <c r="V57" s="873"/>
      <c r="W57" s="873"/>
      <c r="X57" s="873"/>
      <c r="Y57" s="873"/>
      <c r="Z57" s="873"/>
      <c r="AA57" s="873"/>
      <c r="AB57" s="873"/>
      <c r="AC57" s="873"/>
      <c r="AD57" s="873"/>
      <c r="AE57" s="874"/>
      <c r="AF57" s="823"/>
      <c r="AG57" s="824"/>
      <c r="AH57" s="824"/>
      <c r="AI57" s="824"/>
      <c r="AJ57" s="825"/>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32"/>
      <c r="BK57" s="232"/>
      <c r="BL57" s="232"/>
      <c r="BM57" s="232"/>
      <c r="BN57" s="232"/>
      <c r="BO57" s="241"/>
      <c r="BP57" s="241"/>
      <c r="BQ57" s="238">
        <v>51</v>
      </c>
      <c r="BR57" s="239"/>
      <c r="BS57" s="810"/>
      <c r="BT57" s="811"/>
      <c r="BU57" s="811"/>
      <c r="BV57" s="811"/>
      <c r="BW57" s="811"/>
      <c r="BX57" s="811"/>
      <c r="BY57" s="811"/>
      <c r="BZ57" s="811"/>
      <c r="CA57" s="811"/>
      <c r="CB57" s="811"/>
      <c r="CC57" s="811"/>
      <c r="CD57" s="811"/>
      <c r="CE57" s="811"/>
      <c r="CF57" s="811"/>
      <c r="CG57" s="812"/>
      <c r="CH57" s="813"/>
      <c r="CI57" s="814"/>
      <c r="CJ57" s="814"/>
      <c r="CK57" s="814"/>
      <c r="CL57" s="815"/>
      <c r="CM57" s="813"/>
      <c r="CN57" s="814"/>
      <c r="CO57" s="814"/>
      <c r="CP57" s="814"/>
      <c r="CQ57" s="815"/>
      <c r="CR57" s="813"/>
      <c r="CS57" s="814"/>
      <c r="CT57" s="814"/>
      <c r="CU57" s="814"/>
      <c r="CV57" s="815"/>
      <c r="CW57" s="813"/>
      <c r="CX57" s="814"/>
      <c r="CY57" s="814"/>
      <c r="CZ57" s="814"/>
      <c r="DA57" s="815"/>
      <c r="DB57" s="813"/>
      <c r="DC57" s="814"/>
      <c r="DD57" s="814"/>
      <c r="DE57" s="814"/>
      <c r="DF57" s="815"/>
      <c r="DG57" s="813"/>
      <c r="DH57" s="814"/>
      <c r="DI57" s="814"/>
      <c r="DJ57" s="814"/>
      <c r="DK57" s="815"/>
      <c r="DL57" s="813"/>
      <c r="DM57" s="814"/>
      <c r="DN57" s="814"/>
      <c r="DO57" s="814"/>
      <c r="DP57" s="815"/>
      <c r="DQ57" s="813"/>
      <c r="DR57" s="814"/>
      <c r="DS57" s="814"/>
      <c r="DT57" s="814"/>
      <c r="DU57" s="815"/>
      <c r="DV57" s="810"/>
      <c r="DW57" s="811"/>
      <c r="DX57" s="811"/>
      <c r="DY57" s="811"/>
      <c r="DZ57" s="816"/>
      <c r="EA57" s="230"/>
    </row>
    <row r="58" spans="1:131" ht="26.25" customHeight="1" x14ac:dyDescent="0.2">
      <c r="A58" s="238">
        <v>31</v>
      </c>
      <c r="B58" s="817"/>
      <c r="C58" s="818"/>
      <c r="D58" s="818"/>
      <c r="E58" s="818"/>
      <c r="F58" s="818"/>
      <c r="G58" s="818"/>
      <c r="H58" s="818"/>
      <c r="I58" s="818"/>
      <c r="J58" s="818"/>
      <c r="K58" s="818"/>
      <c r="L58" s="818"/>
      <c r="M58" s="818"/>
      <c r="N58" s="818"/>
      <c r="O58" s="818"/>
      <c r="P58" s="819"/>
      <c r="Q58" s="872"/>
      <c r="R58" s="873"/>
      <c r="S58" s="873"/>
      <c r="T58" s="873"/>
      <c r="U58" s="873"/>
      <c r="V58" s="873"/>
      <c r="W58" s="873"/>
      <c r="X58" s="873"/>
      <c r="Y58" s="873"/>
      <c r="Z58" s="873"/>
      <c r="AA58" s="873"/>
      <c r="AB58" s="873"/>
      <c r="AC58" s="873"/>
      <c r="AD58" s="873"/>
      <c r="AE58" s="874"/>
      <c r="AF58" s="823"/>
      <c r="AG58" s="824"/>
      <c r="AH58" s="824"/>
      <c r="AI58" s="824"/>
      <c r="AJ58" s="825"/>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32"/>
      <c r="BK58" s="232"/>
      <c r="BL58" s="232"/>
      <c r="BM58" s="232"/>
      <c r="BN58" s="232"/>
      <c r="BO58" s="241"/>
      <c r="BP58" s="241"/>
      <c r="BQ58" s="238">
        <v>52</v>
      </c>
      <c r="BR58" s="239"/>
      <c r="BS58" s="810"/>
      <c r="BT58" s="811"/>
      <c r="BU58" s="811"/>
      <c r="BV58" s="811"/>
      <c r="BW58" s="811"/>
      <c r="BX58" s="811"/>
      <c r="BY58" s="811"/>
      <c r="BZ58" s="811"/>
      <c r="CA58" s="811"/>
      <c r="CB58" s="811"/>
      <c r="CC58" s="811"/>
      <c r="CD58" s="811"/>
      <c r="CE58" s="811"/>
      <c r="CF58" s="811"/>
      <c r="CG58" s="812"/>
      <c r="CH58" s="813"/>
      <c r="CI58" s="814"/>
      <c r="CJ58" s="814"/>
      <c r="CK58" s="814"/>
      <c r="CL58" s="815"/>
      <c r="CM58" s="813"/>
      <c r="CN58" s="814"/>
      <c r="CO58" s="814"/>
      <c r="CP58" s="814"/>
      <c r="CQ58" s="815"/>
      <c r="CR58" s="813"/>
      <c r="CS58" s="814"/>
      <c r="CT58" s="814"/>
      <c r="CU58" s="814"/>
      <c r="CV58" s="815"/>
      <c r="CW58" s="813"/>
      <c r="CX58" s="814"/>
      <c r="CY58" s="814"/>
      <c r="CZ58" s="814"/>
      <c r="DA58" s="815"/>
      <c r="DB58" s="813"/>
      <c r="DC58" s="814"/>
      <c r="DD58" s="814"/>
      <c r="DE58" s="814"/>
      <c r="DF58" s="815"/>
      <c r="DG58" s="813"/>
      <c r="DH58" s="814"/>
      <c r="DI58" s="814"/>
      <c r="DJ58" s="814"/>
      <c r="DK58" s="815"/>
      <c r="DL58" s="813"/>
      <c r="DM58" s="814"/>
      <c r="DN58" s="814"/>
      <c r="DO58" s="814"/>
      <c r="DP58" s="815"/>
      <c r="DQ58" s="813"/>
      <c r="DR58" s="814"/>
      <c r="DS58" s="814"/>
      <c r="DT58" s="814"/>
      <c r="DU58" s="815"/>
      <c r="DV58" s="810"/>
      <c r="DW58" s="811"/>
      <c r="DX58" s="811"/>
      <c r="DY58" s="811"/>
      <c r="DZ58" s="816"/>
      <c r="EA58" s="230"/>
    </row>
    <row r="59" spans="1:131" ht="26.25" customHeight="1" x14ac:dyDescent="0.2">
      <c r="A59" s="238">
        <v>32</v>
      </c>
      <c r="B59" s="817"/>
      <c r="C59" s="818"/>
      <c r="D59" s="818"/>
      <c r="E59" s="818"/>
      <c r="F59" s="818"/>
      <c r="G59" s="818"/>
      <c r="H59" s="818"/>
      <c r="I59" s="818"/>
      <c r="J59" s="818"/>
      <c r="K59" s="818"/>
      <c r="L59" s="818"/>
      <c r="M59" s="818"/>
      <c r="N59" s="818"/>
      <c r="O59" s="818"/>
      <c r="P59" s="819"/>
      <c r="Q59" s="872"/>
      <c r="R59" s="873"/>
      <c r="S59" s="873"/>
      <c r="T59" s="873"/>
      <c r="U59" s="873"/>
      <c r="V59" s="873"/>
      <c r="W59" s="873"/>
      <c r="X59" s="873"/>
      <c r="Y59" s="873"/>
      <c r="Z59" s="873"/>
      <c r="AA59" s="873"/>
      <c r="AB59" s="873"/>
      <c r="AC59" s="873"/>
      <c r="AD59" s="873"/>
      <c r="AE59" s="874"/>
      <c r="AF59" s="823"/>
      <c r="AG59" s="824"/>
      <c r="AH59" s="824"/>
      <c r="AI59" s="824"/>
      <c r="AJ59" s="825"/>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32"/>
      <c r="BK59" s="232"/>
      <c r="BL59" s="232"/>
      <c r="BM59" s="232"/>
      <c r="BN59" s="232"/>
      <c r="BO59" s="241"/>
      <c r="BP59" s="241"/>
      <c r="BQ59" s="238">
        <v>53</v>
      </c>
      <c r="BR59" s="239"/>
      <c r="BS59" s="810"/>
      <c r="BT59" s="811"/>
      <c r="BU59" s="811"/>
      <c r="BV59" s="811"/>
      <c r="BW59" s="811"/>
      <c r="BX59" s="811"/>
      <c r="BY59" s="811"/>
      <c r="BZ59" s="811"/>
      <c r="CA59" s="811"/>
      <c r="CB59" s="811"/>
      <c r="CC59" s="811"/>
      <c r="CD59" s="811"/>
      <c r="CE59" s="811"/>
      <c r="CF59" s="811"/>
      <c r="CG59" s="812"/>
      <c r="CH59" s="813"/>
      <c r="CI59" s="814"/>
      <c r="CJ59" s="814"/>
      <c r="CK59" s="814"/>
      <c r="CL59" s="815"/>
      <c r="CM59" s="813"/>
      <c r="CN59" s="814"/>
      <c r="CO59" s="814"/>
      <c r="CP59" s="814"/>
      <c r="CQ59" s="815"/>
      <c r="CR59" s="813"/>
      <c r="CS59" s="814"/>
      <c r="CT59" s="814"/>
      <c r="CU59" s="814"/>
      <c r="CV59" s="815"/>
      <c r="CW59" s="813"/>
      <c r="CX59" s="814"/>
      <c r="CY59" s="814"/>
      <c r="CZ59" s="814"/>
      <c r="DA59" s="815"/>
      <c r="DB59" s="813"/>
      <c r="DC59" s="814"/>
      <c r="DD59" s="814"/>
      <c r="DE59" s="814"/>
      <c r="DF59" s="815"/>
      <c r="DG59" s="813"/>
      <c r="DH59" s="814"/>
      <c r="DI59" s="814"/>
      <c r="DJ59" s="814"/>
      <c r="DK59" s="815"/>
      <c r="DL59" s="813"/>
      <c r="DM59" s="814"/>
      <c r="DN59" s="814"/>
      <c r="DO59" s="814"/>
      <c r="DP59" s="815"/>
      <c r="DQ59" s="813"/>
      <c r="DR59" s="814"/>
      <c r="DS59" s="814"/>
      <c r="DT59" s="814"/>
      <c r="DU59" s="815"/>
      <c r="DV59" s="810"/>
      <c r="DW59" s="811"/>
      <c r="DX59" s="811"/>
      <c r="DY59" s="811"/>
      <c r="DZ59" s="816"/>
      <c r="EA59" s="230"/>
    </row>
    <row r="60" spans="1:131" ht="26.25" customHeight="1" x14ac:dyDescent="0.2">
      <c r="A60" s="238">
        <v>33</v>
      </c>
      <c r="B60" s="817"/>
      <c r="C60" s="818"/>
      <c r="D60" s="818"/>
      <c r="E60" s="818"/>
      <c r="F60" s="818"/>
      <c r="G60" s="818"/>
      <c r="H60" s="818"/>
      <c r="I60" s="818"/>
      <c r="J60" s="818"/>
      <c r="K60" s="818"/>
      <c r="L60" s="818"/>
      <c r="M60" s="818"/>
      <c r="N60" s="818"/>
      <c r="O60" s="818"/>
      <c r="P60" s="819"/>
      <c r="Q60" s="872"/>
      <c r="R60" s="873"/>
      <c r="S60" s="873"/>
      <c r="T60" s="873"/>
      <c r="U60" s="873"/>
      <c r="V60" s="873"/>
      <c r="W60" s="873"/>
      <c r="X60" s="873"/>
      <c r="Y60" s="873"/>
      <c r="Z60" s="873"/>
      <c r="AA60" s="873"/>
      <c r="AB60" s="873"/>
      <c r="AC60" s="873"/>
      <c r="AD60" s="873"/>
      <c r="AE60" s="874"/>
      <c r="AF60" s="823"/>
      <c r="AG60" s="824"/>
      <c r="AH60" s="824"/>
      <c r="AI60" s="824"/>
      <c r="AJ60" s="825"/>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32"/>
      <c r="BK60" s="232"/>
      <c r="BL60" s="232"/>
      <c r="BM60" s="232"/>
      <c r="BN60" s="232"/>
      <c r="BO60" s="241"/>
      <c r="BP60" s="241"/>
      <c r="BQ60" s="238">
        <v>54</v>
      </c>
      <c r="BR60" s="239"/>
      <c r="BS60" s="810"/>
      <c r="BT60" s="811"/>
      <c r="BU60" s="811"/>
      <c r="BV60" s="811"/>
      <c r="BW60" s="811"/>
      <c r="BX60" s="811"/>
      <c r="BY60" s="811"/>
      <c r="BZ60" s="811"/>
      <c r="CA60" s="811"/>
      <c r="CB60" s="811"/>
      <c r="CC60" s="811"/>
      <c r="CD60" s="811"/>
      <c r="CE60" s="811"/>
      <c r="CF60" s="811"/>
      <c r="CG60" s="812"/>
      <c r="CH60" s="813"/>
      <c r="CI60" s="814"/>
      <c r="CJ60" s="814"/>
      <c r="CK60" s="814"/>
      <c r="CL60" s="815"/>
      <c r="CM60" s="813"/>
      <c r="CN60" s="814"/>
      <c r="CO60" s="814"/>
      <c r="CP60" s="814"/>
      <c r="CQ60" s="815"/>
      <c r="CR60" s="813"/>
      <c r="CS60" s="814"/>
      <c r="CT60" s="814"/>
      <c r="CU60" s="814"/>
      <c r="CV60" s="815"/>
      <c r="CW60" s="813"/>
      <c r="CX60" s="814"/>
      <c r="CY60" s="814"/>
      <c r="CZ60" s="814"/>
      <c r="DA60" s="815"/>
      <c r="DB60" s="813"/>
      <c r="DC60" s="814"/>
      <c r="DD60" s="814"/>
      <c r="DE60" s="814"/>
      <c r="DF60" s="815"/>
      <c r="DG60" s="813"/>
      <c r="DH60" s="814"/>
      <c r="DI60" s="814"/>
      <c r="DJ60" s="814"/>
      <c r="DK60" s="815"/>
      <c r="DL60" s="813"/>
      <c r="DM60" s="814"/>
      <c r="DN60" s="814"/>
      <c r="DO60" s="814"/>
      <c r="DP60" s="815"/>
      <c r="DQ60" s="813"/>
      <c r="DR60" s="814"/>
      <c r="DS60" s="814"/>
      <c r="DT60" s="814"/>
      <c r="DU60" s="815"/>
      <c r="DV60" s="810"/>
      <c r="DW60" s="811"/>
      <c r="DX60" s="811"/>
      <c r="DY60" s="811"/>
      <c r="DZ60" s="816"/>
      <c r="EA60" s="230"/>
    </row>
    <row r="61" spans="1:131" ht="26.25" customHeight="1" thickBot="1" x14ac:dyDescent="0.25">
      <c r="A61" s="238">
        <v>34</v>
      </c>
      <c r="B61" s="817"/>
      <c r="C61" s="818"/>
      <c r="D61" s="818"/>
      <c r="E61" s="818"/>
      <c r="F61" s="818"/>
      <c r="G61" s="818"/>
      <c r="H61" s="818"/>
      <c r="I61" s="818"/>
      <c r="J61" s="818"/>
      <c r="K61" s="818"/>
      <c r="L61" s="818"/>
      <c r="M61" s="818"/>
      <c r="N61" s="818"/>
      <c r="O61" s="818"/>
      <c r="P61" s="819"/>
      <c r="Q61" s="872"/>
      <c r="R61" s="873"/>
      <c r="S61" s="873"/>
      <c r="T61" s="873"/>
      <c r="U61" s="873"/>
      <c r="V61" s="873"/>
      <c r="W61" s="873"/>
      <c r="X61" s="873"/>
      <c r="Y61" s="873"/>
      <c r="Z61" s="873"/>
      <c r="AA61" s="873"/>
      <c r="AB61" s="873"/>
      <c r="AC61" s="873"/>
      <c r="AD61" s="873"/>
      <c r="AE61" s="874"/>
      <c r="AF61" s="823"/>
      <c r="AG61" s="824"/>
      <c r="AH61" s="824"/>
      <c r="AI61" s="824"/>
      <c r="AJ61" s="825"/>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32"/>
      <c r="BK61" s="232"/>
      <c r="BL61" s="232"/>
      <c r="BM61" s="232"/>
      <c r="BN61" s="232"/>
      <c r="BO61" s="241"/>
      <c r="BP61" s="241"/>
      <c r="BQ61" s="238">
        <v>55</v>
      </c>
      <c r="BR61" s="239"/>
      <c r="BS61" s="810"/>
      <c r="BT61" s="811"/>
      <c r="BU61" s="811"/>
      <c r="BV61" s="811"/>
      <c r="BW61" s="811"/>
      <c r="BX61" s="811"/>
      <c r="BY61" s="811"/>
      <c r="BZ61" s="811"/>
      <c r="CA61" s="811"/>
      <c r="CB61" s="811"/>
      <c r="CC61" s="811"/>
      <c r="CD61" s="811"/>
      <c r="CE61" s="811"/>
      <c r="CF61" s="811"/>
      <c r="CG61" s="812"/>
      <c r="CH61" s="813"/>
      <c r="CI61" s="814"/>
      <c r="CJ61" s="814"/>
      <c r="CK61" s="814"/>
      <c r="CL61" s="815"/>
      <c r="CM61" s="813"/>
      <c r="CN61" s="814"/>
      <c r="CO61" s="814"/>
      <c r="CP61" s="814"/>
      <c r="CQ61" s="815"/>
      <c r="CR61" s="813"/>
      <c r="CS61" s="814"/>
      <c r="CT61" s="814"/>
      <c r="CU61" s="814"/>
      <c r="CV61" s="815"/>
      <c r="CW61" s="813"/>
      <c r="CX61" s="814"/>
      <c r="CY61" s="814"/>
      <c r="CZ61" s="814"/>
      <c r="DA61" s="815"/>
      <c r="DB61" s="813"/>
      <c r="DC61" s="814"/>
      <c r="DD61" s="814"/>
      <c r="DE61" s="814"/>
      <c r="DF61" s="815"/>
      <c r="DG61" s="813"/>
      <c r="DH61" s="814"/>
      <c r="DI61" s="814"/>
      <c r="DJ61" s="814"/>
      <c r="DK61" s="815"/>
      <c r="DL61" s="813"/>
      <c r="DM61" s="814"/>
      <c r="DN61" s="814"/>
      <c r="DO61" s="814"/>
      <c r="DP61" s="815"/>
      <c r="DQ61" s="813"/>
      <c r="DR61" s="814"/>
      <c r="DS61" s="814"/>
      <c r="DT61" s="814"/>
      <c r="DU61" s="815"/>
      <c r="DV61" s="810"/>
      <c r="DW61" s="811"/>
      <c r="DX61" s="811"/>
      <c r="DY61" s="811"/>
      <c r="DZ61" s="816"/>
      <c r="EA61" s="230"/>
    </row>
    <row r="62" spans="1:131" ht="26.25" customHeight="1" x14ac:dyDescent="0.2">
      <c r="A62" s="238">
        <v>35</v>
      </c>
      <c r="B62" s="817"/>
      <c r="C62" s="818"/>
      <c r="D62" s="818"/>
      <c r="E62" s="818"/>
      <c r="F62" s="818"/>
      <c r="G62" s="818"/>
      <c r="H62" s="818"/>
      <c r="I62" s="818"/>
      <c r="J62" s="818"/>
      <c r="K62" s="818"/>
      <c r="L62" s="818"/>
      <c r="M62" s="818"/>
      <c r="N62" s="818"/>
      <c r="O62" s="818"/>
      <c r="P62" s="819"/>
      <c r="Q62" s="872"/>
      <c r="R62" s="873"/>
      <c r="S62" s="873"/>
      <c r="T62" s="873"/>
      <c r="U62" s="873"/>
      <c r="V62" s="873"/>
      <c r="W62" s="873"/>
      <c r="X62" s="873"/>
      <c r="Y62" s="873"/>
      <c r="Z62" s="873"/>
      <c r="AA62" s="873"/>
      <c r="AB62" s="873"/>
      <c r="AC62" s="873"/>
      <c r="AD62" s="873"/>
      <c r="AE62" s="874"/>
      <c r="AF62" s="823"/>
      <c r="AG62" s="824"/>
      <c r="AH62" s="824"/>
      <c r="AI62" s="824"/>
      <c r="AJ62" s="825"/>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412</v>
      </c>
      <c r="BK62" s="843"/>
      <c r="BL62" s="843"/>
      <c r="BM62" s="843"/>
      <c r="BN62" s="844"/>
      <c r="BO62" s="241"/>
      <c r="BP62" s="241"/>
      <c r="BQ62" s="238">
        <v>56</v>
      </c>
      <c r="BR62" s="239"/>
      <c r="BS62" s="810"/>
      <c r="BT62" s="811"/>
      <c r="BU62" s="811"/>
      <c r="BV62" s="811"/>
      <c r="BW62" s="811"/>
      <c r="BX62" s="811"/>
      <c r="BY62" s="811"/>
      <c r="BZ62" s="811"/>
      <c r="CA62" s="811"/>
      <c r="CB62" s="811"/>
      <c r="CC62" s="811"/>
      <c r="CD62" s="811"/>
      <c r="CE62" s="811"/>
      <c r="CF62" s="811"/>
      <c r="CG62" s="812"/>
      <c r="CH62" s="813"/>
      <c r="CI62" s="814"/>
      <c r="CJ62" s="814"/>
      <c r="CK62" s="814"/>
      <c r="CL62" s="815"/>
      <c r="CM62" s="813"/>
      <c r="CN62" s="814"/>
      <c r="CO62" s="814"/>
      <c r="CP62" s="814"/>
      <c r="CQ62" s="815"/>
      <c r="CR62" s="813"/>
      <c r="CS62" s="814"/>
      <c r="CT62" s="814"/>
      <c r="CU62" s="814"/>
      <c r="CV62" s="815"/>
      <c r="CW62" s="813"/>
      <c r="CX62" s="814"/>
      <c r="CY62" s="814"/>
      <c r="CZ62" s="814"/>
      <c r="DA62" s="815"/>
      <c r="DB62" s="813"/>
      <c r="DC62" s="814"/>
      <c r="DD62" s="814"/>
      <c r="DE62" s="814"/>
      <c r="DF62" s="815"/>
      <c r="DG62" s="813"/>
      <c r="DH62" s="814"/>
      <c r="DI62" s="814"/>
      <c r="DJ62" s="814"/>
      <c r="DK62" s="815"/>
      <c r="DL62" s="813"/>
      <c r="DM62" s="814"/>
      <c r="DN62" s="814"/>
      <c r="DO62" s="814"/>
      <c r="DP62" s="815"/>
      <c r="DQ62" s="813"/>
      <c r="DR62" s="814"/>
      <c r="DS62" s="814"/>
      <c r="DT62" s="814"/>
      <c r="DU62" s="815"/>
      <c r="DV62" s="810"/>
      <c r="DW62" s="811"/>
      <c r="DX62" s="811"/>
      <c r="DY62" s="811"/>
      <c r="DZ62" s="816"/>
      <c r="EA62" s="230"/>
    </row>
    <row r="63" spans="1:131" ht="26.25" customHeight="1" thickBot="1" x14ac:dyDescent="0.25">
      <c r="A63" s="240" t="s">
        <v>390</v>
      </c>
      <c r="B63" s="826" t="s">
        <v>413</v>
      </c>
      <c r="C63" s="827"/>
      <c r="D63" s="827"/>
      <c r="E63" s="827"/>
      <c r="F63" s="827"/>
      <c r="G63" s="827"/>
      <c r="H63" s="827"/>
      <c r="I63" s="827"/>
      <c r="J63" s="827"/>
      <c r="K63" s="827"/>
      <c r="L63" s="827"/>
      <c r="M63" s="827"/>
      <c r="N63" s="827"/>
      <c r="O63" s="827"/>
      <c r="P63" s="828"/>
      <c r="Q63" s="877"/>
      <c r="R63" s="878"/>
      <c r="S63" s="878"/>
      <c r="T63" s="878"/>
      <c r="U63" s="878"/>
      <c r="V63" s="878"/>
      <c r="W63" s="878"/>
      <c r="X63" s="878"/>
      <c r="Y63" s="878"/>
      <c r="Z63" s="878"/>
      <c r="AA63" s="878"/>
      <c r="AB63" s="878"/>
      <c r="AC63" s="878"/>
      <c r="AD63" s="878"/>
      <c r="AE63" s="879"/>
      <c r="AF63" s="880">
        <v>1020</v>
      </c>
      <c r="AG63" s="881"/>
      <c r="AH63" s="881"/>
      <c r="AI63" s="881"/>
      <c r="AJ63" s="882"/>
      <c r="AK63" s="883"/>
      <c r="AL63" s="878"/>
      <c r="AM63" s="878"/>
      <c r="AN63" s="878"/>
      <c r="AO63" s="878"/>
      <c r="AP63" s="881">
        <v>6382</v>
      </c>
      <c r="AQ63" s="881"/>
      <c r="AR63" s="881"/>
      <c r="AS63" s="881"/>
      <c r="AT63" s="881"/>
      <c r="AU63" s="881">
        <v>4465</v>
      </c>
      <c r="AV63" s="881"/>
      <c r="AW63" s="881"/>
      <c r="AX63" s="881"/>
      <c r="AY63" s="881"/>
      <c r="AZ63" s="885"/>
      <c r="BA63" s="885"/>
      <c r="BB63" s="885"/>
      <c r="BC63" s="885"/>
      <c r="BD63" s="885"/>
      <c r="BE63" s="886"/>
      <c r="BF63" s="886"/>
      <c r="BG63" s="886"/>
      <c r="BH63" s="886"/>
      <c r="BI63" s="887"/>
      <c r="BJ63" s="888" t="s">
        <v>414</v>
      </c>
      <c r="BK63" s="889"/>
      <c r="BL63" s="889"/>
      <c r="BM63" s="889"/>
      <c r="BN63" s="890"/>
      <c r="BO63" s="241"/>
      <c r="BP63" s="241"/>
      <c r="BQ63" s="238">
        <v>57</v>
      </c>
      <c r="BR63" s="239"/>
      <c r="BS63" s="810"/>
      <c r="BT63" s="811"/>
      <c r="BU63" s="811"/>
      <c r="BV63" s="811"/>
      <c r="BW63" s="811"/>
      <c r="BX63" s="811"/>
      <c r="BY63" s="811"/>
      <c r="BZ63" s="811"/>
      <c r="CA63" s="811"/>
      <c r="CB63" s="811"/>
      <c r="CC63" s="811"/>
      <c r="CD63" s="811"/>
      <c r="CE63" s="811"/>
      <c r="CF63" s="811"/>
      <c r="CG63" s="812"/>
      <c r="CH63" s="813"/>
      <c r="CI63" s="814"/>
      <c r="CJ63" s="814"/>
      <c r="CK63" s="814"/>
      <c r="CL63" s="815"/>
      <c r="CM63" s="813"/>
      <c r="CN63" s="814"/>
      <c r="CO63" s="814"/>
      <c r="CP63" s="814"/>
      <c r="CQ63" s="815"/>
      <c r="CR63" s="813"/>
      <c r="CS63" s="814"/>
      <c r="CT63" s="814"/>
      <c r="CU63" s="814"/>
      <c r="CV63" s="815"/>
      <c r="CW63" s="813"/>
      <c r="CX63" s="814"/>
      <c r="CY63" s="814"/>
      <c r="CZ63" s="814"/>
      <c r="DA63" s="815"/>
      <c r="DB63" s="813"/>
      <c r="DC63" s="814"/>
      <c r="DD63" s="814"/>
      <c r="DE63" s="814"/>
      <c r="DF63" s="815"/>
      <c r="DG63" s="813"/>
      <c r="DH63" s="814"/>
      <c r="DI63" s="814"/>
      <c r="DJ63" s="814"/>
      <c r="DK63" s="815"/>
      <c r="DL63" s="813"/>
      <c r="DM63" s="814"/>
      <c r="DN63" s="814"/>
      <c r="DO63" s="814"/>
      <c r="DP63" s="815"/>
      <c r="DQ63" s="813"/>
      <c r="DR63" s="814"/>
      <c r="DS63" s="814"/>
      <c r="DT63" s="814"/>
      <c r="DU63" s="815"/>
      <c r="DV63" s="810"/>
      <c r="DW63" s="811"/>
      <c r="DX63" s="811"/>
      <c r="DY63" s="811"/>
      <c r="DZ63" s="816"/>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10"/>
      <c r="BT64" s="811"/>
      <c r="BU64" s="811"/>
      <c r="BV64" s="811"/>
      <c r="BW64" s="811"/>
      <c r="BX64" s="811"/>
      <c r="BY64" s="811"/>
      <c r="BZ64" s="811"/>
      <c r="CA64" s="811"/>
      <c r="CB64" s="811"/>
      <c r="CC64" s="811"/>
      <c r="CD64" s="811"/>
      <c r="CE64" s="811"/>
      <c r="CF64" s="811"/>
      <c r="CG64" s="812"/>
      <c r="CH64" s="813"/>
      <c r="CI64" s="814"/>
      <c r="CJ64" s="814"/>
      <c r="CK64" s="814"/>
      <c r="CL64" s="815"/>
      <c r="CM64" s="813"/>
      <c r="CN64" s="814"/>
      <c r="CO64" s="814"/>
      <c r="CP64" s="814"/>
      <c r="CQ64" s="815"/>
      <c r="CR64" s="813"/>
      <c r="CS64" s="814"/>
      <c r="CT64" s="814"/>
      <c r="CU64" s="814"/>
      <c r="CV64" s="815"/>
      <c r="CW64" s="813"/>
      <c r="CX64" s="814"/>
      <c r="CY64" s="814"/>
      <c r="CZ64" s="814"/>
      <c r="DA64" s="815"/>
      <c r="DB64" s="813"/>
      <c r="DC64" s="814"/>
      <c r="DD64" s="814"/>
      <c r="DE64" s="814"/>
      <c r="DF64" s="815"/>
      <c r="DG64" s="813"/>
      <c r="DH64" s="814"/>
      <c r="DI64" s="814"/>
      <c r="DJ64" s="814"/>
      <c r="DK64" s="815"/>
      <c r="DL64" s="813"/>
      <c r="DM64" s="814"/>
      <c r="DN64" s="814"/>
      <c r="DO64" s="814"/>
      <c r="DP64" s="815"/>
      <c r="DQ64" s="813"/>
      <c r="DR64" s="814"/>
      <c r="DS64" s="814"/>
      <c r="DT64" s="814"/>
      <c r="DU64" s="815"/>
      <c r="DV64" s="810"/>
      <c r="DW64" s="811"/>
      <c r="DX64" s="811"/>
      <c r="DY64" s="811"/>
      <c r="DZ64" s="816"/>
      <c r="EA64" s="230"/>
    </row>
    <row r="65" spans="1:131" ht="26.25" customHeight="1" thickBot="1" x14ac:dyDescent="0.25">
      <c r="A65" s="232" t="s">
        <v>415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10"/>
      <c r="BT65" s="811"/>
      <c r="BU65" s="811"/>
      <c r="BV65" s="811"/>
      <c r="BW65" s="811"/>
      <c r="BX65" s="811"/>
      <c r="BY65" s="811"/>
      <c r="BZ65" s="811"/>
      <c r="CA65" s="811"/>
      <c r="CB65" s="811"/>
      <c r="CC65" s="811"/>
      <c r="CD65" s="811"/>
      <c r="CE65" s="811"/>
      <c r="CF65" s="811"/>
      <c r="CG65" s="812"/>
      <c r="CH65" s="813"/>
      <c r="CI65" s="814"/>
      <c r="CJ65" s="814"/>
      <c r="CK65" s="814"/>
      <c r="CL65" s="815"/>
      <c r="CM65" s="813"/>
      <c r="CN65" s="814"/>
      <c r="CO65" s="814"/>
      <c r="CP65" s="814"/>
      <c r="CQ65" s="815"/>
      <c r="CR65" s="813"/>
      <c r="CS65" s="814"/>
      <c r="CT65" s="814"/>
      <c r="CU65" s="814"/>
      <c r="CV65" s="815"/>
      <c r="CW65" s="813"/>
      <c r="CX65" s="814"/>
      <c r="CY65" s="814"/>
      <c r="CZ65" s="814"/>
      <c r="DA65" s="815"/>
      <c r="DB65" s="813"/>
      <c r="DC65" s="814"/>
      <c r="DD65" s="814"/>
      <c r="DE65" s="814"/>
      <c r="DF65" s="815"/>
      <c r="DG65" s="813"/>
      <c r="DH65" s="814"/>
      <c r="DI65" s="814"/>
      <c r="DJ65" s="814"/>
      <c r="DK65" s="815"/>
      <c r="DL65" s="813"/>
      <c r="DM65" s="814"/>
      <c r="DN65" s="814"/>
      <c r="DO65" s="814"/>
      <c r="DP65" s="815"/>
      <c r="DQ65" s="813"/>
      <c r="DR65" s="814"/>
      <c r="DS65" s="814"/>
      <c r="DT65" s="814"/>
      <c r="DU65" s="815"/>
      <c r="DV65" s="810"/>
      <c r="DW65" s="811"/>
      <c r="DX65" s="811"/>
      <c r="DY65" s="811"/>
      <c r="DZ65" s="816"/>
      <c r="EA65" s="230"/>
    </row>
    <row r="66" spans="1:131" ht="26.25" customHeight="1" x14ac:dyDescent="0.2">
      <c r="A66" s="763" t="s">
        <v>416</v>
      </c>
      <c r="B66" s="764"/>
      <c r="C66" s="764"/>
      <c r="D66" s="764"/>
      <c r="E66" s="764"/>
      <c r="F66" s="764"/>
      <c r="G66" s="764"/>
      <c r="H66" s="764"/>
      <c r="I66" s="764"/>
      <c r="J66" s="764"/>
      <c r="K66" s="764"/>
      <c r="L66" s="764"/>
      <c r="M66" s="764"/>
      <c r="N66" s="764"/>
      <c r="O66" s="764"/>
      <c r="P66" s="765"/>
      <c r="Q66" s="769" t="s">
        <v>395</v>
      </c>
      <c r="R66" s="770"/>
      <c r="S66" s="770"/>
      <c r="T66" s="770"/>
      <c r="U66" s="771"/>
      <c r="V66" s="769" t="s">
        <v>396</v>
      </c>
      <c r="W66" s="770"/>
      <c r="X66" s="770"/>
      <c r="Y66" s="770"/>
      <c r="Z66" s="771"/>
      <c r="AA66" s="769" t="s">
        <v>417</v>
      </c>
      <c r="AB66" s="770"/>
      <c r="AC66" s="770"/>
      <c r="AD66" s="770"/>
      <c r="AE66" s="771"/>
      <c r="AF66" s="891" t="s">
        <v>398</v>
      </c>
      <c r="AG66" s="852"/>
      <c r="AH66" s="852"/>
      <c r="AI66" s="852"/>
      <c r="AJ66" s="892"/>
      <c r="AK66" s="769" t="s">
        <v>399</v>
      </c>
      <c r="AL66" s="764"/>
      <c r="AM66" s="764"/>
      <c r="AN66" s="764"/>
      <c r="AO66" s="765"/>
      <c r="AP66" s="769" t="s">
        <v>400</v>
      </c>
      <c r="AQ66" s="770"/>
      <c r="AR66" s="770"/>
      <c r="AS66" s="770"/>
      <c r="AT66" s="771"/>
      <c r="AU66" s="769" t="s">
        <v>418</v>
      </c>
      <c r="AV66" s="770"/>
      <c r="AW66" s="770"/>
      <c r="AX66" s="770"/>
      <c r="AY66" s="771"/>
      <c r="AZ66" s="769" t="s">
        <v>378</v>
      </c>
      <c r="BA66" s="770"/>
      <c r="BB66" s="770"/>
      <c r="BC66" s="770"/>
      <c r="BD66" s="776"/>
      <c r="BE66" s="241"/>
      <c r="BF66" s="241"/>
      <c r="BG66" s="241"/>
      <c r="BH66" s="241"/>
      <c r="BI66" s="241"/>
      <c r="BJ66" s="241"/>
      <c r="BK66" s="241"/>
      <c r="BL66" s="241"/>
      <c r="BM66" s="241"/>
      <c r="BN66" s="241"/>
      <c r="BO66" s="241"/>
      <c r="BP66" s="241"/>
      <c r="BQ66" s="238">
        <v>60</v>
      </c>
      <c r="BR66" s="243"/>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3"/>
      <c r="AG67" s="855"/>
      <c r="AH67" s="855"/>
      <c r="AI67" s="855"/>
      <c r="AJ67" s="894"/>
      <c r="AK67" s="895"/>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30"/>
    </row>
    <row r="68" spans="1:131" ht="26.25" customHeight="1" thickTop="1" x14ac:dyDescent="0.2">
      <c r="A68" s="236">
        <v>1</v>
      </c>
      <c r="B68" s="906" t="s">
        <v>573</v>
      </c>
      <c r="C68" s="907"/>
      <c r="D68" s="907"/>
      <c r="E68" s="907"/>
      <c r="F68" s="907"/>
      <c r="G68" s="907"/>
      <c r="H68" s="907"/>
      <c r="I68" s="907"/>
      <c r="J68" s="907"/>
      <c r="K68" s="907"/>
      <c r="L68" s="907"/>
      <c r="M68" s="907"/>
      <c r="N68" s="907"/>
      <c r="O68" s="907"/>
      <c r="P68" s="908"/>
      <c r="Q68" s="909">
        <v>1108</v>
      </c>
      <c r="R68" s="903"/>
      <c r="S68" s="903"/>
      <c r="T68" s="903"/>
      <c r="U68" s="903"/>
      <c r="V68" s="903">
        <v>1104</v>
      </c>
      <c r="W68" s="903"/>
      <c r="X68" s="903"/>
      <c r="Y68" s="903"/>
      <c r="Z68" s="903"/>
      <c r="AA68" s="903">
        <v>3</v>
      </c>
      <c r="AB68" s="903"/>
      <c r="AC68" s="903"/>
      <c r="AD68" s="903"/>
      <c r="AE68" s="903"/>
      <c r="AF68" s="903">
        <v>3</v>
      </c>
      <c r="AG68" s="903"/>
      <c r="AH68" s="903"/>
      <c r="AI68" s="903"/>
      <c r="AJ68" s="903"/>
      <c r="AK68" s="903" t="s">
        <v>510</v>
      </c>
      <c r="AL68" s="903"/>
      <c r="AM68" s="903"/>
      <c r="AN68" s="903"/>
      <c r="AO68" s="903"/>
      <c r="AP68" s="903" t="s">
        <v>510</v>
      </c>
      <c r="AQ68" s="903"/>
      <c r="AR68" s="903"/>
      <c r="AS68" s="903"/>
      <c r="AT68" s="903"/>
      <c r="AU68" s="903" t="s">
        <v>510</v>
      </c>
      <c r="AV68" s="903"/>
      <c r="AW68" s="903"/>
      <c r="AX68" s="903"/>
      <c r="AY68" s="903"/>
      <c r="AZ68" s="904"/>
      <c r="BA68" s="904"/>
      <c r="BB68" s="904"/>
      <c r="BC68" s="904"/>
      <c r="BD68" s="905"/>
      <c r="BE68" s="241"/>
      <c r="BF68" s="241"/>
      <c r="BG68" s="241"/>
      <c r="BH68" s="241"/>
      <c r="BI68" s="241"/>
      <c r="BJ68" s="241"/>
      <c r="BK68" s="241"/>
      <c r="BL68" s="241"/>
      <c r="BM68" s="241"/>
      <c r="BN68" s="241"/>
      <c r="BO68" s="241"/>
      <c r="BP68" s="241"/>
      <c r="BQ68" s="238">
        <v>62</v>
      </c>
      <c r="BR68" s="243"/>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30"/>
    </row>
    <row r="69" spans="1:131" ht="26.25" customHeight="1" x14ac:dyDescent="0.2">
      <c r="A69" s="238">
        <v>2</v>
      </c>
      <c r="B69" s="910" t="s">
        <v>574</v>
      </c>
      <c r="C69" s="911"/>
      <c r="D69" s="911"/>
      <c r="E69" s="911"/>
      <c r="F69" s="911"/>
      <c r="G69" s="911"/>
      <c r="H69" s="911"/>
      <c r="I69" s="911"/>
      <c r="J69" s="911"/>
      <c r="K69" s="911"/>
      <c r="L69" s="911"/>
      <c r="M69" s="911"/>
      <c r="N69" s="911"/>
      <c r="O69" s="911"/>
      <c r="P69" s="912"/>
      <c r="Q69" s="913">
        <v>85</v>
      </c>
      <c r="R69" s="867"/>
      <c r="S69" s="867"/>
      <c r="T69" s="867"/>
      <c r="U69" s="867"/>
      <c r="V69" s="867">
        <v>71</v>
      </c>
      <c r="W69" s="867"/>
      <c r="X69" s="867"/>
      <c r="Y69" s="867"/>
      <c r="Z69" s="867"/>
      <c r="AA69" s="867">
        <v>14</v>
      </c>
      <c r="AB69" s="867"/>
      <c r="AC69" s="867"/>
      <c r="AD69" s="867"/>
      <c r="AE69" s="867"/>
      <c r="AF69" s="867">
        <v>14</v>
      </c>
      <c r="AG69" s="867"/>
      <c r="AH69" s="867"/>
      <c r="AI69" s="867"/>
      <c r="AJ69" s="867"/>
      <c r="AK69" s="867" t="s">
        <v>510</v>
      </c>
      <c r="AL69" s="867"/>
      <c r="AM69" s="867"/>
      <c r="AN69" s="867"/>
      <c r="AO69" s="867"/>
      <c r="AP69" s="867" t="s">
        <v>510</v>
      </c>
      <c r="AQ69" s="867"/>
      <c r="AR69" s="867"/>
      <c r="AS69" s="867"/>
      <c r="AT69" s="867"/>
      <c r="AU69" s="867" t="s">
        <v>510</v>
      </c>
      <c r="AV69" s="867"/>
      <c r="AW69" s="867"/>
      <c r="AX69" s="867"/>
      <c r="AY69" s="867"/>
      <c r="AZ69" s="869"/>
      <c r="BA69" s="869"/>
      <c r="BB69" s="869"/>
      <c r="BC69" s="869"/>
      <c r="BD69" s="870"/>
      <c r="BE69" s="241"/>
      <c r="BF69" s="241"/>
      <c r="BG69" s="241"/>
      <c r="BH69" s="241"/>
      <c r="BI69" s="241"/>
      <c r="BJ69" s="241"/>
      <c r="BK69" s="241"/>
      <c r="BL69" s="241"/>
      <c r="BM69" s="241"/>
      <c r="BN69" s="241"/>
      <c r="BO69" s="241"/>
      <c r="BP69" s="241"/>
      <c r="BQ69" s="238">
        <v>63</v>
      </c>
      <c r="BR69" s="243"/>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30"/>
    </row>
    <row r="70" spans="1:131" ht="26.25" customHeight="1" x14ac:dyDescent="0.2">
      <c r="A70" s="238">
        <v>3</v>
      </c>
      <c r="B70" s="910" t="s">
        <v>575</v>
      </c>
      <c r="C70" s="911"/>
      <c r="D70" s="911"/>
      <c r="E70" s="911"/>
      <c r="F70" s="911"/>
      <c r="G70" s="911"/>
      <c r="H70" s="911"/>
      <c r="I70" s="911"/>
      <c r="J70" s="911"/>
      <c r="K70" s="911"/>
      <c r="L70" s="911"/>
      <c r="M70" s="911"/>
      <c r="N70" s="911"/>
      <c r="O70" s="911"/>
      <c r="P70" s="912"/>
      <c r="Q70" s="913">
        <v>6733</v>
      </c>
      <c r="R70" s="867"/>
      <c r="S70" s="867"/>
      <c r="T70" s="867"/>
      <c r="U70" s="867"/>
      <c r="V70" s="867">
        <v>6652</v>
      </c>
      <c r="W70" s="867"/>
      <c r="X70" s="867"/>
      <c r="Y70" s="867"/>
      <c r="Z70" s="867"/>
      <c r="AA70" s="867">
        <v>82</v>
      </c>
      <c r="AB70" s="867"/>
      <c r="AC70" s="867"/>
      <c r="AD70" s="867"/>
      <c r="AE70" s="867"/>
      <c r="AF70" s="867">
        <v>82</v>
      </c>
      <c r="AG70" s="867"/>
      <c r="AH70" s="867"/>
      <c r="AI70" s="867"/>
      <c r="AJ70" s="867"/>
      <c r="AK70" s="867" t="s">
        <v>510</v>
      </c>
      <c r="AL70" s="867"/>
      <c r="AM70" s="867"/>
      <c r="AN70" s="867"/>
      <c r="AO70" s="867"/>
      <c r="AP70" s="867" t="s">
        <v>510</v>
      </c>
      <c r="AQ70" s="867"/>
      <c r="AR70" s="867"/>
      <c r="AS70" s="867"/>
      <c r="AT70" s="867"/>
      <c r="AU70" s="867" t="s">
        <v>510</v>
      </c>
      <c r="AV70" s="867"/>
      <c r="AW70" s="867"/>
      <c r="AX70" s="867"/>
      <c r="AY70" s="867"/>
      <c r="AZ70" s="869"/>
      <c r="BA70" s="869"/>
      <c r="BB70" s="869"/>
      <c r="BC70" s="869"/>
      <c r="BD70" s="870"/>
      <c r="BE70" s="241"/>
      <c r="BF70" s="241"/>
      <c r="BG70" s="241"/>
      <c r="BH70" s="241"/>
      <c r="BI70" s="241"/>
      <c r="BJ70" s="241"/>
      <c r="BK70" s="241"/>
      <c r="BL70" s="241"/>
      <c r="BM70" s="241"/>
      <c r="BN70" s="241"/>
      <c r="BO70" s="241"/>
      <c r="BP70" s="241"/>
      <c r="BQ70" s="238">
        <v>64</v>
      </c>
      <c r="BR70" s="243"/>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30"/>
    </row>
    <row r="71" spans="1:131" ht="26.25" customHeight="1" x14ac:dyDescent="0.2">
      <c r="A71" s="238">
        <v>4</v>
      </c>
      <c r="B71" s="910" t="s">
        <v>576</v>
      </c>
      <c r="C71" s="911"/>
      <c r="D71" s="911"/>
      <c r="E71" s="911"/>
      <c r="F71" s="911"/>
      <c r="G71" s="911"/>
      <c r="H71" s="911"/>
      <c r="I71" s="911"/>
      <c r="J71" s="911"/>
      <c r="K71" s="911"/>
      <c r="L71" s="911"/>
      <c r="M71" s="911"/>
      <c r="N71" s="911"/>
      <c r="O71" s="911"/>
      <c r="P71" s="912"/>
      <c r="Q71" s="913">
        <v>32</v>
      </c>
      <c r="R71" s="867"/>
      <c r="S71" s="867"/>
      <c r="T71" s="867"/>
      <c r="U71" s="867"/>
      <c r="V71" s="867">
        <v>31</v>
      </c>
      <c r="W71" s="867"/>
      <c r="X71" s="867"/>
      <c r="Y71" s="867"/>
      <c r="Z71" s="867"/>
      <c r="AA71" s="867">
        <v>0</v>
      </c>
      <c r="AB71" s="867"/>
      <c r="AC71" s="867"/>
      <c r="AD71" s="867"/>
      <c r="AE71" s="867"/>
      <c r="AF71" s="867">
        <v>0</v>
      </c>
      <c r="AG71" s="867"/>
      <c r="AH71" s="867"/>
      <c r="AI71" s="867"/>
      <c r="AJ71" s="867"/>
      <c r="AK71" s="867">
        <v>9</v>
      </c>
      <c r="AL71" s="867"/>
      <c r="AM71" s="867"/>
      <c r="AN71" s="867"/>
      <c r="AO71" s="867"/>
      <c r="AP71" s="867" t="s">
        <v>510</v>
      </c>
      <c r="AQ71" s="867"/>
      <c r="AR71" s="867"/>
      <c r="AS71" s="867"/>
      <c r="AT71" s="867"/>
      <c r="AU71" s="867" t="s">
        <v>510</v>
      </c>
      <c r="AV71" s="867"/>
      <c r="AW71" s="867"/>
      <c r="AX71" s="867"/>
      <c r="AY71" s="867"/>
      <c r="AZ71" s="869"/>
      <c r="BA71" s="869"/>
      <c r="BB71" s="869"/>
      <c r="BC71" s="869"/>
      <c r="BD71" s="870"/>
      <c r="BE71" s="241"/>
      <c r="BF71" s="241"/>
      <c r="BG71" s="241"/>
      <c r="BH71" s="241"/>
      <c r="BI71" s="241"/>
      <c r="BJ71" s="241"/>
      <c r="BK71" s="241"/>
      <c r="BL71" s="241"/>
      <c r="BM71" s="241"/>
      <c r="BN71" s="241"/>
      <c r="BO71" s="241"/>
      <c r="BP71" s="241"/>
      <c r="BQ71" s="238">
        <v>65</v>
      </c>
      <c r="BR71" s="243"/>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30"/>
    </row>
    <row r="72" spans="1:131" ht="26.25" customHeight="1" x14ac:dyDescent="0.2">
      <c r="A72" s="238">
        <v>5</v>
      </c>
      <c r="B72" s="910" t="s">
        <v>577</v>
      </c>
      <c r="C72" s="911"/>
      <c r="D72" s="911"/>
      <c r="E72" s="911"/>
      <c r="F72" s="911"/>
      <c r="G72" s="911"/>
      <c r="H72" s="911"/>
      <c r="I72" s="911"/>
      <c r="J72" s="911"/>
      <c r="K72" s="911"/>
      <c r="L72" s="911"/>
      <c r="M72" s="911"/>
      <c r="N72" s="911"/>
      <c r="O72" s="911"/>
      <c r="P72" s="912"/>
      <c r="Q72" s="913">
        <v>29</v>
      </c>
      <c r="R72" s="867"/>
      <c r="S72" s="867"/>
      <c r="T72" s="867"/>
      <c r="U72" s="867"/>
      <c r="V72" s="867">
        <v>26</v>
      </c>
      <c r="W72" s="867"/>
      <c r="X72" s="867"/>
      <c r="Y72" s="867"/>
      <c r="Z72" s="867"/>
      <c r="AA72" s="867">
        <v>3</v>
      </c>
      <c r="AB72" s="867"/>
      <c r="AC72" s="867"/>
      <c r="AD72" s="867"/>
      <c r="AE72" s="867"/>
      <c r="AF72" s="867">
        <v>3</v>
      </c>
      <c r="AG72" s="867"/>
      <c r="AH72" s="867"/>
      <c r="AI72" s="867"/>
      <c r="AJ72" s="867"/>
      <c r="AK72" s="867">
        <v>11</v>
      </c>
      <c r="AL72" s="867"/>
      <c r="AM72" s="867"/>
      <c r="AN72" s="867"/>
      <c r="AO72" s="867"/>
      <c r="AP72" s="867" t="s">
        <v>510</v>
      </c>
      <c r="AQ72" s="867"/>
      <c r="AR72" s="867"/>
      <c r="AS72" s="867"/>
      <c r="AT72" s="867"/>
      <c r="AU72" s="867" t="s">
        <v>510</v>
      </c>
      <c r="AV72" s="867"/>
      <c r="AW72" s="867"/>
      <c r="AX72" s="867"/>
      <c r="AY72" s="867"/>
      <c r="AZ72" s="869"/>
      <c r="BA72" s="869"/>
      <c r="BB72" s="869"/>
      <c r="BC72" s="869"/>
      <c r="BD72" s="870"/>
      <c r="BE72" s="241"/>
      <c r="BF72" s="241"/>
      <c r="BG72" s="241"/>
      <c r="BH72" s="241"/>
      <c r="BI72" s="241"/>
      <c r="BJ72" s="241"/>
      <c r="BK72" s="241"/>
      <c r="BL72" s="241"/>
      <c r="BM72" s="241"/>
      <c r="BN72" s="241"/>
      <c r="BO72" s="241"/>
      <c r="BP72" s="241"/>
      <c r="BQ72" s="238">
        <v>66</v>
      </c>
      <c r="BR72" s="243"/>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30"/>
    </row>
    <row r="73" spans="1:131" ht="26.25" customHeight="1" x14ac:dyDescent="0.2">
      <c r="A73" s="238">
        <v>6</v>
      </c>
      <c r="B73" s="910" t="s">
        <v>578</v>
      </c>
      <c r="C73" s="911"/>
      <c r="D73" s="911"/>
      <c r="E73" s="911"/>
      <c r="F73" s="911"/>
      <c r="G73" s="911"/>
      <c r="H73" s="911"/>
      <c r="I73" s="911"/>
      <c r="J73" s="911"/>
      <c r="K73" s="911"/>
      <c r="L73" s="911"/>
      <c r="M73" s="911"/>
      <c r="N73" s="911"/>
      <c r="O73" s="911"/>
      <c r="P73" s="912"/>
      <c r="Q73" s="913">
        <v>184</v>
      </c>
      <c r="R73" s="867"/>
      <c r="S73" s="867"/>
      <c r="T73" s="867"/>
      <c r="U73" s="867"/>
      <c r="V73" s="867">
        <v>164</v>
      </c>
      <c r="W73" s="867"/>
      <c r="X73" s="867"/>
      <c r="Y73" s="867"/>
      <c r="Z73" s="867"/>
      <c r="AA73" s="867">
        <v>21</v>
      </c>
      <c r="AB73" s="867"/>
      <c r="AC73" s="867"/>
      <c r="AD73" s="867"/>
      <c r="AE73" s="867"/>
      <c r="AF73" s="867">
        <v>21</v>
      </c>
      <c r="AG73" s="867"/>
      <c r="AH73" s="867"/>
      <c r="AI73" s="867"/>
      <c r="AJ73" s="867"/>
      <c r="AK73" s="867" t="s">
        <v>510</v>
      </c>
      <c r="AL73" s="867"/>
      <c r="AM73" s="867"/>
      <c r="AN73" s="867"/>
      <c r="AO73" s="867"/>
      <c r="AP73" s="867">
        <v>69</v>
      </c>
      <c r="AQ73" s="867"/>
      <c r="AR73" s="867"/>
      <c r="AS73" s="867"/>
      <c r="AT73" s="867"/>
      <c r="AU73" s="867">
        <v>1</v>
      </c>
      <c r="AV73" s="867"/>
      <c r="AW73" s="867"/>
      <c r="AX73" s="867"/>
      <c r="AY73" s="867"/>
      <c r="AZ73" s="869"/>
      <c r="BA73" s="869"/>
      <c r="BB73" s="869"/>
      <c r="BC73" s="869"/>
      <c r="BD73" s="870"/>
      <c r="BE73" s="241"/>
      <c r="BF73" s="241"/>
      <c r="BG73" s="241"/>
      <c r="BH73" s="241"/>
      <c r="BI73" s="241"/>
      <c r="BJ73" s="241"/>
      <c r="BK73" s="241"/>
      <c r="BL73" s="241"/>
      <c r="BM73" s="241"/>
      <c r="BN73" s="241"/>
      <c r="BO73" s="241"/>
      <c r="BP73" s="241"/>
      <c r="BQ73" s="238">
        <v>67</v>
      </c>
      <c r="BR73" s="243"/>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30"/>
    </row>
    <row r="74" spans="1:131" ht="26.25" customHeight="1" x14ac:dyDescent="0.2">
      <c r="A74" s="238">
        <v>7</v>
      </c>
      <c r="B74" s="910" t="s">
        <v>579</v>
      </c>
      <c r="C74" s="911"/>
      <c r="D74" s="911"/>
      <c r="E74" s="911"/>
      <c r="F74" s="911"/>
      <c r="G74" s="911"/>
      <c r="H74" s="911"/>
      <c r="I74" s="911"/>
      <c r="J74" s="911"/>
      <c r="K74" s="911"/>
      <c r="L74" s="911"/>
      <c r="M74" s="911"/>
      <c r="N74" s="911"/>
      <c r="O74" s="911"/>
      <c r="P74" s="912"/>
      <c r="Q74" s="913">
        <v>505</v>
      </c>
      <c r="R74" s="867"/>
      <c r="S74" s="867"/>
      <c r="T74" s="867"/>
      <c r="U74" s="867"/>
      <c r="V74" s="867">
        <v>451</v>
      </c>
      <c r="W74" s="867"/>
      <c r="X74" s="867"/>
      <c r="Y74" s="867"/>
      <c r="Z74" s="867"/>
      <c r="AA74" s="867">
        <v>54</v>
      </c>
      <c r="AB74" s="867"/>
      <c r="AC74" s="867"/>
      <c r="AD74" s="867"/>
      <c r="AE74" s="867"/>
      <c r="AF74" s="867">
        <v>54</v>
      </c>
      <c r="AG74" s="867"/>
      <c r="AH74" s="867"/>
      <c r="AI74" s="867"/>
      <c r="AJ74" s="867"/>
      <c r="AK74" s="867">
        <v>20</v>
      </c>
      <c r="AL74" s="867"/>
      <c r="AM74" s="867"/>
      <c r="AN74" s="867"/>
      <c r="AO74" s="867"/>
      <c r="AP74" s="867">
        <v>568</v>
      </c>
      <c r="AQ74" s="867"/>
      <c r="AR74" s="867"/>
      <c r="AS74" s="867"/>
      <c r="AT74" s="867"/>
      <c r="AU74" s="867">
        <v>9</v>
      </c>
      <c r="AV74" s="867"/>
      <c r="AW74" s="867"/>
      <c r="AX74" s="867"/>
      <c r="AY74" s="867"/>
      <c r="AZ74" s="869"/>
      <c r="BA74" s="869"/>
      <c r="BB74" s="869"/>
      <c r="BC74" s="869"/>
      <c r="BD74" s="870"/>
      <c r="BE74" s="241"/>
      <c r="BF74" s="241"/>
      <c r="BG74" s="241"/>
      <c r="BH74" s="241"/>
      <c r="BI74" s="241"/>
      <c r="BJ74" s="241"/>
      <c r="BK74" s="241"/>
      <c r="BL74" s="241"/>
      <c r="BM74" s="241"/>
      <c r="BN74" s="241"/>
      <c r="BO74" s="241"/>
      <c r="BP74" s="241"/>
      <c r="BQ74" s="238">
        <v>68</v>
      </c>
      <c r="BR74" s="243"/>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30"/>
    </row>
    <row r="75" spans="1:131" ht="26.25" customHeight="1" x14ac:dyDescent="0.2">
      <c r="A75" s="238">
        <v>8</v>
      </c>
      <c r="B75" s="910" t="s">
        <v>580</v>
      </c>
      <c r="C75" s="911"/>
      <c r="D75" s="911"/>
      <c r="E75" s="911"/>
      <c r="F75" s="911"/>
      <c r="G75" s="911"/>
      <c r="H75" s="911"/>
      <c r="I75" s="911"/>
      <c r="J75" s="911"/>
      <c r="K75" s="911"/>
      <c r="L75" s="911"/>
      <c r="M75" s="911"/>
      <c r="N75" s="911"/>
      <c r="O75" s="911"/>
      <c r="P75" s="912"/>
      <c r="Q75" s="914">
        <v>3252</v>
      </c>
      <c r="R75" s="915"/>
      <c r="S75" s="915"/>
      <c r="T75" s="915"/>
      <c r="U75" s="871"/>
      <c r="V75" s="916">
        <v>3170</v>
      </c>
      <c r="W75" s="915"/>
      <c r="X75" s="915"/>
      <c r="Y75" s="915"/>
      <c r="Z75" s="871"/>
      <c r="AA75" s="916">
        <v>82</v>
      </c>
      <c r="AB75" s="915"/>
      <c r="AC75" s="915"/>
      <c r="AD75" s="915"/>
      <c r="AE75" s="871"/>
      <c r="AF75" s="916">
        <v>82</v>
      </c>
      <c r="AG75" s="915"/>
      <c r="AH75" s="915"/>
      <c r="AI75" s="915"/>
      <c r="AJ75" s="871"/>
      <c r="AK75" s="916" t="s">
        <v>510</v>
      </c>
      <c r="AL75" s="915"/>
      <c r="AM75" s="915"/>
      <c r="AN75" s="915"/>
      <c r="AO75" s="871"/>
      <c r="AP75" s="916">
        <v>4040</v>
      </c>
      <c r="AQ75" s="915"/>
      <c r="AR75" s="915"/>
      <c r="AS75" s="915"/>
      <c r="AT75" s="871"/>
      <c r="AU75" s="916">
        <v>4</v>
      </c>
      <c r="AV75" s="915"/>
      <c r="AW75" s="915"/>
      <c r="AX75" s="915"/>
      <c r="AY75" s="871"/>
      <c r="AZ75" s="869"/>
      <c r="BA75" s="869"/>
      <c r="BB75" s="869"/>
      <c r="BC75" s="869"/>
      <c r="BD75" s="870"/>
      <c r="BE75" s="241"/>
      <c r="BF75" s="241"/>
      <c r="BG75" s="241"/>
      <c r="BH75" s="241"/>
      <c r="BI75" s="241"/>
      <c r="BJ75" s="241"/>
      <c r="BK75" s="241"/>
      <c r="BL75" s="241"/>
      <c r="BM75" s="241"/>
      <c r="BN75" s="241"/>
      <c r="BO75" s="241"/>
      <c r="BP75" s="241"/>
      <c r="BQ75" s="238">
        <v>69</v>
      </c>
      <c r="BR75" s="243"/>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30"/>
    </row>
    <row r="76" spans="1:131" ht="26.25" customHeight="1" x14ac:dyDescent="0.2">
      <c r="A76" s="238">
        <v>9</v>
      </c>
      <c r="B76" s="910" t="s">
        <v>581</v>
      </c>
      <c r="C76" s="911"/>
      <c r="D76" s="911"/>
      <c r="E76" s="911"/>
      <c r="F76" s="911"/>
      <c r="G76" s="911"/>
      <c r="H76" s="911"/>
      <c r="I76" s="911"/>
      <c r="J76" s="911"/>
      <c r="K76" s="911"/>
      <c r="L76" s="911"/>
      <c r="M76" s="911"/>
      <c r="N76" s="911"/>
      <c r="O76" s="911"/>
      <c r="P76" s="912"/>
      <c r="Q76" s="914">
        <v>259</v>
      </c>
      <c r="R76" s="915"/>
      <c r="S76" s="915"/>
      <c r="T76" s="915"/>
      <c r="U76" s="871"/>
      <c r="V76" s="916">
        <v>167</v>
      </c>
      <c r="W76" s="915"/>
      <c r="X76" s="915"/>
      <c r="Y76" s="915"/>
      <c r="Z76" s="871"/>
      <c r="AA76" s="916">
        <v>92</v>
      </c>
      <c r="AB76" s="915"/>
      <c r="AC76" s="915"/>
      <c r="AD76" s="915"/>
      <c r="AE76" s="871"/>
      <c r="AF76" s="916">
        <v>92</v>
      </c>
      <c r="AG76" s="915"/>
      <c r="AH76" s="915"/>
      <c r="AI76" s="915"/>
      <c r="AJ76" s="871"/>
      <c r="AK76" s="916" t="s">
        <v>510</v>
      </c>
      <c r="AL76" s="915"/>
      <c r="AM76" s="915"/>
      <c r="AN76" s="915"/>
      <c r="AO76" s="871"/>
      <c r="AP76" s="916" t="s">
        <v>510</v>
      </c>
      <c r="AQ76" s="915"/>
      <c r="AR76" s="915"/>
      <c r="AS76" s="915"/>
      <c r="AT76" s="871"/>
      <c r="AU76" s="916" t="s">
        <v>510</v>
      </c>
      <c r="AV76" s="915"/>
      <c r="AW76" s="915"/>
      <c r="AX76" s="915"/>
      <c r="AY76" s="871"/>
      <c r="AZ76" s="869"/>
      <c r="BA76" s="869"/>
      <c r="BB76" s="869"/>
      <c r="BC76" s="869"/>
      <c r="BD76" s="870"/>
      <c r="BE76" s="241"/>
      <c r="BF76" s="241"/>
      <c r="BG76" s="241"/>
      <c r="BH76" s="241"/>
      <c r="BI76" s="241"/>
      <c r="BJ76" s="241"/>
      <c r="BK76" s="241"/>
      <c r="BL76" s="241"/>
      <c r="BM76" s="241"/>
      <c r="BN76" s="241"/>
      <c r="BO76" s="241"/>
      <c r="BP76" s="241"/>
      <c r="BQ76" s="238">
        <v>70</v>
      </c>
      <c r="BR76" s="243"/>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30"/>
    </row>
    <row r="77" spans="1:131" ht="26.25" customHeight="1" x14ac:dyDescent="0.2">
      <c r="A77" s="238">
        <v>10</v>
      </c>
      <c r="B77" s="910" t="s">
        <v>582</v>
      </c>
      <c r="C77" s="911"/>
      <c r="D77" s="911"/>
      <c r="E77" s="911"/>
      <c r="F77" s="911"/>
      <c r="G77" s="911"/>
      <c r="H77" s="911"/>
      <c r="I77" s="911"/>
      <c r="J77" s="911"/>
      <c r="K77" s="911"/>
      <c r="L77" s="911"/>
      <c r="M77" s="911"/>
      <c r="N77" s="911"/>
      <c r="O77" s="911"/>
      <c r="P77" s="912"/>
      <c r="Q77" s="914">
        <v>157883</v>
      </c>
      <c r="R77" s="915"/>
      <c r="S77" s="915"/>
      <c r="T77" s="915"/>
      <c r="U77" s="871"/>
      <c r="V77" s="916">
        <v>155213</v>
      </c>
      <c r="W77" s="915"/>
      <c r="X77" s="915"/>
      <c r="Y77" s="915"/>
      <c r="Z77" s="871"/>
      <c r="AA77" s="916">
        <v>2669</v>
      </c>
      <c r="AB77" s="915"/>
      <c r="AC77" s="915"/>
      <c r="AD77" s="915"/>
      <c r="AE77" s="871"/>
      <c r="AF77" s="916">
        <v>2669</v>
      </c>
      <c r="AG77" s="915"/>
      <c r="AH77" s="915"/>
      <c r="AI77" s="915"/>
      <c r="AJ77" s="871"/>
      <c r="AK77" s="916">
        <v>1728</v>
      </c>
      <c r="AL77" s="915"/>
      <c r="AM77" s="915"/>
      <c r="AN77" s="915"/>
      <c r="AO77" s="871"/>
      <c r="AP77" s="916" t="s">
        <v>510</v>
      </c>
      <c r="AQ77" s="915"/>
      <c r="AR77" s="915"/>
      <c r="AS77" s="915"/>
      <c r="AT77" s="871"/>
      <c r="AU77" s="916" t="s">
        <v>510</v>
      </c>
      <c r="AV77" s="915"/>
      <c r="AW77" s="915"/>
      <c r="AX77" s="915"/>
      <c r="AY77" s="871"/>
      <c r="AZ77" s="869"/>
      <c r="BA77" s="869"/>
      <c r="BB77" s="869"/>
      <c r="BC77" s="869"/>
      <c r="BD77" s="870"/>
      <c r="BE77" s="241"/>
      <c r="BF77" s="241"/>
      <c r="BG77" s="241"/>
      <c r="BH77" s="241"/>
      <c r="BI77" s="241"/>
      <c r="BJ77" s="241"/>
      <c r="BK77" s="241"/>
      <c r="BL77" s="241"/>
      <c r="BM77" s="241"/>
      <c r="BN77" s="241"/>
      <c r="BO77" s="241"/>
      <c r="BP77" s="241"/>
      <c r="BQ77" s="238">
        <v>71</v>
      </c>
      <c r="BR77" s="243"/>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30"/>
    </row>
    <row r="78" spans="1:131" ht="26.25" customHeight="1" x14ac:dyDescent="0.2">
      <c r="A78" s="238">
        <v>11</v>
      </c>
      <c r="B78" s="910"/>
      <c r="C78" s="911"/>
      <c r="D78" s="911"/>
      <c r="E78" s="911"/>
      <c r="F78" s="911"/>
      <c r="G78" s="911"/>
      <c r="H78" s="911"/>
      <c r="I78" s="911"/>
      <c r="J78" s="911"/>
      <c r="K78" s="911"/>
      <c r="L78" s="911"/>
      <c r="M78" s="911"/>
      <c r="N78" s="911"/>
      <c r="O78" s="911"/>
      <c r="P78" s="912"/>
      <c r="Q78" s="913"/>
      <c r="R78" s="867"/>
      <c r="S78" s="867"/>
      <c r="T78" s="867"/>
      <c r="U78" s="867"/>
      <c r="V78" s="867"/>
      <c r="W78" s="867"/>
      <c r="X78" s="867"/>
      <c r="Y78" s="867"/>
      <c r="Z78" s="867"/>
      <c r="AA78" s="867"/>
      <c r="AB78" s="867"/>
      <c r="AC78" s="867"/>
      <c r="AD78" s="867"/>
      <c r="AE78" s="867"/>
      <c r="AF78" s="867"/>
      <c r="AG78" s="867"/>
      <c r="AH78" s="867"/>
      <c r="AI78" s="867"/>
      <c r="AJ78" s="867"/>
      <c r="AK78" s="867"/>
      <c r="AL78" s="867"/>
      <c r="AM78" s="867"/>
      <c r="AN78" s="867"/>
      <c r="AO78" s="867"/>
      <c r="AP78" s="867"/>
      <c r="AQ78" s="867"/>
      <c r="AR78" s="867"/>
      <c r="AS78" s="867"/>
      <c r="AT78" s="867"/>
      <c r="AU78" s="867"/>
      <c r="AV78" s="867"/>
      <c r="AW78" s="867"/>
      <c r="AX78" s="867"/>
      <c r="AY78" s="867"/>
      <c r="AZ78" s="869"/>
      <c r="BA78" s="869"/>
      <c r="BB78" s="869"/>
      <c r="BC78" s="869"/>
      <c r="BD78" s="870"/>
      <c r="BE78" s="241"/>
      <c r="BF78" s="241"/>
      <c r="BG78" s="241"/>
      <c r="BH78" s="241"/>
      <c r="BI78" s="241"/>
      <c r="BJ78" s="230"/>
      <c r="BK78" s="230"/>
      <c r="BL78" s="230"/>
      <c r="BM78" s="230"/>
      <c r="BN78" s="230"/>
      <c r="BO78" s="241"/>
      <c r="BP78" s="241"/>
      <c r="BQ78" s="238">
        <v>72</v>
      </c>
      <c r="BR78" s="243"/>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30"/>
    </row>
    <row r="79" spans="1:131" ht="26.25" customHeight="1" x14ac:dyDescent="0.2">
      <c r="A79" s="238">
        <v>12</v>
      </c>
      <c r="B79" s="910"/>
      <c r="C79" s="911"/>
      <c r="D79" s="911"/>
      <c r="E79" s="911"/>
      <c r="F79" s="911"/>
      <c r="G79" s="911"/>
      <c r="H79" s="911"/>
      <c r="I79" s="911"/>
      <c r="J79" s="911"/>
      <c r="K79" s="911"/>
      <c r="L79" s="911"/>
      <c r="M79" s="911"/>
      <c r="N79" s="911"/>
      <c r="O79" s="911"/>
      <c r="P79" s="912"/>
      <c r="Q79" s="913"/>
      <c r="R79" s="867"/>
      <c r="S79" s="867"/>
      <c r="T79" s="867"/>
      <c r="U79" s="867"/>
      <c r="V79" s="867"/>
      <c r="W79" s="867"/>
      <c r="X79" s="867"/>
      <c r="Y79" s="867"/>
      <c r="Z79" s="867"/>
      <c r="AA79" s="867"/>
      <c r="AB79" s="867"/>
      <c r="AC79" s="867"/>
      <c r="AD79" s="867"/>
      <c r="AE79" s="867"/>
      <c r="AF79" s="867"/>
      <c r="AG79" s="867"/>
      <c r="AH79" s="867"/>
      <c r="AI79" s="867"/>
      <c r="AJ79" s="867"/>
      <c r="AK79" s="867"/>
      <c r="AL79" s="867"/>
      <c r="AM79" s="867"/>
      <c r="AN79" s="867"/>
      <c r="AO79" s="867"/>
      <c r="AP79" s="867"/>
      <c r="AQ79" s="867"/>
      <c r="AR79" s="867"/>
      <c r="AS79" s="867"/>
      <c r="AT79" s="867"/>
      <c r="AU79" s="867"/>
      <c r="AV79" s="867"/>
      <c r="AW79" s="867"/>
      <c r="AX79" s="867"/>
      <c r="AY79" s="867"/>
      <c r="AZ79" s="869"/>
      <c r="BA79" s="869"/>
      <c r="BB79" s="869"/>
      <c r="BC79" s="869"/>
      <c r="BD79" s="870"/>
      <c r="BE79" s="241"/>
      <c r="BF79" s="241"/>
      <c r="BG79" s="241"/>
      <c r="BH79" s="241"/>
      <c r="BI79" s="241"/>
      <c r="BJ79" s="230"/>
      <c r="BK79" s="230"/>
      <c r="BL79" s="230"/>
      <c r="BM79" s="230"/>
      <c r="BN79" s="230"/>
      <c r="BO79" s="241"/>
      <c r="BP79" s="241"/>
      <c r="BQ79" s="238">
        <v>73</v>
      </c>
      <c r="BR79" s="243"/>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30"/>
    </row>
    <row r="80" spans="1:131" ht="26.25" customHeight="1" x14ac:dyDescent="0.2">
      <c r="A80" s="238">
        <v>13</v>
      </c>
      <c r="B80" s="910"/>
      <c r="C80" s="911"/>
      <c r="D80" s="911"/>
      <c r="E80" s="911"/>
      <c r="F80" s="911"/>
      <c r="G80" s="911"/>
      <c r="H80" s="911"/>
      <c r="I80" s="911"/>
      <c r="J80" s="911"/>
      <c r="K80" s="911"/>
      <c r="L80" s="911"/>
      <c r="M80" s="911"/>
      <c r="N80" s="911"/>
      <c r="O80" s="911"/>
      <c r="P80" s="912"/>
      <c r="Q80" s="913"/>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41"/>
      <c r="BF80" s="241"/>
      <c r="BG80" s="241"/>
      <c r="BH80" s="241"/>
      <c r="BI80" s="241"/>
      <c r="BJ80" s="241"/>
      <c r="BK80" s="241"/>
      <c r="BL80" s="241"/>
      <c r="BM80" s="241"/>
      <c r="BN80" s="241"/>
      <c r="BO80" s="241"/>
      <c r="BP80" s="241"/>
      <c r="BQ80" s="238">
        <v>74</v>
      </c>
      <c r="BR80" s="243"/>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30"/>
    </row>
    <row r="81" spans="1:131" ht="26.25" customHeight="1" x14ac:dyDescent="0.2">
      <c r="A81" s="238">
        <v>14</v>
      </c>
      <c r="B81" s="910"/>
      <c r="C81" s="911"/>
      <c r="D81" s="911"/>
      <c r="E81" s="911"/>
      <c r="F81" s="911"/>
      <c r="G81" s="911"/>
      <c r="H81" s="911"/>
      <c r="I81" s="911"/>
      <c r="J81" s="911"/>
      <c r="K81" s="911"/>
      <c r="L81" s="911"/>
      <c r="M81" s="911"/>
      <c r="N81" s="911"/>
      <c r="O81" s="911"/>
      <c r="P81" s="912"/>
      <c r="Q81" s="913"/>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41"/>
      <c r="BF81" s="241"/>
      <c r="BG81" s="241"/>
      <c r="BH81" s="241"/>
      <c r="BI81" s="241"/>
      <c r="BJ81" s="241"/>
      <c r="BK81" s="241"/>
      <c r="BL81" s="241"/>
      <c r="BM81" s="241"/>
      <c r="BN81" s="241"/>
      <c r="BO81" s="241"/>
      <c r="BP81" s="241"/>
      <c r="BQ81" s="238">
        <v>75</v>
      </c>
      <c r="BR81" s="243"/>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30"/>
    </row>
    <row r="82" spans="1:131" ht="26.25" customHeight="1" x14ac:dyDescent="0.2">
      <c r="A82" s="238">
        <v>15</v>
      </c>
      <c r="B82" s="910"/>
      <c r="C82" s="911"/>
      <c r="D82" s="911"/>
      <c r="E82" s="911"/>
      <c r="F82" s="911"/>
      <c r="G82" s="911"/>
      <c r="H82" s="911"/>
      <c r="I82" s="911"/>
      <c r="J82" s="911"/>
      <c r="K82" s="911"/>
      <c r="L82" s="911"/>
      <c r="M82" s="911"/>
      <c r="N82" s="911"/>
      <c r="O82" s="911"/>
      <c r="P82" s="912"/>
      <c r="Q82" s="913"/>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41"/>
      <c r="BF82" s="241"/>
      <c r="BG82" s="241"/>
      <c r="BH82" s="241"/>
      <c r="BI82" s="241"/>
      <c r="BJ82" s="241"/>
      <c r="BK82" s="241"/>
      <c r="BL82" s="241"/>
      <c r="BM82" s="241"/>
      <c r="BN82" s="241"/>
      <c r="BO82" s="241"/>
      <c r="BP82" s="241"/>
      <c r="BQ82" s="238">
        <v>76</v>
      </c>
      <c r="BR82" s="243"/>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30"/>
    </row>
    <row r="83" spans="1:131" ht="26.25" customHeight="1" x14ac:dyDescent="0.2">
      <c r="A83" s="238">
        <v>16</v>
      </c>
      <c r="B83" s="910"/>
      <c r="C83" s="911"/>
      <c r="D83" s="911"/>
      <c r="E83" s="911"/>
      <c r="F83" s="911"/>
      <c r="G83" s="911"/>
      <c r="H83" s="911"/>
      <c r="I83" s="911"/>
      <c r="J83" s="911"/>
      <c r="K83" s="911"/>
      <c r="L83" s="911"/>
      <c r="M83" s="911"/>
      <c r="N83" s="911"/>
      <c r="O83" s="911"/>
      <c r="P83" s="912"/>
      <c r="Q83" s="913"/>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41"/>
      <c r="BF83" s="241"/>
      <c r="BG83" s="241"/>
      <c r="BH83" s="241"/>
      <c r="BI83" s="241"/>
      <c r="BJ83" s="241"/>
      <c r="BK83" s="241"/>
      <c r="BL83" s="241"/>
      <c r="BM83" s="241"/>
      <c r="BN83" s="241"/>
      <c r="BO83" s="241"/>
      <c r="BP83" s="241"/>
      <c r="BQ83" s="238">
        <v>77</v>
      </c>
      <c r="BR83" s="243"/>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30"/>
    </row>
    <row r="84" spans="1:131" ht="26.25" customHeight="1" x14ac:dyDescent="0.2">
      <c r="A84" s="238">
        <v>17</v>
      </c>
      <c r="B84" s="910"/>
      <c r="C84" s="911"/>
      <c r="D84" s="911"/>
      <c r="E84" s="911"/>
      <c r="F84" s="911"/>
      <c r="G84" s="911"/>
      <c r="H84" s="911"/>
      <c r="I84" s="911"/>
      <c r="J84" s="911"/>
      <c r="K84" s="911"/>
      <c r="L84" s="911"/>
      <c r="M84" s="911"/>
      <c r="N84" s="911"/>
      <c r="O84" s="911"/>
      <c r="P84" s="912"/>
      <c r="Q84" s="913"/>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41"/>
      <c r="BF84" s="241"/>
      <c r="BG84" s="241"/>
      <c r="BH84" s="241"/>
      <c r="BI84" s="241"/>
      <c r="BJ84" s="241"/>
      <c r="BK84" s="241"/>
      <c r="BL84" s="241"/>
      <c r="BM84" s="241"/>
      <c r="BN84" s="241"/>
      <c r="BO84" s="241"/>
      <c r="BP84" s="241"/>
      <c r="BQ84" s="238">
        <v>78</v>
      </c>
      <c r="BR84" s="243"/>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30"/>
    </row>
    <row r="85" spans="1:131" ht="26.25" customHeight="1" x14ac:dyDescent="0.2">
      <c r="A85" s="238">
        <v>18</v>
      </c>
      <c r="B85" s="910"/>
      <c r="C85" s="911"/>
      <c r="D85" s="911"/>
      <c r="E85" s="911"/>
      <c r="F85" s="911"/>
      <c r="G85" s="911"/>
      <c r="H85" s="911"/>
      <c r="I85" s="911"/>
      <c r="J85" s="911"/>
      <c r="K85" s="911"/>
      <c r="L85" s="911"/>
      <c r="M85" s="911"/>
      <c r="N85" s="911"/>
      <c r="O85" s="911"/>
      <c r="P85" s="912"/>
      <c r="Q85" s="913"/>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41"/>
      <c r="BF85" s="241"/>
      <c r="BG85" s="241"/>
      <c r="BH85" s="241"/>
      <c r="BI85" s="241"/>
      <c r="BJ85" s="241"/>
      <c r="BK85" s="241"/>
      <c r="BL85" s="241"/>
      <c r="BM85" s="241"/>
      <c r="BN85" s="241"/>
      <c r="BO85" s="241"/>
      <c r="BP85" s="241"/>
      <c r="BQ85" s="238">
        <v>79</v>
      </c>
      <c r="BR85" s="243"/>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30"/>
    </row>
    <row r="86" spans="1:131" ht="26.25" customHeight="1" x14ac:dyDescent="0.2">
      <c r="A86" s="238">
        <v>19</v>
      </c>
      <c r="B86" s="910"/>
      <c r="C86" s="911"/>
      <c r="D86" s="911"/>
      <c r="E86" s="911"/>
      <c r="F86" s="911"/>
      <c r="G86" s="911"/>
      <c r="H86" s="911"/>
      <c r="I86" s="911"/>
      <c r="J86" s="911"/>
      <c r="K86" s="911"/>
      <c r="L86" s="911"/>
      <c r="M86" s="911"/>
      <c r="N86" s="911"/>
      <c r="O86" s="911"/>
      <c r="P86" s="912"/>
      <c r="Q86" s="913"/>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41"/>
      <c r="BF86" s="241"/>
      <c r="BG86" s="241"/>
      <c r="BH86" s="241"/>
      <c r="BI86" s="241"/>
      <c r="BJ86" s="241"/>
      <c r="BK86" s="241"/>
      <c r="BL86" s="241"/>
      <c r="BM86" s="241"/>
      <c r="BN86" s="241"/>
      <c r="BO86" s="241"/>
      <c r="BP86" s="241"/>
      <c r="BQ86" s="238">
        <v>80</v>
      </c>
      <c r="BR86" s="243"/>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30"/>
    </row>
    <row r="87" spans="1:131" ht="26.25" customHeight="1" x14ac:dyDescent="0.2">
      <c r="A87" s="244">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41"/>
      <c r="BF87" s="241"/>
      <c r="BG87" s="241"/>
      <c r="BH87" s="241"/>
      <c r="BI87" s="241"/>
      <c r="BJ87" s="241"/>
      <c r="BK87" s="241"/>
      <c r="BL87" s="241"/>
      <c r="BM87" s="241"/>
      <c r="BN87" s="241"/>
      <c r="BO87" s="241"/>
      <c r="BP87" s="241"/>
      <c r="BQ87" s="238">
        <v>81</v>
      </c>
      <c r="BR87" s="243"/>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30"/>
    </row>
    <row r="88" spans="1:131" ht="26.25" customHeight="1" thickBot="1" x14ac:dyDescent="0.25">
      <c r="A88" s="240" t="s">
        <v>390</v>
      </c>
      <c r="B88" s="826" t="s">
        <v>419</v>
      </c>
      <c r="C88" s="827"/>
      <c r="D88" s="827"/>
      <c r="E88" s="827"/>
      <c r="F88" s="827"/>
      <c r="G88" s="827"/>
      <c r="H88" s="827"/>
      <c r="I88" s="827"/>
      <c r="J88" s="827"/>
      <c r="K88" s="827"/>
      <c r="L88" s="827"/>
      <c r="M88" s="827"/>
      <c r="N88" s="827"/>
      <c r="O88" s="827"/>
      <c r="P88" s="828"/>
      <c r="Q88" s="877"/>
      <c r="R88" s="878"/>
      <c r="S88" s="878"/>
      <c r="T88" s="878"/>
      <c r="U88" s="878"/>
      <c r="V88" s="878"/>
      <c r="W88" s="878"/>
      <c r="X88" s="878"/>
      <c r="Y88" s="878"/>
      <c r="Z88" s="878"/>
      <c r="AA88" s="878"/>
      <c r="AB88" s="878"/>
      <c r="AC88" s="878"/>
      <c r="AD88" s="878"/>
      <c r="AE88" s="878"/>
      <c r="AF88" s="881">
        <v>3020</v>
      </c>
      <c r="AG88" s="881"/>
      <c r="AH88" s="881"/>
      <c r="AI88" s="881"/>
      <c r="AJ88" s="881"/>
      <c r="AK88" s="878"/>
      <c r="AL88" s="878"/>
      <c r="AM88" s="878"/>
      <c r="AN88" s="878"/>
      <c r="AO88" s="878"/>
      <c r="AP88" s="881">
        <v>4677</v>
      </c>
      <c r="AQ88" s="881"/>
      <c r="AR88" s="881"/>
      <c r="AS88" s="881"/>
      <c r="AT88" s="881"/>
      <c r="AU88" s="881">
        <v>14</v>
      </c>
      <c r="AV88" s="881"/>
      <c r="AW88" s="881"/>
      <c r="AX88" s="881"/>
      <c r="AY88" s="881"/>
      <c r="AZ88" s="886"/>
      <c r="BA88" s="886"/>
      <c r="BB88" s="886"/>
      <c r="BC88" s="886"/>
      <c r="BD88" s="887"/>
      <c r="BE88" s="241"/>
      <c r="BF88" s="241"/>
      <c r="BG88" s="241"/>
      <c r="BH88" s="241"/>
      <c r="BI88" s="241"/>
      <c r="BJ88" s="241"/>
      <c r="BK88" s="241"/>
      <c r="BL88" s="241"/>
      <c r="BM88" s="241"/>
      <c r="BN88" s="241"/>
      <c r="BO88" s="241"/>
      <c r="BP88" s="241"/>
      <c r="BQ88" s="238">
        <v>82</v>
      </c>
      <c r="BR88" s="243"/>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390</v>
      </c>
      <c r="BR102" s="826" t="s">
        <v>420</v>
      </c>
      <c r="BS102" s="827"/>
      <c r="BT102" s="827"/>
      <c r="BU102" s="827"/>
      <c r="BV102" s="827"/>
      <c r="BW102" s="827"/>
      <c r="BX102" s="827"/>
      <c r="BY102" s="827"/>
      <c r="BZ102" s="827"/>
      <c r="CA102" s="827"/>
      <c r="CB102" s="827"/>
      <c r="CC102" s="827"/>
      <c r="CD102" s="827"/>
      <c r="CE102" s="827"/>
      <c r="CF102" s="827"/>
      <c r="CG102" s="828"/>
      <c r="CH102" s="924"/>
      <c r="CI102" s="925"/>
      <c r="CJ102" s="925"/>
      <c r="CK102" s="925"/>
      <c r="CL102" s="926"/>
      <c r="CM102" s="924"/>
      <c r="CN102" s="925"/>
      <c r="CO102" s="925"/>
      <c r="CP102" s="925"/>
      <c r="CQ102" s="926"/>
      <c r="CR102" s="927">
        <v>50</v>
      </c>
      <c r="CS102" s="889"/>
      <c r="CT102" s="889"/>
      <c r="CU102" s="889"/>
      <c r="CV102" s="928"/>
      <c r="CW102" s="927">
        <v>1</v>
      </c>
      <c r="CX102" s="889"/>
      <c r="CY102" s="889"/>
      <c r="CZ102" s="889"/>
      <c r="DA102" s="928"/>
      <c r="DB102" s="927" t="s">
        <v>510</v>
      </c>
      <c r="DC102" s="889"/>
      <c r="DD102" s="889"/>
      <c r="DE102" s="889"/>
      <c r="DF102" s="928"/>
      <c r="DG102" s="927" t="s">
        <v>510</v>
      </c>
      <c r="DH102" s="889"/>
      <c r="DI102" s="889"/>
      <c r="DJ102" s="889"/>
      <c r="DK102" s="928"/>
      <c r="DL102" s="927">
        <v>212</v>
      </c>
      <c r="DM102" s="889"/>
      <c r="DN102" s="889"/>
      <c r="DO102" s="889"/>
      <c r="DP102" s="928"/>
      <c r="DQ102" s="927">
        <v>42</v>
      </c>
      <c r="DR102" s="889"/>
      <c r="DS102" s="889"/>
      <c r="DT102" s="889"/>
      <c r="DU102" s="928"/>
      <c r="DV102" s="826"/>
      <c r="DW102" s="827"/>
      <c r="DX102" s="827"/>
      <c r="DY102" s="827"/>
      <c r="DZ102" s="951"/>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2" t="s">
        <v>421</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3" t="s">
        <v>422</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4" t="s">
        <v>425</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426</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30" customFormat="1" ht="26.25" customHeight="1" x14ac:dyDescent="0.2">
      <c r="A109" s="949" t="s">
        <v>427</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428</v>
      </c>
      <c r="AB109" s="930"/>
      <c r="AC109" s="930"/>
      <c r="AD109" s="930"/>
      <c r="AE109" s="931"/>
      <c r="AF109" s="929" t="s">
        <v>429</v>
      </c>
      <c r="AG109" s="930"/>
      <c r="AH109" s="930"/>
      <c r="AI109" s="930"/>
      <c r="AJ109" s="931"/>
      <c r="AK109" s="929" t="s">
        <v>308</v>
      </c>
      <c r="AL109" s="930"/>
      <c r="AM109" s="930"/>
      <c r="AN109" s="930"/>
      <c r="AO109" s="931"/>
      <c r="AP109" s="929" t="s">
        <v>430</v>
      </c>
      <c r="AQ109" s="930"/>
      <c r="AR109" s="930"/>
      <c r="AS109" s="930"/>
      <c r="AT109" s="932"/>
      <c r="AU109" s="949" t="s">
        <v>427</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428</v>
      </c>
      <c r="BR109" s="930"/>
      <c r="BS109" s="930"/>
      <c r="BT109" s="930"/>
      <c r="BU109" s="931"/>
      <c r="BV109" s="929" t="s">
        <v>429</v>
      </c>
      <c r="BW109" s="930"/>
      <c r="BX109" s="930"/>
      <c r="BY109" s="930"/>
      <c r="BZ109" s="931"/>
      <c r="CA109" s="929" t="s">
        <v>308</v>
      </c>
      <c r="CB109" s="930"/>
      <c r="CC109" s="930"/>
      <c r="CD109" s="930"/>
      <c r="CE109" s="931"/>
      <c r="CF109" s="950" t="s">
        <v>430</v>
      </c>
      <c r="CG109" s="950"/>
      <c r="CH109" s="950"/>
      <c r="CI109" s="950"/>
      <c r="CJ109" s="950"/>
      <c r="CK109" s="929" t="s">
        <v>431</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428</v>
      </c>
      <c r="DH109" s="930"/>
      <c r="DI109" s="930"/>
      <c r="DJ109" s="930"/>
      <c r="DK109" s="931"/>
      <c r="DL109" s="929" t="s">
        <v>429</v>
      </c>
      <c r="DM109" s="930"/>
      <c r="DN109" s="930"/>
      <c r="DO109" s="930"/>
      <c r="DP109" s="931"/>
      <c r="DQ109" s="929" t="s">
        <v>308</v>
      </c>
      <c r="DR109" s="930"/>
      <c r="DS109" s="930"/>
      <c r="DT109" s="930"/>
      <c r="DU109" s="931"/>
      <c r="DV109" s="929" t="s">
        <v>430</v>
      </c>
      <c r="DW109" s="930"/>
      <c r="DX109" s="930"/>
      <c r="DY109" s="930"/>
      <c r="DZ109" s="932"/>
    </row>
    <row r="110" spans="1:131" s="230" customFormat="1" ht="26.25" customHeight="1" x14ac:dyDescent="0.2">
      <c r="A110" s="933" t="s">
        <v>432</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1619031</v>
      </c>
      <c r="AB110" s="937"/>
      <c r="AC110" s="937"/>
      <c r="AD110" s="937"/>
      <c r="AE110" s="938"/>
      <c r="AF110" s="939">
        <v>1583630</v>
      </c>
      <c r="AG110" s="937"/>
      <c r="AH110" s="937"/>
      <c r="AI110" s="937"/>
      <c r="AJ110" s="938"/>
      <c r="AK110" s="939">
        <v>1571133</v>
      </c>
      <c r="AL110" s="937"/>
      <c r="AM110" s="937"/>
      <c r="AN110" s="937"/>
      <c r="AO110" s="938"/>
      <c r="AP110" s="940">
        <v>26.6</v>
      </c>
      <c r="AQ110" s="941"/>
      <c r="AR110" s="941"/>
      <c r="AS110" s="941"/>
      <c r="AT110" s="942"/>
      <c r="AU110" s="943" t="s">
        <v>75</v>
      </c>
      <c r="AV110" s="944"/>
      <c r="AW110" s="944"/>
      <c r="AX110" s="944"/>
      <c r="AY110" s="944"/>
      <c r="AZ110" s="966" t="s">
        <v>433</v>
      </c>
      <c r="BA110" s="934"/>
      <c r="BB110" s="934"/>
      <c r="BC110" s="934"/>
      <c r="BD110" s="934"/>
      <c r="BE110" s="934"/>
      <c r="BF110" s="934"/>
      <c r="BG110" s="934"/>
      <c r="BH110" s="934"/>
      <c r="BI110" s="934"/>
      <c r="BJ110" s="934"/>
      <c r="BK110" s="934"/>
      <c r="BL110" s="934"/>
      <c r="BM110" s="934"/>
      <c r="BN110" s="934"/>
      <c r="BO110" s="934"/>
      <c r="BP110" s="935"/>
      <c r="BQ110" s="967">
        <v>16086988</v>
      </c>
      <c r="BR110" s="968"/>
      <c r="BS110" s="968"/>
      <c r="BT110" s="968"/>
      <c r="BU110" s="968"/>
      <c r="BV110" s="968">
        <v>15668349</v>
      </c>
      <c r="BW110" s="968"/>
      <c r="BX110" s="968"/>
      <c r="BY110" s="968"/>
      <c r="BZ110" s="968"/>
      <c r="CA110" s="968">
        <v>15158440</v>
      </c>
      <c r="CB110" s="968"/>
      <c r="CC110" s="968"/>
      <c r="CD110" s="968"/>
      <c r="CE110" s="968"/>
      <c r="CF110" s="981">
        <v>256.8</v>
      </c>
      <c r="CG110" s="982"/>
      <c r="CH110" s="982"/>
      <c r="CI110" s="982"/>
      <c r="CJ110" s="982"/>
      <c r="CK110" s="983" t="s">
        <v>434</v>
      </c>
      <c r="CL110" s="984"/>
      <c r="CM110" s="966" t="s">
        <v>435</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414</v>
      </c>
      <c r="DH110" s="968"/>
      <c r="DI110" s="968"/>
      <c r="DJ110" s="968"/>
      <c r="DK110" s="968"/>
      <c r="DL110" s="968" t="s">
        <v>392</v>
      </c>
      <c r="DM110" s="968"/>
      <c r="DN110" s="968"/>
      <c r="DO110" s="968"/>
      <c r="DP110" s="968"/>
      <c r="DQ110" s="968" t="s">
        <v>436</v>
      </c>
      <c r="DR110" s="968"/>
      <c r="DS110" s="968"/>
      <c r="DT110" s="968"/>
      <c r="DU110" s="968"/>
      <c r="DV110" s="969" t="s">
        <v>392</v>
      </c>
      <c r="DW110" s="969"/>
      <c r="DX110" s="969"/>
      <c r="DY110" s="969"/>
      <c r="DZ110" s="970"/>
    </row>
    <row r="111" spans="1:131" s="230" customFormat="1" ht="26.25" customHeight="1" x14ac:dyDescent="0.2">
      <c r="A111" s="971" t="s">
        <v>437</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438</v>
      </c>
      <c r="AB111" s="975"/>
      <c r="AC111" s="975"/>
      <c r="AD111" s="975"/>
      <c r="AE111" s="976"/>
      <c r="AF111" s="977" t="s">
        <v>139</v>
      </c>
      <c r="AG111" s="975"/>
      <c r="AH111" s="975"/>
      <c r="AI111" s="975"/>
      <c r="AJ111" s="976"/>
      <c r="AK111" s="977" t="s">
        <v>139</v>
      </c>
      <c r="AL111" s="975"/>
      <c r="AM111" s="975"/>
      <c r="AN111" s="975"/>
      <c r="AO111" s="976"/>
      <c r="AP111" s="978" t="s">
        <v>139</v>
      </c>
      <c r="AQ111" s="979"/>
      <c r="AR111" s="979"/>
      <c r="AS111" s="979"/>
      <c r="AT111" s="980"/>
      <c r="AU111" s="945"/>
      <c r="AV111" s="946"/>
      <c r="AW111" s="946"/>
      <c r="AX111" s="946"/>
      <c r="AY111" s="946"/>
      <c r="AZ111" s="959" t="s">
        <v>439</v>
      </c>
      <c r="BA111" s="960"/>
      <c r="BB111" s="960"/>
      <c r="BC111" s="960"/>
      <c r="BD111" s="960"/>
      <c r="BE111" s="960"/>
      <c r="BF111" s="960"/>
      <c r="BG111" s="960"/>
      <c r="BH111" s="960"/>
      <c r="BI111" s="960"/>
      <c r="BJ111" s="960"/>
      <c r="BK111" s="960"/>
      <c r="BL111" s="960"/>
      <c r="BM111" s="960"/>
      <c r="BN111" s="960"/>
      <c r="BO111" s="960"/>
      <c r="BP111" s="961"/>
      <c r="BQ111" s="962">
        <v>5041</v>
      </c>
      <c r="BR111" s="963"/>
      <c r="BS111" s="963"/>
      <c r="BT111" s="963"/>
      <c r="BU111" s="963"/>
      <c r="BV111" s="963">
        <v>2514</v>
      </c>
      <c r="BW111" s="963"/>
      <c r="BX111" s="963"/>
      <c r="BY111" s="963"/>
      <c r="BZ111" s="963"/>
      <c r="CA111" s="963" t="s">
        <v>414</v>
      </c>
      <c r="CB111" s="963"/>
      <c r="CC111" s="963"/>
      <c r="CD111" s="963"/>
      <c r="CE111" s="963"/>
      <c r="CF111" s="957" t="s">
        <v>436</v>
      </c>
      <c r="CG111" s="958"/>
      <c r="CH111" s="958"/>
      <c r="CI111" s="958"/>
      <c r="CJ111" s="958"/>
      <c r="CK111" s="985"/>
      <c r="CL111" s="986"/>
      <c r="CM111" s="959" t="s">
        <v>440</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438</v>
      </c>
      <c r="DH111" s="963"/>
      <c r="DI111" s="963"/>
      <c r="DJ111" s="963"/>
      <c r="DK111" s="963"/>
      <c r="DL111" s="963" t="s">
        <v>392</v>
      </c>
      <c r="DM111" s="963"/>
      <c r="DN111" s="963"/>
      <c r="DO111" s="963"/>
      <c r="DP111" s="963"/>
      <c r="DQ111" s="963" t="s">
        <v>139</v>
      </c>
      <c r="DR111" s="963"/>
      <c r="DS111" s="963"/>
      <c r="DT111" s="963"/>
      <c r="DU111" s="963"/>
      <c r="DV111" s="964" t="s">
        <v>139</v>
      </c>
      <c r="DW111" s="964"/>
      <c r="DX111" s="964"/>
      <c r="DY111" s="964"/>
      <c r="DZ111" s="965"/>
    </row>
    <row r="112" spans="1:131" s="230" customFormat="1" ht="26.25" customHeight="1" x14ac:dyDescent="0.2">
      <c r="A112" s="989" t="s">
        <v>441</v>
      </c>
      <c r="B112" s="990"/>
      <c r="C112" s="960" t="s">
        <v>442</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438</v>
      </c>
      <c r="AB112" s="996"/>
      <c r="AC112" s="996"/>
      <c r="AD112" s="996"/>
      <c r="AE112" s="997"/>
      <c r="AF112" s="998" t="s">
        <v>139</v>
      </c>
      <c r="AG112" s="996"/>
      <c r="AH112" s="996"/>
      <c r="AI112" s="996"/>
      <c r="AJ112" s="997"/>
      <c r="AK112" s="998" t="s">
        <v>438</v>
      </c>
      <c r="AL112" s="996"/>
      <c r="AM112" s="996"/>
      <c r="AN112" s="996"/>
      <c r="AO112" s="997"/>
      <c r="AP112" s="999" t="s">
        <v>139</v>
      </c>
      <c r="AQ112" s="1000"/>
      <c r="AR112" s="1000"/>
      <c r="AS112" s="1000"/>
      <c r="AT112" s="1001"/>
      <c r="AU112" s="945"/>
      <c r="AV112" s="946"/>
      <c r="AW112" s="946"/>
      <c r="AX112" s="946"/>
      <c r="AY112" s="946"/>
      <c r="AZ112" s="959" t="s">
        <v>443</v>
      </c>
      <c r="BA112" s="960"/>
      <c r="BB112" s="960"/>
      <c r="BC112" s="960"/>
      <c r="BD112" s="960"/>
      <c r="BE112" s="960"/>
      <c r="BF112" s="960"/>
      <c r="BG112" s="960"/>
      <c r="BH112" s="960"/>
      <c r="BI112" s="960"/>
      <c r="BJ112" s="960"/>
      <c r="BK112" s="960"/>
      <c r="BL112" s="960"/>
      <c r="BM112" s="960"/>
      <c r="BN112" s="960"/>
      <c r="BO112" s="960"/>
      <c r="BP112" s="961"/>
      <c r="BQ112" s="962">
        <v>5494319</v>
      </c>
      <c r="BR112" s="963"/>
      <c r="BS112" s="963"/>
      <c r="BT112" s="963"/>
      <c r="BU112" s="963"/>
      <c r="BV112" s="963">
        <v>4842455</v>
      </c>
      <c r="BW112" s="963"/>
      <c r="BX112" s="963"/>
      <c r="BY112" s="963"/>
      <c r="BZ112" s="963"/>
      <c r="CA112" s="963">
        <v>4464953</v>
      </c>
      <c r="CB112" s="963"/>
      <c r="CC112" s="963"/>
      <c r="CD112" s="963"/>
      <c r="CE112" s="963"/>
      <c r="CF112" s="957">
        <v>75.599999999999994</v>
      </c>
      <c r="CG112" s="958"/>
      <c r="CH112" s="958"/>
      <c r="CI112" s="958"/>
      <c r="CJ112" s="958"/>
      <c r="CK112" s="985"/>
      <c r="CL112" s="986"/>
      <c r="CM112" s="959" t="s">
        <v>444</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139</v>
      </c>
      <c r="DH112" s="963"/>
      <c r="DI112" s="963"/>
      <c r="DJ112" s="963"/>
      <c r="DK112" s="963"/>
      <c r="DL112" s="963" t="s">
        <v>438</v>
      </c>
      <c r="DM112" s="963"/>
      <c r="DN112" s="963"/>
      <c r="DO112" s="963"/>
      <c r="DP112" s="963"/>
      <c r="DQ112" s="963" t="s">
        <v>438</v>
      </c>
      <c r="DR112" s="963"/>
      <c r="DS112" s="963"/>
      <c r="DT112" s="963"/>
      <c r="DU112" s="963"/>
      <c r="DV112" s="964" t="s">
        <v>438</v>
      </c>
      <c r="DW112" s="964"/>
      <c r="DX112" s="964"/>
      <c r="DY112" s="964"/>
      <c r="DZ112" s="965"/>
    </row>
    <row r="113" spans="1:130" s="230" customFormat="1" ht="26.25" customHeight="1" x14ac:dyDescent="0.2">
      <c r="A113" s="991"/>
      <c r="B113" s="992"/>
      <c r="C113" s="960" t="s">
        <v>445</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654187</v>
      </c>
      <c r="AB113" s="975"/>
      <c r="AC113" s="975"/>
      <c r="AD113" s="975"/>
      <c r="AE113" s="976"/>
      <c r="AF113" s="977">
        <v>653946</v>
      </c>
      <c r="AG113" s="975"/>
      <c r="AH113" s="975"/>
      <c r="AI113" s="975"/>
      <c r="AJ113" s="976"/>
      <c r="AK113" s="977">
        <v>657580</v>
      </c>
      <c r="AL113" s="975"/>
      <c r="AM113" s="975"/>
      <c r="AN113" s="975"/>
      <c r="AO113" s="976"/>
      <c r="AP113" s="978">
        <v>11.1</v>
      </c>
      <c r="AQ113" s="979"/>
      <c r="AR113" s="979"/>
      <c r="AS113" s="979"/>
      <c r="AT113" s="980"/>
      <c r="AU113" s="945"/>
      <c r="AV113" s="946"/>
      <c r="AW113" s="946"/>
      <c r="AX113" s="946"/>
      <c r="AY113" s="946"/>
      <c r="AZ113" s="959" t="s">
        <v>446</v>
      </c>
      <c r="BA113" s="960"/>
      <c r="BB113" s="960"/>
      <c r="BC113" s="960"/>
      <c r="BD113" s="960"/>
      <c r="BE113" s="960"/>
      <c r="BF113" s="960"/>
      <c r="BG113" s="960"/>
      <c r="BH113" s="960"/>
      <c r="BI113" s="960"/>
      <c r="BJ113" s="960"/>
      <c r="BK113" s="960"/>
      <c r="BL113" s="960"/>
      <c r="BM113" s="960"/>
      <c r="BN113" s="960"/>
      <c r="BO113" s="960"/>
      <c r="BP113" s="961"/>
      <c r="BQ113" s="962">
        <v>17941</v>
      </c>
      <c r="BR113" s="963"/>
      <c r="BS113" s="963"/>
      <c r="BT113" s="963"/>
      <c r="BU113" s="963"/>
      <c r="BV113" s="963">
        <v>15117</v>
      </c>
      <c r="BW113" s="963"/>
      <c r="BX113" s="963"/>
      <c r="BY113" s="963"/>
      <c r="BZ113" s="963"/>
      <c r="CA113" s="963">
        <v>13439</v>
      </c>
      <c r="CB113" s="963"/>
      <c r="CC113" s="963"/>
      <c r="CD113" s="963"/>
      <c r="CE113" s="963"/>
      <c r="CF113" s="957">
        <v>0.2</v>
      </c>
      <c r="CG113" s="958"/>
      <c r="CH113" s="958"/>
      <c r="CI113" s="958"/>
      <c r="CJ113" s="958"/>
      <c r="CK113" s="985"/>
      <c r="CL113" s="986"/>
      <c r="CM113" s="959" t="s">
        <v>447</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438</v>
      </c>
      <c r="DH113" s="996"/>
      <c r="DI113" s="996"/>
      <c r="DJ113" s="996"/>
      <c r="DK113" s="997"/>
      <c r="DL113" s="998" t="s">
        <v>139</v>
      </c>
      <c r="DM113" s="996"/>
      <c r="DN113" s="996"/>
      <c r="DO113" s="996"/>
      <c r="DP113" s="997"/>
      <c r="DQ113" s="998" t="s">
        <v>438</v>
      </c>
      <c r="DR113" s="996"/>
      <c r="DS113" s="996"/>
      <c r="DT113" s="996"/>
      <c r="DU113" s="997"/>
      <c r="DV113" s="999" t="s">
        <v>139</v>
      </c>
      <c r="DW113" s="1000"/>
      <c r="DX113" s="1000"/>
      <c r="DY113" s="1000"/>
      <c r="DZ113" s="1001"/>
    </row>
    <row r="114" spans="1:130" s="230" customFormat="1" ht="26.25" customHeight="1" x14ac:dyDescent="0.2">
      <c r="A114" s="991"/>
      <c r="B114" s="992"/>
      <c r="C114" s="960" t="s">
        <v>448</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6659</v>
      </c>
      <c r="AB114" s="996"/>
      <c r="AC114" s="996"/>
      <c r="AD114" s="996"/>
      <c r="AE114" s="997"/>
      <c r="AF114" s="998">
        <v>2307</v>
      </c>
      <c r="AG114" s="996"/>
      <c r="AH114" s="996"/>
      <c r="AI114" s="996"/>
      <c r="AJ114" s="997"/>
      <c r="AK114" s="998">
        <v>2134</v>
      </c>
      <c r="AL114" s="996"/>
      <c r="AM114" s="996"/>
      <c r="AN114" s="996"/>
      <c r="AO114" s="997"/>
      <c r="AP114" s="999">
        <v>0</v>
      </c>
      <c r="AQ114" s="1000"/>
      <c r="AR114" s="1000"/>
      <c r="AS114" s="1000"/>
      <c r="AT114" s="1001"/>
      <c r="AU114" s="945"/>
      <c r="AV114" s="946"/>
      <c r="AW114" s="946"/>
      <c r="AX114" s="946"/>
      <c r="AY114" s="946"/>
      <c r="AZ114" s="959" t="s">
        <v>449</v>
      </c>
      <c r="BA114" s="960"/>
      <c r="BB114" s="960"/>
      <c r="BC114" s="960"/>
      <c r="BD114" s="960"/>
      <c r="BE114" s="960"/>
      <c r="BF114" s="960"/>
      <c r="BG114" s="960"/>
      <c r="BH114" s="960"/>
      <c r="BI114" s="960"/>
      <c r="BJ114" s="960"/>
      <c r="BK114" s="960"/>
      <c r="BL114" s="960"/>
      <c r="BM114" s="960"/>
      <c r="BN114" s="960"/>
      <c r="BO114" s="960"/>
      <c r="BP114" s="961"/>
      <c r="BQ114" s="962">
        <v>1738111</v>
      </c>
      <c r="BR114" s="963"/>
      <c r="BS114" s="963"/>
      <c r="BT114" s="963"/>
      <c r="BU114" s="963"/>
      <c r="BV114" s="963">
        <v>1708567</v>
      </c>
      <c r="BW114" s="963"/>
      <c r="BX114" s="963"/>
      <c r="BY114" s="963"/>
      <c r="BZ114" s="963"/>
      <c r="CA114" s="963">
        <v>1711355</v>
      </c>
      <c r="CB114" s="963"/>
      <c r="CC114" s="963"/>
      <c r="CD114" s="963"/>
      <c r="CE114" s="963"/>
      <c r="CF114" s="957">
        <v>29</v>
      </c>
      <c r="CG114" s="958"/>
      <c r="CH114" s="958"/>
      <c r="CI114" s="958"/>
      <c r="CJ114" s="958"/>
      <c r="CK114" s="985"/>
      <c r="CL114" s="986"/>
      <c r="CM114" s="959" t="s">
        <v>450</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392</v>
      </c>
      <c r="DH114" s="996"/>
      <c r="DI114" s="996"/>
      <c r="DJ114" s="996"/>
      <c r="DK114" s="997"/>
      <c r="DL114" s="998" t="s">
        <v>414</v>
      </c>
      <c r="DM114" s="996"/>
      <c r="DN114" s="996"/>
      <c r="DO114" s="996"/>
      <c r="DP114" s="997"/>
      <c r="DQ114" s="998" t="s">
        <v>139</v>
      </c>
      <c r="DR114" s="996"/>
      <c r="DS114" s="996"/>
      <c r="DT114" s="996"/>
      <c r="DU114" s="997"/>
      <c r="DV114" s="999" t="s">
        <v>139</v>
      </c>
      <c r="DW114" s="1000"/>
      <c r="DX114" s="1000"/>
      <c r="DY114" s="1000"/>
      <c r="DZ114" s="1001"/>
    </row>
    <row r="115" spans="1:130" s="230" customFormat="1" ht="26.25" customHeight="1" x14ac:dyDescent="0.2">
      <c r="A115" s="991"/>
      <c r="B115" s="992"/>
      <c r="C115" s="960" t="s">
        <v>451</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11812</v>
      </c>
      <c r="AB115" s="975"/>
      <c r="AC115" s="975"/>
      <c r="AD115" s="975"/>
      <c r="AE115" s="976"/>
      <c r="AF115" s="977">
        <v>2528</v>
      </c>
      <c r="AG115" s="975"/>
      <c r="AH115" s="975"/>
      <c r="AI115" s="975"/>
      <c r="AJ115" s="976"/>
      <c r="AK115" s="977">
        <v>2514</v>
      </c>
      <c r="AL115" s="975"/>
      <c r="AM115" s="975"/>
      <c r="AN115" s="975"/>
      <c r="AO115" s="976"/>
      <c r="AP115" s="978">
        <v>0</v>
      </c>
      <c r="AQ115" s="979"/>
      <c r="AR115" s="979"/>
      <c r="AS115" s="979"/>
      <c r="AT115" s="980"/>
      <c r="AU115" s="945"/>
      <c r="AV115" s="946"/>
      <c r="AW115" s="946"/>
      <c r="AX115" s="946"/>
      <c r="AY115" s="946"/>
      <c r="AZ115" s="959" t="s">
        <v>452</v>
      </c>
      <c r="BA115" s="960"/>
      <c r="BB115" s="960"/>
      <c r="BC115" s="960"/>
      <c r="BD115" s="960"/>
      <c r="BE115" s="960"/>
      <c r="BF115" s="960"/>
      <c r="BG115" s="960"/>
      <c r="BH115" s="960"/>
      <c r="BI115" s="960"/>
      <c r="BJ115" s="960"/>
      <c r="BK115" s="960"/>
      <c r="BL115" s="960"/>
      <c r="BM115" s="960"/>
      <c r="BN115" s="960"/>
      <c r="BO115" s="960"/>
      <c r="BP115" s="961"/>
      <c r="BQ115" s="962">
        <v>62918</v>
      </c>
      <c r="BR115" s="963"/>
      <c r="BS115" s="963"/>
      <c r="BT115" s="963"/>
      <c r="BU115" s="963"/>
      <c r="BV115" s="963">
        <v>66185</v>
      </c>
      <c r="BW115" s="963"/>
      <c r="BX115" s="963"/>
      <c r="BY115" s="963"/>
      <c r="BZ115" s="963"/>
      <c r="CA115" s="963">
        <v>41549</v>
      </c>
      <c r="CB115" s="963"/>
      <c r="CC115" s="963"/>
      <c r="CD115" s="963"/>
      <c r="CE115" s="963"/>
      <c r="CF115" s="957">
        <v>0.7</v>
      </c>
      <c r="CG115" s="958"/>
      <c r="CH115" s="958"/>
      <c r="CI115" s="958"/>
      <c r="CJ115" s="958"/>
      <c r="CK115" s="985"/>
      <c r="CL115" s="986"/>
      <c r="CM115" s="959" t="s">
        <v>453</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139</v>
      </c>
      <c r="DH115" s="996"/>
      <c r="DI115" s="996"/>
      <c r="DJ115" s="996"/>
      <c r="DK115" s="997"/>
      <c r="DL115" s="998" t="s">
        <v>438</v>
      </c>
      <c r="DM115" s="996"/>
      <c r="DN115" s="996"/>
      <c r="DO115" s="996"/>
      <c r="DP115" s="997"/>
      <c r="DQ115" s="998" t="s">
        <v>139</v>
      </c>
      <c r="DR115" s="996"/>
      <c r="DS115" s="996"/>
      <c r="DT115" s="996"/>
      <c r="DU115" s="997"/>
      <c r="DV115" s="999" t="s">
        <v>438</v>
      </c>
      <c r="DW115" s="1000"/>
      <c r="DX115" s="1000"/>
      <c r="DY115" s="1000"/>
      <c r="DZ115" s="1001"/>
    </row>
    <row r="116" spans="1:130" s="230" customFormat="1" ht="26.25" customHeight="1" x14ac:dyDescent="0.2">
      <c r="A116" s="993"/>
      <c r="B116" s="994"/>
      <c r="C116" s="1002" t="s">
        <v>454</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139</v>
      </c>
      <c r="AB116" s="996"/>
      <c r="AC116" s="996"/>
      <c r="AD116" s="996"/>
      <c r="AE116" s="997"/>
      <c r="AF116" s="998" t="s">
        <v>438</v>
      </c>
      <c r="AG116" s="996"/>
      <c r="AH116" s="996"/>
      <c r="AI116" s="996"/>
      <c r="AJ116" s="997"/>
      <c r="AK116" s="998" t="s">
        <v>438</v>
      </c>
      <c r="AL116" s="996"/>
      <c r="AM116" s="996"/>
      <c r="AN116" s="996"/>
      <c r="AO116" s="997"/>
      <c r="AP116" s="999" t="s">
        <v>139</v>
      </c>
      <c r="AQ116" s="1000"/>
      <c r="AR116" s="1000"/>
      <c r="AS116" s="1000"/>
      <c r="AT116" s="1001"/>
      <c r="AU116" s="945"/>
      <c r="AV116" s="946"/>
      <c r="AW116" s="946"/>
      <c r="AX116" s="946"/>
      <c r="AY116" s="946"/>
      <c r="AZ116" s="1004" t="s">
        <v>455</v>
      </c>
      <c r="BA116" s="1005"/>
      <c r="BB116" s="1005"/>
      <c r="BC116" s="1005"/>
      <c r="BD116" s="1005"/>
      <c r="BE116" s="1005"/>
      <c r="BF116" s="1005"/>
      <c r="BG116" s="1005"/>
      <c r="BH116" s="1005"/>
      <c r="BI116" s="1005"/>
      <c r="BJ116" s="1005"/>
      <c r="BK116" s="1005"/>
      <c r="BL116" s="1005"/>
      <c r="BM116" s="1005"/>
      <c r="BN116" s="1005"/>
      <c r="BO116" s="1005"/>
      <c r="BP116" s="1006"/>
      <c r="BQ116" s="962" t="s">
        <v>438</v>
      </c>
      <c r="BR116" s="963"/>
      <c r="BS116" s="963"/>
      <c r="BT116" s="963"/>
      <c r="BU116" s="963"/>
      <c r="BV116" s="963" t="s">
        <v>414</v>
      </c>
      <c r="BW116" s="963"/>
      <c r="BX116" s="963"/>
      <c r="BY116" s="963"/>
      <c r="BZ116" s="963"/>
      <c r="CA116" s="963" t="s">
        <v>139</v>
      </c>
      <c r="CB116" s="963"/>
      <c r="CC116" s="963"/>
      <c r="CD116" s="963"/>
      <c r="CE116" s="963"/>
      <c r="CF116" s="957" t="s">
        <v>139</v>
      </c>
      <c r="CG116" s="958"/>
      <c r="CH116" s="958"/>
      <c r="CI116" s="958"/>
      <c r="CJ116" s="958"/>
      <c r="CK116" s="985"/>
      <c r="CL116" s="986"/>
      <c r="CM116" s="959" t="s">
        <v>456</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v>5041</v>
      </c>
      <c r="DH116" s="996"/>
      <c r="DI116" s="996"/>
      <c r="DJ116" s="996"/>
      <c r="DK116" s="997"/>
      <c r="DL116" s="998">
        <v>2514</v>
      </c>
      <c r="DM116" s="996"/>
      <c r="DN116" s="996"/>
      <c r="DO116" s="996"/>
      <c r="DP116" s="997"/>
      <c r="DQ116" s="998" t="s">
        <v>414</v>
      </c>
      <c r="DR116" s="996"/>
      <c r="DS116" s="996"/>
      <c r="DT116" s="996"/>
      <c r="DU116" s="997"/>
      <c r="DV116" s="999" t="s">
        <v>438</v>
      </c>
      <c r="DW116" s="1000"/>
      <c r="DX116" s="1000"/>
      <c r="DY116" s="1000"/>
      <c r="DZ116" s="1001"/>
    </row>
    <row r="117" spans="1:130" s="230" customFormat="1" ht="26.25" customHeight="1" x14ac:dyDescent="0.2">
      <c r="A117" s="949" t="s">
        <v>188</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457</v>
      </c>
      <c r="Z117" s="931"/>
      <c r="AA117" s="1015">
        <v>2291689</v>
      </c>
      <c r="AB117" s="1016"/>
      <c r="AC117" s="1016"/>
      <c r="AD117" s="1016"/>
      <c r="AE117" s="1017"/>
      <c r="AF117" s="1018">
        <v>2242411</v>
      </c>
      <c r="AG117" s="1016"/>
      <c r="AH117" s="1016"/>
      <c r="AI117" s="1016"/>
      <c r="AJ117" s="1017"/>
      <c r="AK117" s="1018">
        <v>2233361</v>
      </c>
      <c r="AL117" s="1016"/>
      <c r="AM117" s="1016"/>
      <c r="AN117" s="1016"/>
      <c r="AO117" s="1017"/>
      <c r="AP117" s="1019"/>
      <c r="AQ117" s="1020"/>
      <c r="AR117" s="1020"/>
      <c r="AS117" s="1020"/>
      <c r="AT117" s="1021"/>
      <c r="AU117" s="945"/>
      <c r="AV117" s="946"/>
      <c r="AW117" s="946"/>
      <c r="AX117" s="946"/>
      <c r="AY117" s="946"/>
      <c r="AZ117" s="1011" t="s">
        <v>458</v>
      </c>
      <c r="BA117" s="1012"/>
      <c r="BB117" s="1012"/>
      <c r="BC117" s="1012"/>
      <c r="BD117" s="1012"/>
      <c r="BE117" s="1012"/>
      <c r="BF117" s="1012"/>
      <c r="BG117" s="1012"/>
      <c r="BH117" s="1012"/>
      <c r="BI117" s="1012"/>
      <c r="BJ117" s="1012"/>
      <c r="BK117" s="1012"/>
      <c r="BL117" s="1012"/>
      <c r="BM117" s="1012"/>
      <c r="BN117" s="1012"/>
      <c r="BO117" s="1012"/>
      <c r="BP117" s="1013"/>
      <c r="BQ117" s="962" t="s">
        <v>139</v>
      </c>
      <c r="BR117" s="963"/>
      <c r="BS117" s="963"/>
      <c r="BT117" s="963"/>
      <c r="BU117" s="963"/>
      <c r="BV117" s="963" t="s">
        <v>139</v>
      </c>
      <c r="BW117" s="963"/>
      <c r="BX117" s="963"/>
      <c r="BY117" s="963"/>
      <c r="BZ117" s="963"/>
      <c r="CA117" s="963" t="s">
        <v>438</v>
      </c>
      <c r="CB117" s="963"/>
      <c r="CC117" s="963"/>
      <c r="CD117" s="963"/>
      <c r="CE117" s="963"/>
      <c r="CF117" s="957" t="s">
        <v>436</v>
      </c>
      <c r="CG117" s="958"/>
      <c r="CH117" s="958"/>
      <c r="CI117" s="958"/>
      <c r="CJ117" s="958"/>
      <c r="CK117" s="985"/>
      <c r="CL117" s="986"/>
      <c r="CM117" s="959" t="s">
        <v>459</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139</v>
      </c>
      <c r="DH117" s="996"/>
      <c r="DI117" s="996"/>
      <c r="DJ117" s="996"/>
      <c r="DK117" s="997"/>
      <c r="DL117" s="998" t="s">
        <v>436</v>
      </c>
      <c r="DM117" s="996"/>
      <c r="DN117" s="996"/>
      <c r="DO117" s="996"/>
      <c r="DP117" s="997"/>
      <c r="DQ117" s="998" t="s">
        <v>139</v>
      </c>
      <c r="DR117" s="996"/>
      <c r="DS117" s="996"/>
      <c r="DT117" s="996"/>
      <c r="DU117" s="997"/>
      <c r="DV117" s="999" t="s">
        <v>436</v>
      </c>
      <c r="DW117" s="1000"/>
      <c r="DX117" s="1000"/>
      <c r="DY117" s="1000"/>
      <c r="DZ117" s="1001"/>
    </row>
    <row r="118" spans="1:130" s="230" customFormat="1" ht="26.25" customHeight="1" x14ac:dyDescent="0.2">
      <c r="A118" s="949" t="s">
        <v>431</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428</v>
      </c>
      <c r="AB118" s="930"/>
      <c r="AC118" s="930"/>
      <c r="AD118" s="930"/>
      <c r="AE118" s="931"/>
      <c r="AF118" s="929" t="s">
        <v>429</v>
      </c>
      <c r="AG118" s="930"/>
      <c r="AH118" s="930"/>
      <c r="AI118" s="930"/>
      <c r="AJ118" s="931"/>
      <c r="AK118" s="929" t="s">
        <v>308</v>
      </c>
      <c r="AL118" s="930"/>
      <c r="AM118" s="930"/>
      <c r="AN118" s="930"/>
      <c r="AO118" s="931"/>
      <c r="AP118" s="1007" t="s">
        <v>430</v>
      </c>
      <c r="AQ118" s="1008"/>
      <c r="AR118" s="1008"/>
      <c r="AS118" s="1008"/>
      <c r="AT118" s="1009"/>
      <c r="AU118" s="945"/>
      <c r="AV118" s="946"/>
      <c r="AW118" s="946"/>
      <c r="AX118" s="946"/>
      <c r="AY118" s="946"/>
      <c r="AZ118" s="1010" t="s">
        <v>460</v>
      </c>
      <c r="BA118" s="1002"/>
      <c r="BB118" s="1002"/>
      <c r="BC118" s="1002"/>
      <c r="BD118" s="1002"/>
      <c r="BE118" s="1002"/>
      <c r="BF118" s="1002"/>
      <c r="BG118" s="1002"/>
      <c r="BH118" s="1002"/>
      <c r="BI118" s="1002"/>
      <c r="BJ118" s="1002"/>
      <c r="BK118" s="1002"/>
      <c r="BL118" s="1002"/>
      <c r="BM118" s="1002"/>
      <c r="BN118" s="1002"/>
      <c r="BO118" s="1002"/>
      <c r="BP118" s="1003"/>
      <c r="BQ118" s="1036" t="s">
        <v>139</v>
      </c>
      <c r="BR118" s="1037"/>
      <c r="BS118" s="1037"/>
      <c r="BT118" s="1037"/>
      <c r="BU118" s="1037"/>
      <c r="BV118" s="1037" t="s">
        <v>139</v>
      </c>
      <c r="BW118" s="1037"/>
      <c r="BX118" s="1037"/>
      <c r="BY118" s="1037"/>
      <c r="BZ118" s="1037"/>
      <c r="CA118" s="1037" t="s">
        <v>436</v>
      </c>
      <c r="CB118" s="1037"/>
      <c r="CC118" s="1037"/>
      <c r="CD118" s="1037"/>
      <c r="CE118" s="1037"/>
      <c r="CF118" s="957" t="s">
        <v>139</v>
      </c>
      <c r="CG118" s="958"/>
      <c r="CH118" s="958"/>
      <c r="CI118" s="958"/>
      <c r="CJ118" s="958"/>
      <c r="CK118" s="985"/>
      <c r="CL118" s="986"/>
      <c r="CM118" s="959" t="s">
        <v>461</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392</v>
      </c>
      <c r="DH118" s="996"/>
      <c r="DI118" s="996"/>
      <c r="DJ118" s="996"/>
      <c r="DK118" s="997"/>
      <c r="DL118" s="998" t="s">
        <v>392</v>
      </c>
      <c r="DM118" s="996"/>
      <c r="DN118" s="996"/>
      <c r="DO118" s="996"/>
      <c r="DP118" s="997"/>
      <c r="DQ118" s="998" t="s">
        <v>438</v>
      </c>
      <c r="DR118" s="996"/>
      <c r="DS118" s="996"/>
      <c r="DT118" s="996"/>
      <c r="DU118" s="997"/>
      <c r="DV118" s="999" t="s">
        <v>392</v>
      </c>
      <c r="DW118" s="1000"/>
      <c r="DX118" s="1000"/>
      <c r="DY118" s="1000"/>
      <c r="DZ118" s="1001"/>
    </row>
    <row r="119" spans="1:130" s="230" customFormat="1" ht="26.25" customHeight="1" x14ac:dyDescent="0.2">
      <c r="A119" s="1093" t="s">
        <v>434</v>
      </c>
      <c r="B119" s="984"/>
      <c r="C119" s="966" t="s">
        <v>435</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436</v>
      </c>
      <c r="AB119" s="937"/>
      <c r="AC119" s="937"/>
      <c r="AD119" s="937"/>
      <c r="AE119" s="938"/>
      <c r="AF119" s="939" t="s">
        <v>392</v>
      </c>
      <c r="AG119" s="937"/>
      <c r="AH119" s="937"/>
      <c r="AI119" s="937"/>
      <c r="AJ119" s="938"/>
      <c r="AK119" s="939" t="s">
        <v>436</v>
      </c>
      <c r="AL119" s="937"/>
      <c r="AM119" s="937"/>
      <c r="AN119" s="937"/>
      <c r="AO119" s="938"/>
      <c r="AP119" s="940" t="s">
        <v>436</v>
      </c>
      <c r="AQ119" s="941"/>
      <c r="AR119" s="941"/>
      <c r="AS119" s="941"/>
      <c r="AT119" s="942"/>
      <c r="AU119" s="947"/>
      <c r="AV119" s="948"/>
      <c r="AW119" s="948"/>
      <c r="AX119" s="948"/>
      <c r="AY119" s="948"/>
      <c r="AZ119" s="251" t="s">
        <v>188</v>
      </c>
      <c r="BA119" s="251"/>
      <c r="BB119" s="251"/>
      <c r="BC119" s="251"/>
      <c r="BD119" s="251"/>
      <c r="BE119" s="251"/>
      <c r="BF119" s="251"/>
      <c r="BG119" s="251"/>
      <c r="BH119" s="251"/>
      <c r="BI119" s="251"/>
      <c r="BJ119" s="251"/>
      <c r="BK119" s="251"/>
      <c r="BL119" s="251"/>
      <c r="BM119" s="251"/>
      <c r="BN119" s="251"/>
      <c r="BO119" s="1014" t="s">
        <v>462</v>
      </c>
      <c r="BP119" s="1042"/>
      <c r="BQ119" s="1036">
        <v>23405318</v>
      </c>
      <c r="BR119" s="1037"/>
      <c r="BS119" s="1037"/>
      <c r="BT119" s="1037"/>
      <c r="BU119" s="1037"/>
      <c r="BV119" s="1037">
        <v>22303187</v>
      </c>
      <c r="BW119" s="1037"/>
      <c r="BX119" s="1037"/>
      <c r="BY119" s="1037"/>
      <c r="BZ119" s="1037"/>
      <c r="CA119" s="1037">
        <v>21389736</v>
      </c>
      <c r="CB119" s="1037"/>
      <c r="CC119" s="1037"/>
      <c r="CD119" s="1037"/>
      <c r="CE119" s="1037"/>
      <c r="CF119" s="1038"/>
      <c r="CG119" s="1039"/>
      <c r="CH119" s="1039"/>
      <c r="CI119" s="1039"/>
      <c r="CJ119" s="1040"/>
      <c r="CK119" s="987"/>
      <c r="CL119" s="988"/>
      <c r="CM119" s="1010" t="s">
        <v>463</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139</v>
      </c>
      <c r="DH119" s="1023"/>
      <c r="DI119" s="1023"/>
      <c r="DJ119" s="1023"/>
      <c r="DK119" s="1024"/>
      <c r="DL119" s="1022" t="s">
        <v>139</v>
      </c>
      <c r="DM119" s="1023"/>
      <c r="DN119" s="1023"/>
      <c r="DO119" s="1023"/>
      <c r="DP119" s="1024"/>
      <c r="DQ119" s="1022" t="s">
        <v>139</v>
      </c>
      <c r="DR119" s="1023"/>
      <c r="DS119" s="1023"/>
      <c r="DT119" s="1023"/>
      <c r="DU119" s="1024"/>
      <c r="DV119" s="1025" t="s">
        <v>139</v>
      </c>
      <c r="DW119" s="1026"/>
      <c r="DX119" s="1026"/>
      <c r="DY119" s="1026"/>
      <c r="DZ119" s="1027"/>
    </row>
    <row r="120" spans="1:130" s="230" customFormat="1" ht="26.25" customHeight="1" x14ac:dyDescent="0.2">
      <c r="A120" s="1094"/>
      <c r="B120" s="986"/>
      <c r="C120" s="959" t="s">
        <v>440</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139</v>
      </c>
      <c r="AB120" s="996"/>
      <c r="AC120" s="996"/>
      <c r="AD120" s="996"/>
      <c r="AE120" s="997"/>
      <c r="AF120" s="998" t="s">
        <v>392</v>
      </c>
      <c r="AG120" s="996"/>
      <c r="AH120" s="996"/>
      <c r="AI120" s="996"/>
      <c r="AJ120" s="997"/>
      <c r="AK120" s="998" t="s">
        <v>139</v>
      </c>
      <c r="AL120" s="996"/>
      <c r="AM120" s="996"/>
      <c r="AN120" s="996"/>
      <c r="AO120" s="997"/>
      <c r="AP120" s="999" t="s">
        <v>392</v>
      </c>
      <c r="AQ120" s="1000"/>
      <c r="AR120" s="1000"/>
      <c r="AS120" s="1000"/>
      <c r="AT120" s="1001"/>
      <c r="AU120" s="1028" t="s">
        <v>464</v>
      </c>
      <c r="AV120" s="1029"/>
      <c r="AW120" s="1029"/>
      <c r="AX120" s="1029"/>
      <c r="AY120" s="1030"/>
      <c r="AZ120" s="966" t="s">
        <v>465</v>
      </c>
      <c r="BA120" s="934"/>
      <c r="BB120" s="934"/>
      <c r="BC120" s="934"/>
      <c r="BD120" s="934"/>
      <c r="BE120" s="934"/>
      <c r="BF120" s="934"/>
      <c r="BG120" s="934"/>
      <c r="BH120" s="934"/>
      <c r="BI120" s="934"/>
      <c r="BJ120" s="934"/>
      <c r="BK120" s="934"/>
      <c r="BL120" s="934"/>
      <c r="BM120" s="934"/>
      <c r="BN120" s="934"/>
      <c r="BO120" s="934"/>
      <c r="BP120" s="935"/>
      <c r="BQ120" s="967">
        <v>4453569</v>
      </c>
      <c r="BR120" s="968"/>
      <c r="BS120" s="968"/>
      <c r="BT120" s="968"/>
      <c r="BU120" s="968"/>
      <c r="BV120" s="968">
        <v>5150151</v>
      </c>
      <c r="BW120" s="968"/>
      <c r="BX120" s="968"/>
      <c r="BY120" s="968"/>
      <c r="BZ120" s="968"/>
      <c r="CA120" s="968">
        <v>5475832</v>
      </c>
      <c r="CB120" s="968"/>
      <c r="CC120" s="968"/>
      <c r="CD120" s="968"/>
      <c r="CE120" s="968"/>
      <c r="CF120" s="981">
        <v>92.8</v>
      </c>
      <c r="CG120" s="982"/>
      <c r="CH120" s="982"/>
      <c r="CI120" s="982"/>
      <c r="CJ120" s="982"/>
      <c r="CK120" s="1043" t="s">
        <v>466</v>
      </c>
      <c r="CL120" s="1044"/>
      <c r="CM120" s="1044"/>
      <c r="CN120" s="1044"/>
      <c r="CO120" s="1045"/>
      <c r="CP120" s="1051" t="s">
        <v>467</v>
      </c>
      <c r="CQ120" s="1052"/>
      <c r="CR120" s="1052"/>
      <c r="CS120" s="1052"/>
      <c r="CT120" s="1052"/>
      <c r="CU120" s="1052"/>
      <c r="CV120" s="1052"/>
      <c r="CW120" s="1052"/>
      <c r="CX120" s="1052"/>
      <c r="CY120" s="1052"/>
      <c r="CZ120" s="1052"/>
      <c r="DA120" s="1052"/>
      <c r="DB120" s="1052"/>
      <c r="DC120" s="1052"/>
      <c r="DD120" s="1052"/>
      <c r="DE120" s="1052"/>
      <c r="DF120" s="1053"/>
      <c r="DG120" s="967">
        <v>5466798</v>
      </c>
      <c r="DH120" s="968"/>
      <c r="DI120" s="968"/>
      <c r="DJ120" s="968"/>
      <c r="DK120" s="968"/>
      <c r="DL120" s="968">
        <v>4808636</v>
      </c>
      <c r="DM120" s="968"/>
      <c r="DN120" s="968"/>
      <c r="DO120" s="968"/>
      <c r="DP120" s="968"/>
      <c r="DQ120" s="968">
        <v>4397607</v>
      </c>
      <c r="DR120" s="968"/>
      <c r="DS120" s="968"/>
      <c r="DT120" s="968"/>
      <c r="DU120" s="968"/>
      <c r="DV120" s="969">
        <v>74.5</v>
      </c>
      <c r="DW120" s="969"/>
      <c r="DX120" s="969"/>
      <c r="DY120" s="969"/>
      <c r="DZ120" s="970"/>
    </row>
    <row r="121" spans="1:130" s="230" customFormat="1" ht="26.25" customHeight="1" x14ac:dyDescent="0.2">
      <c r="A121" s="1094"/>
      <c r="B121" s="986"/>
      <c r="C121" s="1011" t="s">
        <v>468</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392</v>
      </c>
      <c r="AB121" s="996"/>
      <c r="AC121" s="996"/>
      <c r="AD121" s="996"/>
      <c r="AE121" s="997"/>
      <c r="AF121" s="998" t="s">
        <v>139</v>
      </c>
      <c r="AG121" s="996"/>
      <c r="AH121" s="996"/>
      <c r="AI121" s="996"/>
      <c r="AJ121" s="997"/>
      <c r="AK121" s="998" t="s">
        <v>139</v>
      </c>
      <c r="AL121" s="996"/>
      <c r="AM121" s="996"/>
      <c r="AN121" s="996"/>
      <c r="AO121" s="997"/>
      <c r="AP121" s="999" t="s">
        <v>139</v>
      </c>
      <c r="AQ121" s="1000"/>
      <c r="AR121" s="1000"/>
      <c r="AS121" s="1000"/>
      <c r="AT121" s="1001"/>
      <c r="AU121" s="1031"/>
      <c r="AV121" s="1032"/>
      <c r="AW121" s="1032"/>
      <c r="AX121" s="1032"/>
      <c r="AY121" s="1033"/>
      <c r="AZ121" s="959" t="s">
        <v>469</v>
      </c>
      <c r="BA121" s="960"/>
      <c r="BB121" s="960"/>
      <c r="BC121" s="960"/>
      <c r="BD121" s="960"/>
      <c r="BE121" s="960"/>
      <c r="BF121" s="960"/>
      <c r="BG121" s="960"/>
      <c r="BH121" s="960"/>
      <c r="BI121" s="960"/>
      <c r="BJ121" s="960"/>
      <c r="BK121" s="960"/>
      <c r="BL121" s="960"/>
      <c r="BM121" s="960"/>
      <c r="BN121" s="960"/>
      <c r="BO121" s="960"/>
      <c r="BP121" s="961"/>
      <c r="BQ121" s="962">
        <v>613434</v>
      </c>
      <c r="BR121" s="963"/>
      <c r="BS121" s="963"/>
      <c r="BT121" s="963"/>
      <c r="BU121" s="963"/>
      <c r="BV121" s="963">
        <v>530337</v>
      </c>
      <c r="BW121" s="963"/>
      <c r="BX121" s="963"/>
      <c r="BY121" s="963"/>
      <c r="BZ121" s="963"/>
      <c r="CA121" s="963">
        <v>470432</v>
      </c>
      <c r="CB121" s="963"/>
      <c r="CC121" s="963"/>
      <c r="CD121" s="963"/>
      <c r="CE121" s="963"/>
      <c r="CF121" s="957">
        <v>8</v>
      </c>
      <c r="CG121" s="958"/>
      <c r="CH121" s="958"/>
      <c r="CI121" s="958"/>
      <c r="CJ121" s="958"/>
      <c r="CK121" s="1046"/>
      <c r="CL121" s="1047"/>
      <c r="CM121" s="1047"/>
      <c r="CN121" s="1047"/>
      <c r="CO121" s="1048"/>
      <c r="CP121" s="1056" t="s">
        <v>406</v>
      </c>
      <c r="CQ121" s="1057"/>
      <c r="CR121" s="1057"/>
      <c r="CS121" s="1057"/>
      <c r="CT121" s="1057"/>
      <c r="CU121" s="1057"/>
      <c r="CV121" s="1057"/>
      <c r="CW121" s="1057"/>
      <c r="CX121" s="1057"/>
      <c r="CY121" s="1057"/>
      <c r="CZ121" s="1057"/>
      <c r="DA121" s="1057"/>
      <c r="DB121" s="1057"/>
      <c r="DC121" s="1057"/>
      <c r="DD121" s="1057"/>
      <c r="DE121" s="1057"/>
      <c r="DF121" s="1058"/>
      <c r="DG121" s="962">
        <v>27521</v>
      </c>
      <c r="DH121" s="963"/>
      <c r="DI121" s="963"/>
      <c r="DJ121" s="963"/>
      <c r="DK121" s="963"/>
      <c r="DL121" s="963">
        <v>33819</v>
      </c>
      <c r="DM121" s="963"/>
      <c r="DN121" s="963"/>
      <c r="DO121" s="963"/>
      <c r="DP121" s="963"/>
      <c r="DQ121" s="963">
        <v>67346</v>
      </c>
      <c r="DR121" s="963"/>
      <c r="DS121" s="963"/>
      <c r="DT121" s="963"/>
      <c r="DU121" s="963"/>
      <c r="DV121" s="964">
        <v>1.1000000000000001</v>
      </c>
      <c r="DW121" s="964"/>
      <c r="DX121" s="964"/>
      <c r="DY121" s="964"/>
      <c r="DZ121" s="965"/>
    </row>
    <row r="122" spans="1:130" s="230" customFormat="1" ht="26.25" customHeight="1" x14ac:dyDescent="0.2">
      <c r="A122" s="1094"/>
      <c r="B122" s="986"/>
      <c r="C122" s="959" t="s">
        <v>450</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392</v>
      </c>
      <c r="AB122" s="996"/>
      <c r="AC122" s="996"/>
      <c r="AD122" s="996"/>
      <c r="AE122" s="997"/>
      <c r="AF122" s="998" t="s">
        <v>139</v>
      </c>
      <c r="AG122" s="996"/>
      <c r="AH122" s="996"/>
      <c r="AI122" s="996"/>
      <c r="AJ122" s="997"/>
      <c r="AK122" s="998" t="s">
        <v>139</v>
      </c>
      <c r="AL122" s="996"/>
      <c r="AM122" s="996"/>
      <c r="AN122" s="996"/>
      <c r="AO122" s="997"/>
      <c r="AP122" s="999" t="s">
        <v>139</v>
      </c>
      <c r="AQ122" s="1000"/>
      <c r="AR122" s="1000"/>
      <c r="AS122" s="1000"/>
      <c r="AT122" s="1001"/>
      <c r="AU122" s="1031"/>
      <c r="AV122" s="1032"/>
      <c r="AW122" s="1032"/>
      <c r="AX122" s="1032"/>
      <c r="AY122" s="1033"/>
      <c r="AZ122" s="1010" t="s">
        <v>470</v>
      </c>
      <c r="BA122" s="1002"/>
      <c r="BB122" s="1002"/>
      <c r="BC122" s="1002"/>
      <c r="BD122" s="1002"/>
      <c r="BE122" s="1002"/>
      <c r="BF122" s="1002"/>
      <c r="BG122" s="1002"/>
      <c r="BH122" s="1002"/>
      <c r="BI122" s="1002"/>
      <c r="BJ122" s="1002"/>
      <c r="BK122" s="1002"/>
      <c r="BL122" s="1002"/>
      <c r="BM122" s="1002"/>
      <c r="BN122" s="1002"/>
      <c r="BO122" s="1002"/>
      <c r="BP122" s="1003"/>
      <c r="BQ122" s="1036">
        <v>15226411</v>
      </c>
      <c r="BR122" s="1037"/>
      <c r="BS122" s="1037"/>
      <c r="BT122" s="1037"/>
      <c r="BU122" s="1037"/>
      <c r="BV122" s="1037">
        <v>14611145</v>
      </c>
      <c r="BW122" s="1037"/>
      <c r="BX122" s="1037"/>
      <c r="BY122" s="1037"/>
      <c r="BZ122" s="1037"/>
      <c r="CA122" s="1037">
        <v>13870065</v>
      </c>
      <c r="CB122" s="1037"/>
      <c r="CC122" s="1037"/>
      <c r="CD122" s="1037"/>
      <c r="CE122" s="1037"/>
      <c r="CF122" s="1054">
        <v>235</v>
      </c>
      <c r="CG122" s="1055"/>
      <c r="CH122" s="1055"/>
      <c r="CI122" s="1055"/>
      <c r="CJ122" s="1055"/>
      <c r="CK122" s="1046"/>
      <c r="CL122" s="1047"/>
      <c r="CM122" s="1047"/>
      <c r="CN122" s="1047"/>
      <c r="CO122" s="1048"/>
      <c r="CP122" s="1056" t="s">
        <v>408</v>
      </c>
      <c r="CQ122" s="1057"/>
      <c r="CR122" s="1057"/>
      <c r="CS122" s="1057"/>
      <c r="CT122" s="1057"/>
      <c r="CU122" s="1057"/>
      <c r="CV122" s="1057"/>
      <c r="CW122" s="1057"/>
      <c r="CX122" s="1057"/>
      <c r="CY122" s="1057"/>
      <c r="CZ122" s="1057"/>
      <c r="DA122" s="1057"/>
      <c r="DB122" s="1057"/>
      <c r="DC122" s="1057"/>
      <c r="DD122" s="1057"/>
      <c r="DE122" s="1057"/>
      <c r="DF122" s="1058"/>
      <c r="DG122" s="962" t="s">
        <v>139</v>
      </c>
      <c r="DH122" s="963"/>
      <c r="DI122" s="963"/>
      <c r="DJ122" s="963"/>
      <c r="DK122" s="963"/>
      <c r="DL122" s="963" t="s">
        <v>139</v>
      </c>
      <c r="DM122" s="963"/>
      <c r="DN122" s="963"/>
      <c r="DO122" s="963"/>
      <c r="DP122" s="963"/>
      <c r="DQ122" s="963" t="s">
        <v>139</v>
      </c>
      <c r="DR122" s="963"/>
      <c r="DS122" s="963"/>
      <c r="DT122" s="963"/>
      <c r="DU122" s="963"/>
      <c r="DV122" s="964" t="s">
        <v>139</v>
      </c>
      <c r="DW122" s="964"/>
      <c r="DX122" s="964"/>
      <c r="DY122" s="964"/>
      <c r="DZ122" s="965"/>
    </row>
    <row r="123" spans="1:130" s="230" customFormat="1" ht="26.25" customHeight="1" x14ac:dyDescent="0.2">
      <c r="A123" s="1094"/>
      <c r="B123" s="986"/>
      <c r="C123" s="959" t="s">
        <v>456</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v>2541</v>
      </c>
      <c r="AB123" s="996"/>
      <c r="AC123" s="996"/>
      <c r="AD123" s="996"/>
      <c r="AE123" s="997"/>
      <c r="AF123" s="998">
        <v>2528</v>
      </c>
      <c r="AG123" s="996"/>
      <c r="AH123" s="996"/>
      <c r="AI123" s="996"/>
      <c r="AJ123" s="997"/>
      <c r="AK123" s="998">
        <v>2514</v>
      </c>
      <c r="AL123" s="996"/>
      <c r="AM123" s="996"/>
      <c r="AN123" s="996"/>
      <c r="AO123" s="997"/>
      <c r="AP123" s="999">
        <v>0</v>
      </c>
      <c r="AQ123" s="1000"/>
      <c r="AR123" s="1000"/>
      <c r="AS123" s="1000"/>
      <c r="AT123" s="1001"/>
      <c r="AU123" s="1034"/>
      <c r="AV123" s="1035"/>
      <c r="AW123" s="1035"/>
      <c r="AX123" s="1035"/>
      <c r="AY123" s="1035"/>
      <c r="AZ123" s="251" t="s">
        <v>188</v>
      </c>
      <c r="BA123" s="251"/>
      <c r="BB123" s="251"/>
      <c r="BC123" s="251"/>
      <c r="BD123" s="251"/>
      <c r="BE123" s="251"/>
      <c r="BF123" s="251"/>
      <c r="BG123" s="251"/>
      <c r="BH123" s="251"/>
      <c r="BI123" s="251"/>
      <c r="BJ123" s="251"/>
      <c r="BK123" s="251"/>
      <c r="BL123" s="251"/>
      <c r="BM123" s="251"/>
      <c r="BN123" s="251"/>
      <c r="BO123" s="1014" t="s">
        <v>471</v>
      </c>
      <c r="BP123" s="1042"/>
      <c r="BQ123" s="1100">
        <v>20293414</v>
      </c>
      <c r="BR123" s="1101"/>
      <c r="BS123" s="1101"/>
      <c r="BT123" s="1101"/>
      <c r="BU123" s="1101"/>
      <c r="BV123" s="1101">
        <v>20291633</v>
      </c>
      <c r="BW123" s="1101"/>
      <c r="BX123" s="1101"/>
      <c r="BY123" s="1101"/>
      <c r="BZ123" s="1101"/>
      <c r="CA123" s="1101">
        <v>19816329</v>
      </c>
      <c r="CB123" s="1101"/>
      <c r="CC123" s="1101"/>
      <c r="CD123" s="1101"/>
      <c r="CE123" s="1101"/>
      <c r="CF123" s="1038"/>
      <c r="CG123" s="1039"/>
      <c r="CH123" s="1039"/>
      <c r="CI123" s="1039"/>
      <c r="CJ123" s="1040"/>
      <c r="CK123" s="1046"/>
      <c r="CL123" s="1047"/>
      <c r="CM123" s="1047"/>
      <c r="CN123" s="1047"/>
      <c r="CO123" s="1048"/>
      <c r="CP123" s="1056" t="s">
        <v>472</v>
      </c>
      <c r="CQ123" s="1057"/>
      <c r="CR123" s="1057"/>
      <c r="CS123" s="1057"/>
      <c r="CT123" s="1057"/>
      <c r="CU123" s="1057"/>
      <c r="CV123" s="1057"/>
      <c r="CW123" s="1057"/>
      <c r="CX123" s="1057"/>
      <c r="CY123" s="1057"/>
      <c r="CZ123" s="1057"/>
      <c r="DA123" s="1057"/>
      <c r="DB123" s="1057"/>
      <c r="DC123" s="1057"/>
      <c r="DD123" s="1057"/>
      <c r="DE123" s="1057"/>
      <c r="DF123" s="1058"/>
      <c r="DG123" s="995" t="s">
        <v>139</v>
      </c>
      <c r="DH123" s="996"/>
      <c r="DI123" s="996"/>
      <c r="DJ123" s="996"/>
      <c r="DK123" s="997"/>
      <c r="DL123" s="998" t="s">
        <v>139</v>
      </c>
      <c r="DM123" s="996"/>
      <c r="DN123" s="996"/>
      <c r="DO123" s="996"/>
      <c r="DP123" s="997"/>
      <c r="DQ123" s="998" t="s">
        <v>139</v>
      </c>
      <c r="DR123" s="996"/>
      <c r="DS123" s="996"/>
      <c r="DT123" s="996"/>
      <c r="DU123" s="997"/>
      <c r="DV123" s="999" t="s">
        <v>139</v>
      </c>
      <c r="DW123" s="1000"/>
      <c r="DX123" s="1000"/>
      <c r="DY123" s="1000"/>
      <c r="DZ123" s="1001"/>
    </row>
    <row r="124" spans="1:130" s="230" customFormat="1" ht="26.25" customHeight="1" thickBot="1" x14ac:dyDescent="0.25">
      <c r="A124" s="1094"/>
      <c r="B124" s="986"/>
      <c r="C124" s="959" t="s">
        <v>459</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139</v>
      </c>
      <c r="AB124" s="996"/>
      <c r="AC124" s="996"/>
      <c r="AD124" s="996"/>
      <c r="AE124" s="997"/>
      <c r="AF124" s="998" t="s">
        <v>139</v>
      </c>
      <c r="AG124" s="996"/>
      <c r="AH124" s="996"/>
      <c r="AI124" s="996"/>
      <c r="AJ124" s="997"/>
      <c r="AK124" s="998" t="s">
        <v>139</v>
      </c>
      <c r="AL124" s="996"/>
      <c r="AM124" s="996"/>
      <c r="AN124" s="996"/>
      <c r="AO124" s="997"/>
      <c r="AP124" s="999" t="s">
        <v>139</v>
      </c>
      <c r="AQ124" s="1000"/>
      <c r="AR124" s="1000"/>
      <c r="AS124" s="1000"/>
      <c r="AT124" s="1001"/>
      <c r="AU124" s="1096" t="s">
        <v>473</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v>53.6</v>
      </c>
      <c r="BR124" s="1064"/>
      <c r="BS124" s="1064"/>
      <c r="BT124" s="1064"/>
      <c r="BU124" s="1064"/>
      <c r="BV124" s="1064">
        <v>32.9</v>
      </c>
      <c r="BW124" s="1064"/>
      <c r="BX124" s="1064"/>
      <c r="BY124" s="1064"/>
      <c r="BZ124" s="1064"/>
      <c r="CA124" s="1064">
        <v>26.6</v>
      </c>
      <c r="CB124" s="1064"/>
      <c r="CC124" s="1064"/>
      <c r="CD124" s="1064"/>
      <c r="CE124" s="1064"/>
      <c r="CF124" s="1065"/>
      <c r="CG124" s="1066"/>
      <c r="CH124" s="1066"/>
      <c r="CI124" s="1066"/>
      <c r="CJ124" s="1067"/>
      <c r="CK124" s="1049"/>
      <c r="CL124" s="1049"/>
      <c r="CM124" s="1049"/>
      <c r="CN124" s="1049"/>
      <c r="CO124" s="1050"/>
      <c r="CP124" s="1056" t="s">
        <v>474</v>
      </c>
      <c r="CQ124" s="1057"/>
      <c r="CR124" s="1057"/>
      <c r="CS124" s="1057"/>
      <c r="CT124" s="1057"/>
      <c r="CU124" s="1057"/>
      <c r="CV124" s="1057"/>
      <c r="CW124" s="1057"/>
      <c r="CX124" s="1057"/>
      <c r="CY124" s="1057"/>
      <c r="CZ124" s="1057"/>
      <c r="DA124" s="1057"/>
      <c r="DB124" s="1057"/>
      <c r="DC124" s="1057"/>
      <c r="DD124" s="1057"/>
      <c r="DE124" s="1057"/>
      <c r="DF124" s="1058"/>
      <c r="DG124" s="1041" t="s">
        <v>139</v>
      </c>
      <c r="DH124" s="1023"/>
      <c r="DI124" s="1023"/>
      <c r="DJ124" s="1023"/>
      <c r="DK124" s="1024"/>
      <c r="DL124" s="1022" t="s">
        <v>139</v>
      </c>
      <c r="DM124" s="1023"/>
      <c r="DN124" s="1023"/>
      <c r="DO124" s="1023"/>
      <c r="DP124" s="1024"/>
      <c r="DQ124" s="1022" t="s">
        <v>139</v>
      </c>
      <c r="DR124" s="1023"/>
      <c r="DS124" s="1023"/>
      <c r="DT124" s="1023"/>
      <c r="DU124" s="1024"/>
      <c r="DV124" s="1025" t="s">
        <v>139</v>
      </c>
      <c r="DW124" s="1026"/>
      <c r="DX124" s="1026"/>
      <c r="DY124" s="1026"/>
      <c r="DZ124" s="1027"/>
    </row>
    <row r="125" spans="1:130" s="230" customFormat="1" ht="26.25" customHeight="1" x14ac:dyDescent="0.2">
      <c r="A125" s="1094"/>
      <c r="B125" s="986"/>
      <c r="C125" s="959" t="s">
        <v>461</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414</v>
      </c>
      <c r="AB125" s="996"/>
      <c r="AC125" s="996"/>
      <c r="AD125" s="996"/>
      <c r="AE125" s="997"/>
      <c r="AF125" s="998" t="s">
        <v>139</v>
      </c>
      <c r="AG125" s="996"/>
      <c r="AH125" s="996"/>
      <c r="AI125" s="996"/>
      <c r="AJ125" s="997"/>
      <c r="AK125" s="998" t="s">
        <v>139</v>
      </c>
      <c r="AL125" s="996"/>
      <c r="AM125" s="996"/>
      <c r="AN125" s="996"/>
      <c r="AO125" s="997"/>
      <c r="AP125" s="999" t="s">
        <v>139</v>
      </c>
      <c r="AQ125" s="1000"/>
      <c r="AR125" s="1000"/>
      <c r="AS125" s="1000"/>
      <c r="AT125" s="1001"/>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9" t="s">
        <v>475</v>
      </c>
      <c r="CL125" s="1044"/>
      <c r="CM125" s="1044"/>
      <c r="CN125" s="1044"/>
      <c r="CO125" s="1045"/>
      <c r="CP125" s="966" t="s">
        <v>476</v>
      </c>
      <c r="CQ125" s="934"/>
      <c r="CR125" s="934"/>
      <c r="CS125" s="934"/>
      <c r="CT125" s="934"/>
      <c r="CU125" s="934"/>
      <c r="CV125" s="934"/>
      <c r="CW125" s="934"/>
      <c r="CX125" s="934"/>
      <c r="CY125" s="934"/>
      <c r="CZ125" s="934"/>
      <c r="DA125" s="934"/>
      <c r="DB125" s="934"/>
      <c r="DC125" s="934"/>
      <c r="DD125" s="934"/>
      <c r="DE125" s="934"/>
      <c r="DF125" s="935"/>
      <c r="DG125" s="967" t="s">
        <v>139</v>
      </c>
      <c r="DH125" s="968"/>
      <c r="DI125" s="968"/>
      <c r="DJ125" s="968"/>
      <c r="DK125" s="968"/>
      <c r="DL125" s="968" t="s">
        <v>139</v>
      </c>
      <c r="DM125" s="968"/>
      <c r="DN125" s="968"/>
      <c r="DO125" s="968"/>
      <c r="DP125" s="968"/>
      <c r="DQ125" s="968" t="s">
        <v>414</v>
      </c>
      <c r="DR125" s="968"/>
      <c r="DS125" s="968"/>
      <c r="DT125" s="968"/>
      <c r="DU125" s="968"/>
      <c r="DV125" s="969" t="s">
        <v>139</v>
      </c>
      <c r="DW125" s="969"/>
      <c r="DX125" s="969"/>
      <c r="DY125" s="969"/>
      <c r="DZ125" s="970"/>
    </row>
    <row r="126" spans="1:130" s="230" customFormat="1" ht="26.25" customHeight="1" thickBot="1" x14ac:dyDescent="0.25">
      <c r="A126" s="1094"/>
      <c r="B126" s="986"/>
      <c r="C126" s="959" t="s">
        <v>463</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v>9271</v>
      </c>
      <c r="AB126" s="996"/>
      <c r="AC126" s="996"/>
      <c r="AD126" s="996"/>
      <c r="AE126" s="997"/>
      <c r="AF126" s="998" t="s">
        <v>139</v>
      </c>
      <c r="AG126" s="996"/>
      <c r="AH126" s="996"/>
      <c r="AI126" s="996"/>
      <c r="AJ126" s="997"/>
      <c r="AK126" s="998" t="s">
        <v>139</v>
      </c>
      <c r="AL126" s="996"/>
      <c r="AM126" s="996"/>
      <c r="AN126" s="996"/>
      <c r="AO126" s="997"/>
      <c r="AP126" s="999" t="s">
        <v>139</v>
      </c>
      <c r="AQ126" s="1000"/>
      <c r="AR126" s="1000"/>
      <c r="AS126" s="1000"/>
      <c r="AT126" s="1001"/>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60"/>
      <c r="CL126" s="1047"/>
      <c r="CM126" s="1047"/>
      <c r="CN126" s="1047"/>
      <c r="CO126" s="1048"/>
      <c r="CP126" s="959" t="s">
        <v>477</v>
      </c>
      <c r="CQ126" s="960"/>
      <c r="CR126" s="960"/>
      <c r="CS126" s="960"/>
      <c r="CT126" s="960"/>
      <c r="CU126" s="960"/>
      <c r="CV126" s="960"/>
      <c r="CW126" s="960"/>
      <c r="CX126" s="960"/>
      <c r="CY126" s="960"/>
      <c r="CZ126" s="960"/>
      <c r="DA126" s="960"/>
      <c r="DB126" s="960"/>
      <c r="DC126" s="960"/>
      <c r="DD126" s="960"/>
      <c r="DE126" s="960"/>
      <c r="DF126" s="961"/>
      <c r="DG126" s="962">
        <v>49789</v>
      </c>
      <c r="DH126" s="963"/>
      <c r="DI126" s="963"/>
      <c r="DJ126" s="963"/>
      <c r="DK126" s="963"/>
      <c r="DL126" s="963">
        <v>54066</v>
      </c>
      <c r="DM126" s="963"/>
      <c r="DN126" s="963"/>
      <c r="DO126" s="963"/>
      <c r="DP126" s="963"/>
      <c r="DQ126" s="963">
        <v>41549</v>
      </c>
      <c r="DR126" s="963"/>
      <c r="DS126" s="963"/>
      <c r="DT126" s="963"/>
      <c r="DU126" s="963"/>
      <c r="DV126" s="964">
        <v>0.7</v>
      </c>
      <c r="DW126" s="964"/>
      <c r="DX126" s="964"/>
      <c r="DY126" s="964"/>
      <c r="DZ126" s="965"/>
    </row>
    <row r="127" spans="1:130" s="230" customFormat="1" ht="26.25" customHeight="1" x14ac:dyDescent="0.2">
      <c r="A127" s="1095"/>
      <c r="B127" s="988"/>
      <c r="C127" s="1010" t="s">
        <v>478</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139</v>
      </c>
      <c r="AB127" s="996"/>
      <c r="AC127" s="996"/>
      <c r="AD127" s="996"/>
      <c r="AE127" s="997"/>
      <c r="AF127" s="998" t="s">
        <v>414</v>
      </c>
      <c r="AG127" s="996"/>
      <c r="AH127" s="996"/>
      <c r="AI127" s="996"/>
      <c r="AJ127" s="997"/>
      <c r="AK127" s="998" t="s">
        <v>414</v>
      </c>
      <c r="AL127" s="996"/>
      <c r="AM127" s="996"/>
      <c r="AN127" s="996"/>
      <c r="AO127" s="997"/>
      <c r="AP127" s="999" t="s">
        <v>414</v>
      </c>
      <c r="AQ127" s="1000"/>
      <c r="AR127" s="1000"/>
      <c r="AS127" s="1000"/>
      <c r="AT127" s="1001"/>
      <c r="AU127" s="232"/>
      <c r="AV127" s="232"/>
      <c r="AW127" s="232"/>
      <c r="AX127" s="1068" t="s">
        <v>479</v>
      </c>
      <c r="AY127" s="1069"/>
      <c r="AZ127" s="1069"/>
      <c r="BA127" s="1069"/>
      <c r="BB127" s="1069"/>
      <c r="BC127" s="1069"/>
      <c r="BD127" s="1069"/>
      <c r="BE127" s="1070"/>
      <c r="BF127" s="1071" t="s">
        <v>480</v>
      </c>
      <c r="BG127" s="1069"/>
      <c r="BH127" s="1069"/>
      <c r="BI127" s="1069"/>
      <c r="BJ127" s="1069"/>
      <c r="BK127" s="1069"/>
      <c r="BL127" s="1070"/>
      <c r="BM127" s="1071" t="s">
        <v>481</v>
      </c>
      <c r="BN127" s="1069"/>
      <c r="BO127" s="1069"/>
      <c r="BP127" s="1069"/>
      <c r="BQ127" s="1069"/>
      <c r="BR127" s="1069"/>
      <c r="BS127" s="1070"/>
      <c r="BT127" s="1071" t="s">
        <v>482</v>
      </c>
      <c r="BU127" s="1069"/>
      <c r="BV127" s="1069"/>
      <c r="BW127" s="1069"/>
      <c r="BX127" s="1069"/>
      <c r="BY127" s="1069"/>
      <c r="BZ127" s="1092"/>
      <c r="CA127" s="232"/>
      <c r="CB127" s="232"/>
      <c r="CC127" s="232"/>
      <c r="CD127" s="255"/>
      <c r="CE127" s="255"/>
      <c r="CF127" s="255"/>
      <c r="CG127" s="232"/>
      <c r="CH127" s="232"/>
      <c r="CI127" s="232"/>
      <c r="CJ127" s="254"/>
      <c r="CK127" s="1060"/>
      <c r="CL127" s="1047"/>
      <c r="CM127" s="1047"/>
      <c r="CN127" s="1047"/>
      <c r="CO127" s="1048"/>
      <c r="CP127" s="959" t="s">
        <v>483</v>
      </c>
      <c r="CQ127" s="960"/>
      <c r="CR127" s="960"/>
      <c r="CS127" s="960"/>
      <c r="CT127" s="960"/>
      <c r="CU127" s="960"/>
      <c r="CV127" s="960"/>
      <c r="CW127" s="960"/>
      <c r="CX127" s="960"/>
      <c r="CY127" s="960"/>
      <c r="CZ127" s="960"/>
      <c r="DA127" s="960"/>
      <c r="DB127" s="960"/>
      <c r="DC127" s="960"/>
      <c r="DD127" s="960"/>
      <c r="DE127" s="960"/>
      <c r="DF127" s="961"/>
      <c r="DG127" s="962" t="s">
        <v>414</v>
      </c>
      <c r="DH127" s="963"/>
      <c r="DI127" s="963"/>
      <c r="DJ127" s="963"/>
      <c r="DK127" s="963"/>
      <c r="DL127" s="963" t="s">
        <v>414</v>
      </c>
      <c r="DM127" s="963"/>
      <c r="DN127" s="963"/>
      <c r="DO127" s="963"/>
      <c r="DP127" s="963"/>
      <c r="DQ127" s="963" t="s">
        <v>414</v>
      </c>
      <c r="DR127" s="963"/>
      <c r="DS127" s="963"/>
      <c r="DT127" s="963"/>
      <c r="DU127" s="963"/>
      <c r="DV127" s="964" t="s">
        <v>139</v>
      </c>
      <c r="DW127" s="964"/>
      <c r="DX127" s="964"/>
      <c r="DY127" s="964"/>
      <c r="DZ127" s="965"/>
    </row>
    <row r="128" spans="1:130" s="230" customFormat="1" ht="26.25" customHeight="1" thickBot="1" x14ac:dyDescent="0.25">
      <c r="A128" s="1078" t="s">
        <v>484</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485</v>
      </c>
      <c r="X128" s="1080"/>
      <c r="Y128" s="1080"/>
      <c r="Z128" s="1081"/>
      <c r="AA128" s="1082">
        <v>70917</v>
      </c>
      <c r="AB128" s="1083"/>
      <c r="AC128" s="1083"/>
      <c r="AD128" s="1083"/>
      <c r="AE128" s="1084"/>
      <c r="AF128" s="1085">
        <v>69776</v>
      </c>
      <c r="AG128" s="1083"/>
      <c r="AH128" s="1083"/>
      <c r="AI128" s="1083"/>
      <c r="AJ128" s="1084"/>
      <c r="AK128" s="1085">
        <v>67324</v>
      </c>
      <c r="AL128" s="1083"/>
      <c r="AM128" s="1083"/>
      <c r="AN128" s="1083"/>
      <c r="AO128" s="1084"/>
      <c r="AP128" s="1086"/>
      <c r="AQ128" s="1087"/>
      <c r="AR128" s="1087"/>
      <c r="AS128" s="1087"/>
      <c r="AT128" s="1088"/>
      <c r="AU128" s="232"/>
      <c r="AV128" s="232"/>
      <c r="AW128" s="232"/>
      <c r="AX128" s="933" t="s">
        <v>486</v>
      </c>
      <c r="AY128" s="934"/>
      <c r="AZ128" s="934"/>
      <c r="BA128" s="934"/>
      <c r="BB128" s="934"/>
      <c r="BC128" s="934"/>
      <c r="BD128" s="934"/>
      <c r="BE128" s="935"/>
      <c r="BF128" s="1089" t="s">
        <v>414</v>
      </c>
      <c r="BG128" s="1090"/>
      <c r="BH128" s="1090"/>
      <c r="BI128" s="1090"/>
      <c r="BJ128" s="1090"/>
      <c r="BK128" s="1090"/>
      <c r="BL128" s="1091"/>
      <c r="BM128" s="1089">
        <v>13.92</v>
      </c>
      <c r="BN128" s="1090"/>
      <c r="BO128" s="1090"/>
      <c r="BP128" s="1090"/>
      <c r="BQ128" s="1090"/>
      <c r="BR128" s="1090"/>
      <c r="BS128" s="1091"/>
      <c r="BT128" s="1089">
        <v>20</v>
      </c>
      <c r="BU128" s="1090"/>
      <c r="BV128" s="1090"/>
      <c r="BW128" s="1090"/>
      <c r="BX128" s="1090"/>
      <c r="BY128" s="1090"/>
      <c r="BZ128" s="1113"/>
      <c r="CA128" s="255"/>
      <c r="CB128" s="255"/>
      <c r="CC128" s="255"/>
      <c r="CD128" s="255"/>
      <c r="CE128" s="255"/>
      <c r="CF128" s="255"/>
      <c r="CG128" s="232"/>
      <c r="CH128" s="232"/>
      <c r="CI128" s="232"/>
      <c r="CJ128" s="254"/>
      <c r="CK128" s="1061"/>
      <c r="CL128" s="1062"/>
      <c r="CM128" s="1062"/>
      <c r="CN128" s="1062"/>
      <c r="CO128" s="1063"/>
      <c r="CP128" s="1072" t="s">
        <v>487</v>
      </c>
      <c r="CQ128" s="762"/>
      <c r="CR128" s="762"/>
      <c r="CS128" s="762"/>
      <c r="CT128" s="762"/>
      <c r="CU128" s="762"/>
      <c r="CV128" s="762"/>
      <c r="CW128" s="762"/>
      <c r="CX128" s="762"/>
      <c r="CY128" s="762"/>
      <c r="CZ128" s="762"/>
      <c r="DA128" s="762"/>
      <c r="DB128" s="762"/>
      <c r="DC128" s="762"/>
      <c r="DD128" s="762"/>
      <c r="DE128" s="762"/>
      <c r="DF128" s="1073"/>
      <c r="DG128" s="1074">
        <v>13129</v>
      </c>
      <c r="DH128" s="1075"/>
      <c r="DI128" s="1075"/>
      <c r="DJ128" s="1075"/>
      <c r="DK128" s="1075"/>
      <c r="DL128" s="1075">
        <v>12119</v>
      </c>
      <c r="DM128" s="1075"/>
      <c r="DN128" s="1075"/>
      <c r="DO128" s="1075"/>
      <c r="DP128" s="1075"/>
      <c r="DQ128" s="1075" t="s">
        <v>414</v>
      </c>
      <c r="DR128" s="1075"/>
      <c r="DS128" s="1075"/>
      <c r="DT128" s="1075"/>
      <c r="DU128" s="1075"/>
      <c r="DV128" s="1076" t="s">
        <v>139</v>
      </c>
      <c r="DW128" s="1076"/>
      <c r="DX128" s="1076"/>
      <c r="DY128" s="1076"/>
      <c r="DZ128" s="1077"/>
    </row>
    <row r="129" spans="1:131" s="230" customFormat="1" ht="26.25" customHeight="1" x14ac:dyDescent="0.2">
      <c r="A129" s="971" t="s">
        <v>108</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488</v>
      </c>
      <c r="X129" s="1108"/>
      <c r="Y129" s="1108"/>
      <c r="Z129" s="1109"/>
      <c r="AA129" s="995">
        <v>7382022</v>
      </c>
      <c r="AB129" s="996"/>
      <c r="AC129" s="996"/>
      <c r="AD129" s="996"/>
      <c r="AE129" s="997"/>
      <c r="AF129" s="998">
        <v>7652559</v>
      </c>
      <c r="AG129" s="996"/>
      <c r="AH129" s="996"/>
      <c r="AI129" s="996"/>
      <c r="AJ129" s="997"/>
      <c r="AK129" s="998">
        <v>7404385</v>
      </c>
      <c r="AL129" s="996"/>
      <c r="AM129" s="996"/>
      <c r="AN129" s="996"/>
      <c r="AO129" s="997"/>
      <c r="AP129" s="1110"/>
      <c r="AQ129" s="1111"/>
      <c r="AR129" s="1111"/>
      <c r="AS129" s="1111"/>
      <c r="AT129" s="1112"/>
      <c r="AU129" s="233"/>
      <c r="AV129" s="233"/>
      <c r="AW129" s="233"/>
      <c r="AX129" s="1102" t="s">
        <v>489</v>
      </c>
      <c r="AY129" s="960"/>
      <c r="AZ129" s="960"/>
      <c r="BA129" s="960"/>
      <c r="BB129" s="960"/>
      <c r="BC129" s="960"/>
      <c r="BD129" s="960"/>
      <c r="BE129" s="961"/>
      <c r="BF129" s="1103" t="s">
        <v>139</v>
      </c>
      <c r="BG129" s="1104"/>
      <c r="BH129" s="1104"/>
      <c r="BI129" s="1104"/>
      <c r="BJ129" s="1104"/>
      <c r="BK129" s="1104"/>
      <c r="BL129" s="1105"/>
      <c r="BM129" s="1103">
        <v>18.920000000000002</v>
      </c>
      <c r="BN129" s="1104"/>
      <c r="BO129" s="1104"/>
      <c r="BP129" s="1104"/>
      <c r="BQ129" s="1104"/>
      <c r="BR129" s="1104"/>
      <c r="BS129" s="1105"/>
      <c r="BT129" s="1103">
        <v>30</v>
      </c>
      <c r="BU129" s="1104"/>
      <c r="BV129" s="1104"/>
      <c r="BW129" s="1104"/>
      <c r="BX129" s="1104"/>
      <c r="BY129" s="1104"/>
      <c r="BZ129" s="1106"/>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1" t="s">
        <v>490</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491</v>
      </c>
      <c r="X130" s="1108"/>
      <c r="Y130" s="1108"/>
      <c r="Z130" s="1109"/>
      <c r="AA130" s="995">
        <v>1580759</v>
      </c>
      <c r="AB130" s="996"/>
      <c r="AC130" s="996"/>
      <c r="AD130" s="996"/>
      <c r="AE130" s="997"/>
      <c r="AF130" s="998">
        <v>1547763</v>
      </c>
      <c r="AG130" s="996"/>
      <c r="AH130" s="996"/>
      <c r="AI130" s="996"/>
      <c r="AJ130" s="997"/>
      <c r="AK130" s="998">
        <v>1501315</v>
      </c>
      <c r="AL130" s="996"/>
      <c r="AM130" s="996"/>
      <c r="AN130" s="996"/>
      <c r="AO130" s="997"/>
      <c r="AP130" s="1110"/>
      <c r="AQ130" s="1111"/>
      <c r="AR130" s="1111"/>
      <c r="AS130" s="1111"/>
      <c r="AT130" s="1112"/>
      <c r="AU130" s="233"/>
      <c r="AV130" s="233"/>
      <c r="AW130" s="233"/>
      <c r="AX130" s="1102" t="s">
        <v>492</v>
      </c>
      <c r="AY130" s="960"/>
      <c r="AZ130" s="960"/>
      <c r="BA130" s="960"/>
      <c r="BB130" s="960"/>
      <c r="BC130" s="960"/>
      <c r="BD130" s="960"/>
      <c r="BE130" s="961"/>
      <c r="BF130" s="1138">
        <v>10.8</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493</v>
      </c>
      <c r="X131" s="1145"/>
      <c r="Y131" s="1145"/>
      <c r="Z131" s="1146"/>
      <c r="AA131" s="1041">
        <v>5801263</v>
      </c>
      <c r="AB131" s="1023"/>
      <c r="AC131" s="1023"/>
      <c r="AD131" s="1023"/>
      <c r="AE131" s="1024"/>
      <c r="AF131" s="1022">
        <v>6104796</v>
      </c>
      <c r="AG131" s="1023"/>
      <c r="AH131" s="1023"/>
      <c r="AI131" s="1023"/>
      <c r="AJ131" s="1024"/>
      <c r="AK131" s="1022">
        <v>5903070</v>
      </c>
      <c r="AL131" s="1023"/>
      <c r="AM131" s="1023"/>
      <c r="AN131" s="1023"/>
      <c r="AO131" s="1024"/>
      <c r="AP131" s="1147"/>
      <c r="AQ131" s="1148"/>
      <c r="AR131" s="1148"/>
      <c r="AS131" s="1148"/>
      <c r="AT131" s="1149"/>
      <c r="AU131" s="233"/>
      <c r="AV131" s="233"/>
      <c r="AW131" s="233"/>
      <c r="AX131" s="1120" t="s">
        <v>494</v>
      </c>
      <c r="AY131" s="762"/>
      <c r="AZ131" s="762"/>
      <c r="BA131" s="762"/>
      <c r="BB131" s="762"/>
      <c r="BC131" s="762"/>
      <c r="BD131" s="762"/>
      <c r="BE131" s="1073"/>
      <c r="BF131" s="1121">
        <v>26.6</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7" t="s">
        <v>495</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496</v>
      </c>
      <c r="W132" s="1131"/>
      <c r="X132" s="1131"/>
      <c r="Y132" s="1131"/>
      <c r="Z132" s="1132"/>
      <c r="AA132" s="1133">
        <v>11.03230452</v>
      </c>
      <c r="AB132" s="1134"/>
      <c r="AC132" s="1134"/>
      <c r="AD132" s="1134"/>
      <c r="AE132" s="1135"/>
      <c r="AF132" s="1136">
        <v>10.23575563</v>
      </c>
      <c r="AG132" s="1134"/>
      <c r="AH132" s="1134"/>
      <c r="AI132" s="1134"/>
      <c r="AJ132" s="1135"/>
      <c r="AK132" s="1136">
        <v>11.26061524</v>
      </c>
      <c r="AL132" s="1134"/>
      <c r="AM132" s="1134"/>
      <c r="AN132" s="1134"/>
      <c r="AO132" s="1135"/>
      <c r="AP132" s="1038"/>
      <c r="AQ132" s="1039"/>
      <c r="AR132" s="1039"/>
      <c r="AS132" s="1039"/>
      <c r="AT132" s="1137"/>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497</v>
      </c>
      <c r="W133" s="1114"/>
      <c r="X133" s="1114"/>
      <c r="Y133" s="1114"/>
      <c r="Z133" s="1115"/>
      <c r="AA133" s="1116">
        <v>11.7</v>
      </c>
      <c r="AB133" s="1117"/>
      <c r="AC133" s="1117"/>
      <c r="AD133" s="1117"/>
      <c r="AE133" s="1118"/>
      <c r="AF133" s="1116">
        <v>11</v>
      </c>
      <c r="AG133" s="1117"/>
      <c r="AH133" s="1117"/>
      <c r="AI133" s="1117"/>
      <c r="AJ133" s="1118"/>
      <c r="AK133" s="1116">
        <v>10.8</v>
      </c>
      <c r="AL133" s="1117"/>
      <c r="AM133" s="1117"/>
      <c r="AN133" s="1117"/>
      <c r="AO133" s="1118"/>
      <c r="AP133" s="1065"/>
      <c r="AQ133" s="1066"/>
      <c r="AR133" s="1066"/>
      <c r="AS133" s="1066"/>
      <c r="AT133" s="1119"/>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DlwJCsk0gxXS0V8Sl8tWGw8bgVNqspmWqf8+PO4FA4sbop71N2drbfGgxbu15XnnJkNJDBK5F3qaxMQc1ICsEA==" saltValue="11v/HAaweaLfPNc+sne65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498</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cyM0QxMNzcZR+RTtuRdnz0MD16H80jI74wH0ik0NaImvUdINMJyAllVZQlub68RncwqC314C8Tlb6cPUb/cU0w==" saltValue="gx+wzW9qGAG/90xvBFIl+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zoomScale="85" zoomScaleNormal="8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e7aH8tn+RLVmymVmktWGu6twd+l3XVPXLwjTjGWrMyArXY0iFfK3zDb5g53EiLTXLLLPYrKaMqHSWMSTAD3Tg==" saltValue="oUUvjZISqWYVyXWGz8uWRw=="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zoomScale="85" zoomScaleNormal="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499</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500</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1" t="s">
        <v>501</v>
      </c>
      <c r="AP7" s="272"/>
      <c r="AQ7" s="273" t="s">
        <v>502</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2"/>
      <c r="AP8" s="278" t="s">
        <v>503</v>
      </c>
      <c r="AQ8" s="279" t="s">
        <v>504</v>
      </c>
      <c r="AR8" s="280" t="s">
        <v>505</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3" t="s">
        <v>506</v>
      </c>
      <c r="AL9" s="1154"/>
      <c r="AM9" s="1154"/>
      <c r="AN9" s="1155"/>
      <c r="AO9" s="281">
        <v>1912384</v>
      </c>
      <c r="AP9" s="281">
        <v>96114</v>
      </c>
      <c r="AQ9" s="282">
        <v>76332</v>
      </c>
      <c r="AR9" s="283">
        <v>25.9</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3" t="s">
        <v>507</v>
      </c>
      <c r="AL10" s="1154"/>
      <c r="AM10" s="1154"/>
      <c r="AN10" s="1155"/>
      <c r="AO10" s="284">
        <v>287355</v>
      </c>
      <c r="AP10" s="284">
        <v>14442</v>
      </c>
      <c r="AQ10" s="285">
        <v>8203</v>
      </c>
      <c r="AR10" s="286">
        <v>76.099999999999994</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3" t="s">
        <v>508</v>
      </c>
      <c r="AL11" s="1154"/>
      <c r="AM11" s="1154"/>
      <c r="AN11" s="1155"/>
      <c r="AO11" s="284">
        <v>19821</v>
      </c>
      <c r="AP11" s="284">
        <v>996</v>
      </c>
      <c r="AQ11" s="285">
        <v>546</v>
      </c>
      <c r="AR11" s="286">
        <v>82.4</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3" t="s">
        <v>509</v>
      </c>
      <c r="AL12" s="1154"/>
      <c r="AM12" s="1154"/>
      <c r="AN12" s="1155"/>
      <c r="AO12" s="284" t="s">
        <v>510</v>
      </c>
      <c r="AP12" s="284" t="s">
        <v>510</v>
      </c>
      <c r="AQ12" s="285">
        <v>4</v>
      </c>
      <c r="AR12" s="286" t="s">
        <v>510</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3" t="s">
        <v>511</v>
      </c>
      <c r="AL13" s="1154"/>
      <c r="AM13" s="1154"/>
      <c r="AN13" s="1155"/>
      <c r="AO13" s="284">
        <v>110704</v>
      </c>
      <c r="AP13" s="284">
        <v>5564</v>
      </c>
      <c r="AQ13" s="285">
        <v>2795</v>
      </c>
      <c r="AR13" s="286">
        <v>99.1</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3" t="s">
        <v>512</v>
      </c>
      <c r="AL14" s="1154"/>
      <c r="AM14" s="1154"/>
      <c r="AN14" s="1155"/>
      <c r="AO14" s="284">
        <v>32546</v>
      </c>
      <c r="AP14" s="284">
        <v>1636</v>
      </c>
      <c r="AQ14" s="285">
        <v>1229</v>
      </c>
      <c r="AR14" s="286">
        <v>33.1</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6" t="s">
        <v>513</v>
      </c>
      <c r="AL15" s="1157"/>
      <c r="AM15" s="1157"/>
      <c r="AN15" s="1158"/>
      <c r="AO15" s="284">
        <v>-150801</v>
      </c>
      <c r="AP15" s="284">
        <v>-7579</v>
      </c>
      <c r="AQ15" s="285">
        <v>-5192</v>
      </c>
      <c r="AR15" s="286">
        <v>46</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6" t="s">
        <v>188</v>
      </c>
      <c r="AL16" s="1157"/>
      <c r="AM16" s="1157"/>
      <c r="AN16" s="1158"/>
      <c r="AO16" s="284">
        <v>2212009</v>
      </c>
      <c r="AP16" s="284">
        <v>111173</v>
      </c>
      <c r="AQ16" s="285">
        <v>83916</v>
      </c>
      <c r="AR16" s="286">
        <v>32.5</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514</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515</v>
      </c>
      <c r="AP20" s="293" t="s">
        <v>516</v>
      </c>
      <c r="AQ20" s="294" t="s">
        <v>517</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9" t="s">
        <v>518</v>
      </c>
      <c r="AL21" s="1160"/>
      <c r="AM21" s="1160"/>
      <c r="AN21" s="1161"/>
      <c r="AO21" s="297">
        <v>9.5</v>
      </c>
      <c r="AP21" s="298">
        <v>7.81</v>
      </c>
      <c r="AQ21" s="299">
        <v>1.69</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9" t="s">
        <v>519</v>
      </c>
      <c r="AL22" s="1160"/>
      <c r="AM22" s="1160"/>
      <c r="AN22" s="1161"/>
      <c r="AO22" s="302">
        <v>96.4</v>
      </c>
      <c r="AP22" s="303">
        <v>97.3</v>
      </c>
      <c r="AQ22" s="304">
        <v>-0.9</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50" t="s">
        <v>520</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c r="AT26" s="267"/>
    </row>
    <row r="27" spans="1:46" ht="13.2" x14ac:dyDescent="0.2">
      <c r="A27" s="309"/>
      <c r="AO27" s="262"/>
      <c r="AP27" s="262"/>
      <c r="AQ27" s="262"/>
      <c r="AR27" s="262"/>
      <c r="AS27" s="262"/>
      <c r="AT27" s="262"/>
    </row>
    <row r="28" spans="1:46" ht="16.2" x14ac:dyDescent="0.2">
      <c r="A28" s="263" t="s">
        <v>521</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522</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1" t="s">
        <v>501</v>
      </c>
      <c r="AP30" s="272"/>
      <c r="AQ30" s="273" t="s">
        <v>502</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2"/>
      <c r="AP31" s="278" t="s">
        <v>503</v>
      </c>
      <c r="AQ31" s="279" t="s">
        <v>504</v>
      </c>
      <c r="AR31" s="280" t="s">
        <v>505</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7" t="s">
        <v>523</v>
      </c>
      <c r="AL32" s="1168"/>
      <c r="AM32" s="1168"/>
      <c r="AN32" s="1169"/>
      <c r="AO32" s="312">
        <v>1571133</v>
      </c>
      <c r="AP32" s="312">
        <v>78963</v>
      </c>
      <c r="AQ32" s="313">
        <v>34996</v>
      </c>
      <c r="AR32" s="314">
        <v>125.6</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7" t="s">
        <v>524</v>
      </c>
      <c r="AL33" s="1168"/>
      <c r="AM33" s="1168"/>
      <c r="AN33" s="1169"/>
      <c r="AO33" s="312" t="s">
        <v>510</v>
      </c>
      <c r="AP33" s="312" t="s">
        <v>510</v>
      </c>
      <c r="AQ33" s="313" t="s">
        <v>510</v>
      </c>
      <c r="AR33" s="314" t="s">
        <v>510</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7" t="s">
        <v>525</v>
      </c>
      <c r="AL34" s="1168"/>
      <c r="AM34" s="1168"/>
      <c r="AN34" s="1169"/>
      <c r="AO34" s="312" t="s">
        <v>510</v>
      </c>
      <c r="AP34" s="312" t="s">
        <v>510</v>
      </c>
      <c r="AQ34" s="313" t="s">
        <v>510</v>
      </c>
      <c r="AR34" s="314" t="s">
        <v>510</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7" t="s">
        <v>526</v>
      </c>
      <c r="AL35" s="1168"/>
      <c r="AM35" s="1168"/>
      <c r="AN35" s="1169"/>
      <c r="AO35" s="312">
        <v>657580</v>
      </c>
      <c r="AP35" s="312">
        <v>33049</v>
      </c>
      <c r="AQ35" s="313">
        <v>11520</v>
      </c>
      <c r="AR35" s="314">
        <v>186.9</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7" t="s">
        <v>527</v>
      </c>
      <c r="AL36" s="1168"/>
      <c r="AM36" s="1168"/>
      <c r="AN36" s="1169"/>
      <c r="AO36" s="312">
        <v>2134</v>
      </c>
      <c r="AP36" s="312">
        <v>107</v>
      </c>
      <c r="AQ36" s="313">
        <v>3057</v>
      </c>
      <c r="AR36" s="314">
        <v>-96.5</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7" t="s">
        <v>528</v>
      </c>
      <c r="AL37" s="1168"/>
      <c r="AM37" s="1168"/>
      <c r="AN37" s="1169"/>
      <c r="AO37" s="312">
        <v>2514</v>
      </c>
      <c r="AP37" s="312">
        <v>126</v>
      </c>
      <c r="AQ37" s="313">
        <v>208</v>
      </c>
      <c r="AR37" s="314">
        <v>-39.4</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70" t="s">
        <v>529</v>
      </c>
      <c r="AL38" s="1171"/>
      <c r="AM38" s="1171"/>
      <c r="AN38" s="1172"/>
      <c r="AO38" s="315" t="s">
        <v>510</v>
      </c>
      <c r="AP38" s="315" t="s">
        <v>510</v>
      </c>
      <c r="AQ38" s="316">
        <v>0</v>
      </c>
      <c r="AR38" s="304" t="s">
        <v>510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70" t="s">
        <v>530</v>
      </c>
      <c r="AL39" s="1171"/>
      <c r="AM39" s="1171"/>
      <c r="AN39" s="1172"/>
      <c r="AO39" s="312">
        <v>-67324</v>
      </c>
      <c r="AP39" s="312">
        <v>-3384</v>
      </c>
      <c r="AQ39" s="313">
        <v>-2483</v>
      </c>
      <c r="AR39" s="314">
        <v>36.299999999999997</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7" t="s">
        <v>531</v>
      </c>
      <c r="AL40" s="1168"/>
      <c r="AM40" s="1168"/>
      <c r="AN40" s="1169"/>
      <c r="AO40" s="312">
        <v>-1501315</v>
      </c>
      <c r="AP40" s="312">
        <v>-75454</v>
      </c>
      <c r="AQ40" s="313">
        <v>-31447</v>
      </c>
      <c r="AR40" s="314">
        <v>139.9</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3" t="s">
        <v>301</v>
      </c>
      <c r="AL41" s="1174"/>
      <c r="AM41" s="1174"/>
      <c r="AN41" s="1175"/>
      <c r="AO41" s="312">
        <v>664722</v>
      </c>
      <c r="AP41" s="312">
        <v>33408</v>
      </c>
      <c r="AQ41" s="313">
        <v>15852</v>
      </c>
      <c r="AR41" s="314">
        <v>110.7</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532</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533</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534</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2" t="s">
        <v>501</v>
      </c>
      <c r="AN49" s="1164" t="s">
        <v>535</v>
      </c>
      <c r="AO49" s="1165"/>
      <c r="AP49" s="1165"/>
      <c r="AQ49" s="1165"/>
      <c r="AR49" s="1166"/>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3"/>
      <c r="AN50" s="328" t="s">
        <v>536</v>
      </c>
      <c r="AO50" s="329" t="s">
        <v>537</v>
      </c>
      <c r="AP50" s="330" t="s">
        <v>538</v>
      </c>
      <c r="AQ50" s="331" t="s">
        <v>539</v>
      </c>
      <c r="AR50" s="332" t="s">
        <v>540</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541</v>
      </c>
      <c r="AL51" s="325"/>
      <c r="AM51" s="333">
        <v>2526643</v>
      </c>
      <c r="AN51" s="334">
        <v>118172</v>
      </c>
      <c r="AO51" s="335">
        <v>78.900000000000006</v>
      </c>
      <c r="AP51" s="336">
        <v>53869</v>
      </c>
      <c r="AQ51" s="337">
        <v>0.4</v>
      </c>
      <c r="AR51" s="338">
        <v>78.5</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542</v>
      </c>
      <c r="AM52" s="341">
        <v>2122770</v>
      </c>
      <c r="AN52" s="342">
        <v>99283</v>
      </c>
      <c r="AO52" s="343">
        <v>151.1</v>
      </c>
      <c r="AP52" s="344">
        <v>35046</v>
      </c>
      <c r="AQ52" s="345">
        <v>7.1</v>
      </c>
      <c r="AR52" s="346">
        <v>144</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543</v>
      </c>
      <c r="AL53" s="325"/>
      <c r="AM53" s="333">
        <v>2745603</v>
      </c>
      <c r="AN53" s="334">
        <v>130768</v>
      </c>
      <c r="AO53" s="335">
        <v>10.7</v>
      </c>
      <c r="AP53" s="336">
        <v>59119</v>
      </c>
      <c r="AQ53" s="337">
        <v>9.6999999999999993</v>
      </c>
      <c r="AR53" s="338">
        <v>1</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542</v>
      </c>
      <c r="AM54" s="341">
        <v>1852105</v>
      </c>
      <c r="AN54" s="342">
        <v>88212</v>
      </c>
      <c r="AO54" s="343">
        <v>-11.2</v>
      </c>
      <c r="AP54" s="344">
        <v>29900</v>
      </c>
      <c r="AQ54" s="345">
        <v>-14.7</v>
      </c>
      <c r="AR54" s="346">
        <v>3.5</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544</v>
      </c>
      <c r="AL55" s="325"/>
      <c r="AM55" s="333">
        <v>1229621</v>
      </c>
      <c r="AN55" s="334">
        <v>59529</v>
      </c>
      <c r="AO55" s="335">
        <v>-54.5</v>
      </c>
      <c r="AP55" s="336">
        <v>53895</v>
      </c>
      <c r="AQ55" s="337">
        <v>-8.8000000000000007</v>
      </c>
      <c r="AR55" s="338">
        <v>-45.7</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542</v>
      </c>
      <c r="AM56" s="341">
        <v>829847</v>
      </c>
      <c r="AN56" s="342">
        <v>40175</v>
      </c>
      <c r="AO56" s="343">
        <v>-54.5</v>
      </c>
      <c r="AP56" s="344">
        <v>31224</v>
      </c>
      <c r="AQ56" s="345">
        <v>4.4000000000000004</v>
      </c>
      <c r="AR56" s="346">
        <v>-58.9</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545</v>
      </c>
      <c r="AL57" s="325"/>
      <c r="AM57" s="333">
        <v>899154</v>
      </c>
      <c r="AN57" s="334">
        <v>44278</v>
      </c>
      <c r="AO57" s="335">
        <v>-25.6</v>
      </c>
      <c r="AP57" s="336">
        <v>56181</v>
      </c>
      <c r="AQ57" s="337">
        <v>4.2</v>
      </c>
      <c r="AR57" s="338">
        <v>-29.8</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542</v>
      </c>
      <c r="AM58" s="341">
        <v>516601</v>
      </c>
      <c r="AN58" s="342">
        <v>25440</v>
      </c>
      <c r="AO58" s="343">
        <v>-36.700000000000003</v>
      </c>
      <c r="AP58" s="344">
        <v>32039</v>
      </c>
      <c r="AQ58" s="345">
        <v>2.6</v>
      </c>
      <c r="AR58" s="346">
        <v>-39.299999999999997</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546</v>
      </c>
      <c r="AL59" s="325"/>
      <c r="AM59" s="333">
        <v>1433352</v>
      </c>
      <c r="AN59" s="334">
        <v>72039</v>
      </c>
      <c r="AO59" s="335">
        <v>62.7</v>
      </c>
      <c r="AP59" s="336">
        <v>47730</v>
      </c>
      <c r="AQ59" s="337">
        <v>-15</v>
      </c>
      <c r="AR59" s="338">
        <v>77.7</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542</v>
      </c>
      <c r="AM60" s="341">
        <v>737054</v>
      </c>
      <c r="AN60" s="342">
        <v>37043</v>
      </c>
      <c r="AO60" s="343">
        <v>45.6</v>
      </c>
      <c r="AP60" s="344">
        <v>26378</v>
      </c>
      <c r="AQ60" s="345">
        <v>-17.7</v>
      </c>
      <c r="AR60" s="346">
        <v>63.3</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547</v>
      </c>
      <c r="AL61" s="347"/>
      <c r="AM61" s="348">
        <v>1766875</v>
      </c>
      <c r="AN61" s="349">
        <v>84957</v>
      </c>
      <c r="AO61" s="350">
        <v>14.4</v>
      </c>
      <c r="AP61" s="351">
        <v>54159</v>
      </c>
      <c r="AQ61" s="352">
        <v>-1.9</v>
      </c>
      <c r="AR61" s="338">
        <v>16.3</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542</v>
      </c>
      <c r="AM62" s="341">
        <v>1211675</v>
      </c>
      <c r="AN62" s="342">
        <v>58031</v>
      </c>
      <c r="AO62" s="343">
        <v>18.899999999999999</v>
      </c>
      <c r="AP62" s="344">
        <v>30917</v>
      </c>
      <c r="AQ62" s="345">
        <v>-3.7</v>
      </c>
      <c r="AR62" s="346">
        <v>22.6</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9NXDiLc5YI9szUdoV9tOj8bltUU91MjWkN8qxEcZ6rTlt6mCdfRZRiwwXIUkxm5cEplGPYjmWvOYy44SJ4Nl4g==" saltValue="qHZktN0WbOToyTtnejdmf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zoomScale="85" zoomScaleNormal="8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549</v>
      </c>
    </row>
    <row r="120" spans="125:125" ht="13.5" hidden="1" customHeight="1" x14ac:dyDescent="0.2"/>
    <row r="121" spans="125:125" ht="13.5" hidden="1" customHeight="1" x14ac:dyDescent="0.2">
      <c r="DU121" s="259"/>
    </row>
  </sheetData>
  <sheetProtection algorithmName="SHA-512" hashValue="bkC5+Fpz+Zkow0XDyN9dhpgnohYHzqiE05eLHZMbzA21y0V33eJ9MZLpoHjaVhRH4cwb1a6KGPtQxBui8vr/ow==" saltValue="rZCRiiTDSKRC3/Yel9w9g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zoomScale="85" zoomScaleNormal="8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550</v>
      </c>
    </row>
  </sheetData>
  <sheetProtection algorithmName="SHA-512" hashValue="rxGYN+2E6mioE+A8qqz443KaGPFX3BCSgsTXrFDwvGGeTYVe5RVeSbr6bM0c1JqdByl6k+HkZvLy4xVAB2NPig==" saltValue="d589Snz1q3B/t7DK7Dj9b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zoomScale="85" zoomScaleNormal="85"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551</v>
      </c>
      <c r="G46" s="8" t="s">
        <v>552</v>
      </c>
      <c r="H46" s="8" t="s">
        <v>553</v>
      </c>
      <c r="I46" s="8" t="s">
        <v>554</v>
      </c>
      <c r="J46" s="9" t="s">
        <v>555</v>
      </c>
    </row>
    <row r="47" spans="2:10" ht="57.75" customHeight="1" x14ac:dyDescent="0.2">
      <c r="B47" s="10"/>
      <c r="C47" s="1176" t="s">
        <v>3</v>
      </c>
      <c r="D47" s="1176"/>
      <c r="E47" s="1177"/>
      <c r="F47" s="11">
        <v>16.899999999999999</v>
      </c>
      <c r="G47" s="12">
        <v>17.36</v>
      </c>
      <c r="H47" s="12">
        <v>19.91</v>
      </c>
      <c r="I47" s="12">
        <v>24.46</v>
      </c>
      <c r="J47" s="13">
        <v>25.32</v>
      </c>
    </row>
    <row r="48" spans="2:10" ht="57.75" customHeight="1" x14ac:dyDescent="0.2">
      <c r="B48" s="14"/>
      <c r="C48" s="1178" t="s">
        <v>4</v>
      </c>
      <c r="D48" s="1178"/>
      <c r="E48" s="1179"/>
      <c r="F48" s="15">
        <v>9.0399999999999991</v>
      </c>
      <c r="G48" s="16">
        <v>12.5</v>
      </c>
      <c r="H48" s="16">
        <v>9.23</v>
      </c>
      <c r="I48" s="16">
        <v>10.45</v>
      </c>
      <c r="J48" s="17">
        <v>11.78</v>
      </c>
    </row>
    <row r="49" spans="2:10" ht="57.75" customHeight="1" thickBot="1" x14ac:dyDescent="0.25">
      <c r="B49" s="18"/>
      <c r="C49" s="1180" t="s">
        <v>5</v>
      </c>
      <c r="D49" s="1180"/>
      <c r="E49" s="1181"/>
      <c r="F49" s="19" t="s">
        <v>556</v>
      </c>
      <c r="G49" s="20">
        <v>3.88</v>
      </c>
      <c r="H49" s="20">
        <v>0.13</v>
      </c>
      <c r="I49" s="20">
        <v>6.8</v>
      </c>
      <c r="J49" s="21">
        <v>1.02</v>
      </c>
    </row>
    <row r="50" spans="2:10" ht="13.2" x14ac:dyDescent="0.2"/>
  </sheetData>
  <sheetProtection algorithmName="SHA-512" hashValue="fTHmZYDzPzPhtr5HMf8nZSscxgh5tbxtsOQVSk5EKkjwVDsdvNraNWTCeryeNm41HSdnBWLkB/0u64nahh52Bw==" saltValue="rTGn5fFB9EXJcfznl7Ha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zoomScale="85" zoomScaleNormal="85"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x14ac:dyDescent="0.2">
      <c r="A34" s="22"/>
      <c r="B34" s="31"/>
      <c r="C34" s="1188" t="s">
        <v>557</v>
      </c>
      <c r="D34" s="1188"/>
      <c r="E34" s="1189"/>
      <c r="F34" s="32">
        <v>9.0299999999999994</v>
      </c>
      <c r="G34" s="33">
        <v>12.5</v>
      </c>
      <c r="H34" s="33">
        <v>9.2200000000000006</v>
      </c>
      <c r="I34" s="33">
        <v>10.45</v>
      </c>
      <c r="J34" s="34">
        <v>11.78</v>
      </c>
      <c r="K34" s="22"/>
      <c r="L34" s="22"/>
      <c r="M34" s="22"/>
      <c r="N34" s="22"/>
      <c r="O34" s="22"/>
      <c r="P34" s="22"/>
    </row>
    <row r="35" spans="1:16" ht="39" customHeight="1" x14ac:dyDescent="0.2">
      <c r="A35" s="22"/>
      <c r="B35" s="35"/>
      <c r="C35" s="1182" t="s">
        <v>558</v>
      </c>
      <c r="D35" s="1183"/>
      <c r="E35" s="1184"/>
      <c r="F35" s="36">
        <v>4.67</v>
      </c>
      <c r="G35" s="37">
        <v>5.67</v>
      </c>
      <c r="H35" s="37">
        <v>5.98</v>
      </c>
      <c r="I35" s="37">
        <v>6.47</v>
      </c>
      <c r="J35" s="38">
        <v>5.55</v>
      </c>
      <c r="K35" s="22"/>
      <c r="L35" s="22"/>
      <c r="M35" s="22"/>
      <c r="N35" s="22"/>
      <c r="O35" s="22"/>
      <c r="P35" s="22"/>
    </row>
    <row r="36" spans="1:16" ht="39" customHeight="1" x14ac:dyDescent="0.2">
      <c r="A36" s="22"/>
      <c r="B36" s="35"/>
      <c r="C36" s="1182" t="s">
        <v>559</v>
      </c>
      <c r="D36" s="1183"/>
      <c r="E36" s="1184"/>
      <c r="F36" s="36">
        <v>3.89</v>
      </c>
      <c r="G36" s="37">
        <v>4.34</v>
      </c>
      <c r="H36" s="37">
        <v>4.67</v>
      </c>
      <c r="I36" s="37">
        <v>3.99</v>
      </c>
      <c r="J36" s="38">
        <v>4.12</v>
      </c>
      <c r="K36" s="22"/>
      <c r="L36" s="22"/>
      <c r="M36" s="22"/>
      <c r="N36" s="22"/>
      <c r="O36" s="22"/>
      <c r="P36" s="22"/>
    </row>
    <row r="37" spans="1:16" ht="39" customHeight="1" x14ac:dyDescent="0.2">
      <c r="A37" s="22"/>
      <c r="B37" s="35"/>
      <c r="C37" s="1182" t="s">
        <v>560</v>
      </c>
      <c r="D37" s="1183"/>
      <c r="E37" s="1184"/>
      <c r="F37" s="36">
        <v>1.02</v>
      </c>
      <c r="G37" s="37">
        <v>0.85</v>
      </c>
      <c r="H37" s="37">
        <v>1.3</v>
      </c>
      <c r="I37" s="37">
        <v>1.59</v>
      </c>
      <c r="J37" s="38">
        <v>2.2200000000000002</v>
      </c>
      <c r="K37" s="22"/>
      <c r="L37" s="22"/>
      <c r="M37" s="22"/>
      <c r="N37" s="22"/>
      <c r="O37" s="22"/>
      <c r="P37" s="22"/>
    </row>
    <row r="38" spans="1:16" ht="39" customHeight="1" x14ac:dyDescent="0.2">
      <c r="A38" s="22"/>
      <c r="B38" s="35"/>
      <c r="C38" s="1182" t="s">
        <v>561</v>
      </c>
      <c r="D38" s="1183"/>
      <c r="E38" s="1184"/>
      <c r="F38" s="36">
        <v>1.93</v>
      </c>
      <c r="G38" s="37">
        <v>2.75</v>
      </c>
      <c r="H38" s="37">
        <v>1.62</v>
      </c>
      <c r="I38" s="37">
        <v>1.18</v>
      </c>
      <c r="J38" s="38">
        <v>0.94</v>
      </c>
      <c r="K38" s="22"/>
      <c r="L38" s="22"/>
      <c r="M38" s="22"/>
      <c r="N38" s="22"/>
      <c r="O38" s="22"/>
      <c r="P38" s="22"/>
    </row>
    <row r="39" spans="1:16" ht="39" customHeight="1" x14ac:dyDescent="0.2">
      <c r="A39" s="22"/>
      <c r="B39" s="35"/>
      <c r="C39" s="1182" t="s">
        <v>562</v>
      </c>
      <c r="D39" s="1183"/>
      <c r="E39" s="1184"/>
      <c r="F39" s="36" t="s">
        <v>510</v>
      </c>
      <c r="G39" s="37">
        <v>0.34</v>
      </c>
      <c r="H39" s="37">
        <v>0.5</v>
      </c>
      <c r="I39" s="37">
        <v>0.68</v>
      </c>
      <c r="J39" s="38">
        <v>0.65</v>
      </c>
      <c r="K39" s="22"/>
      <c r="L39" s="22"/>
      <c r="M39" s="22"/>
      <c r="N39" s="22"/>
      <c r="O39" s="22"/>
      <c r="P39" s="22"/>
    </row>
    <row r="40" spans="1:16" ht="39" customHeight="1" x14ac:dyDescent="0.2">
      <c r="A40" s="22"/>
      <c r="B40" s="35"/>
      <c r="C40" s="1182" t="s">
        <v>563</v>
      </c>
      <c r="D40" s="1183"/>
      <c r="E40" s="1184"/>
      <c r="F40" s="36">
        <v>0.04</v>
      </c>
      <c r="G40" s="37">
        <v>0.41</v>
      </c>
      <c r="H40" s="37">
        <v>0.1</v>
      </c>
      <c r="I40" s="37">
        <v>0.15</v>
      </c>
      <c r="J40" s="38">
        <v>0.2</v>
      </c>
      <c r="K40" s="22"/>
      <c r="L40" s="22"/>
      <c r="M40" s="22"/>
      <c r="N40" s="22"/>
      <c r="O40" s="22"/>
      <c r="P40" s="22"/>
    </row>
    <row r="41" spans="1:16" ht="39" customHeight="1" x14ac:dyDescent="0.2">
      <c r="A41" s="22"/>
      <c r="B41" s="35"/>
      <c r="C41" s="1182" t="s">
        <v>564</v>
      </c>
      <c r="D41" s="1183"/>
      <c r="E41" s="1184"/>
      <c r="F41" s="36">
        <v>0.04</v>
      </c>
      <c r="G41" s="37">
        <v>0.05</v>
      </c>
      <c r="H41" s="37">
        <v>0.04</v>
      </c>
      <c r="I41" s="37">
        <v>0.03</v>
      </c>
      <c r="J41" s="38">
        <v>0.05</v>
      </c>
      <c r="K41" s="22"/>
      <c r="L41" s="22"/>
      <c r="M41" s="22"/>
      <c r="N41" s="22"/>
      <c r="O41" s="22"/>
      <c r="P41" s="22"/>
    </row>
    <row r="42" spans="1:16" ht="39" customHeight="1" x14ac:dyDescent="0.2">
      <c r="A42" s="22"/>
      <c r="B42" s="39"/>
      <c r="C42" s="1182" t="s">
        <v>565</v>
      </c>
      <c r="D42" s="1183"/>
      <c r="E42" s="1184"/>
      <c r="F42" s="36" t="s">
        <v>510</v>
      </c>
      <c r="G42" s="37" t="s">
        <v>510</v>
      </c>
      <c r="H42" s="37" t="s">
        <v>510</v>
      </c>
      <c r="I42" s="37" t="s">
        <v>510</v>
      </c>
      <c r="J42" s="38" t="s">
        <v>510</v>
      </c>
      <c r="K42" s="22"/>
      <c r="L42" s="22"/>
      <c r="M42" s="22"/>
      <c r="N42" s="22"/>
      <c r="O42" s="22"/>
      <c r="P42" s="22"/>
    </row>
    <row r="43" spans="1:16" ht="39" customHeight="1" thickBot="1" x14ac:dyDescent="0.25">
      <c r="A43" s="22"/>
      <c r="B43" s="40"/>
      <c r="C43" s="1185" t="s">
        <v>566</v>
      </c>
      <c r="D43" s="1186"/>
      <c r="E43" s="1187"/>
      <c r="F43" s="41">
        <v>0.77</v>
      </c>
      <c r="G43" s="42" t="s">
        <v>510</v>
      </c>
      <c r="H43" s="42" t="s">
        <v>510</v>
      </c>
      <c r="I43" s="42" t="s">
        <v>510</v>
      </c>
      <c r="J43" s="43" t="s">
        <v>510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z6H2bDz/xklgeqYjoJgtg25Jc8hWH2R+nih9Ly4M1FDfycKUdVDVyJ80f/YNAXMmHS1E0pOd2OF8dFPz3AyQ==" saltValue="glWRd4oRta1TZ3aw03Jn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zoomScale="85" zoomScaleNormal="8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x14ac:dyDescent="0.2">
      <c r="A45" s="48"/>
      <c r="B45" s="1190" t="s">
        <v>11</v>
      </c>
      <c r="C45" s="1191"/>
      <c r="D45" s="58"/>
      <c r="E45" s="1196" t="s">
        <v>12</v>
      </c>
      <c r="F45" s="1196"/>
      <c r="G45" s="1196"/>
      <c r="H45" s="1196"/>
      <c r="I45" s="1196"/>
      <c r="J45" s="1197"/>
      <c r="K45" s="59">
        <v>1645</v>
      </c>
      <c r="L45" s="60">
        <v>1702</v>
      </c>
      <c r="M45" s="60">
        <v>1619</v>
      </c>
      <c r="N45" s="60">
        <v>1584</v>
      </c>
      <c r="O45" s="61">
        <v>1571</v>
      </c>
      <c r="P45" s="48"/>
      <c r="Q45" s="48"/>
      <c r="R45" s="48"/>
      <c r="S45" s="48"/>
      <c r="T45" s="48"/>
      <c r="U45" s="48"/>
    </row>
    <row r="46" spans="1:21" ht="30.75" customHeight="1" x14ac:dyDescent="0.2">
      <c r="A46" s="48"/>
      <c r="B46" s="1192"/>
      <c r="C46" s="1193"/>
      <c r="D46" s="62"/>
      <c r="E46" s="1198" t="s">
        <v>13</v>
      </c>
      <c r="F46" s="1198"/>
      <c r="G46" s="1198"/>
      <c r="H46" s="1198"/>
      <c r="I46" s="1198"/>
      <c r="J46" s="1199"/>
      <c r="K46" s="63" t="s">
        <v>510</v>
      </c>
      <c r="L46" s="64" t="s">
        <v>510</v>
      </c>
      <c r="M46" s="64" t="s">
        <v>510</v>
      </c>
      <c r="N46" s="64" t="s">
        <v>510</v>
      </c>
      <c r="O46" s="65" t="s">
        <v>510</v>
      </c>
      <c r="P46" s="48"/>
      <c r="Q46" s="48"/>
      <c r="R46" s="48"/>
      <c r="S46" s="48"/>
      <c r="T46" s="48"/>
      <c r="U46" s="48"/>
    </row>
    <row r="47" spans="1:21" ht="30.75" customHeight="1" x14ac:dyDescent="0.2">
      <c r="A47" s="48"/>
      <c r="B47" s="1192"/>
      <c r="C47" s="1193"/>
      <c r="D47" s="62"/>
      <c r="E47" s="1198" t="s">
        <v>14</v>
      </c>
      <c r="F47" s="1198"/>
      <c r="G47" s="1198"/>
      <c r="H47" s="1198"/>
      <c r="I47" s="1198"/>
      <c r="J47" s="1199"/>
      <c r="K47" s="63" t="s">
        <v>510</v>
      </c>
      <c r="L47" s="64" t="s">
        <v>510</v>
      </c>
      <c r="M47" s="64" t="s">
        <v>510</v>
      </c>
      <c r="N47" s="64" t="s">
        <v>510</v>
      </c>
      <c r="O47" s="65" t="s">
        <v>510</v>
      </c>
      <c r="P47" s="48"/>
      <c r="Q47" s="48"/>
      <c r="R47" s="48"/>
      <c r="S47" s="48"/>
      <c r="T47" s="48"/>
      <c r="U47" s="48"/>
    </row>
    <row r="48" spans="1:21" ht="30.75" customHeight="1" x14ac:dyDescent="0.2">
      <c r="A48" s="48"/>
      <c r="B48" s="1192"/>
      <c r="C48" s="1193"/>
      <c r="D48" s="62"/>
      <c r="E48" s="1198" t="s">
        <v>15</v>
      </c>
      <c r="F48" s="1198"/>
      <c r="G48" s="1198"/>
      <c r="H48" s="1198"/>
      <c r="I48" s="1198"/>
      <c r="J48" s="1199"/>
      <c r="K48" s="63">
        <v>703</v>
      </c>
      <c r="L48" s="64">
        <v>643</v>
      </c>
      <c r="M48" s="64">
        <v>654</v>
      </c>
      <c r="N48" s="64">
        <v>654</v>
      </c>
      <c r="O48" s="65">
        <v>658</v>
      </c>
      <c r="P48" s="48"/>
      <c r="Q48" s="48"/>
      <c r="R48" s="48"/>
      <c r="S48" s="48"/>
      <c r="T48" s="48"/>
      <c r="U48" s="48"/>
    </row>
    <row r="49" spans="1:21" ht="30.75" customHeight="1" x14ac:dyDescent="0.2">
      <c r="A49" s="48"/>
      <c r="B49" s="1192"/>
      <c r="C49" s="1193"/>
      <c r="D49" s="62"/>
      <c r="E49" s="1198" t="s">
        <v>16</v>
      </c>
      <c r="F49" s="1198"/>
      <c r="G49" s="1198"/>
      <c r="H49" s="1198"/>
      <c r="I49" s="1198"/>
      <c r="J49" s="1199"/>
      <c r="K49" s="63">
        <v>11</v>
      </c>
      <c r="L49" s="64">
        <v>7</v>
      </c>
      <c r="M49" s="64">
        <v>7</v>
      </c>
      <c r="N49" s="64">
        <v>2</v>
      </c>
      <c r="O49" s="65">
        <v>2</v>
      </c>
      <c r="P49" s="48"/>
      <c r="Q49" s="48"/>
      <c r="R49" s="48"/>
      <c r="S49" s="48"/>
      <c r="T49" s="48"/>
      <c r="U49" s="48"/>
    </row>
    <row r="50" spans="1:21" ht="30.75" customHeight="1" x14ac:dyDescent="0.2">
      <c r="A50" s="48"/>
      <c r="B50" s="1192"/>
      <c r="C50" s="1193"/>
      <c r="D50" s="62"/>
      <c r="E50" s="1198" t="s">
        <v>17</v>
      </c>
      <c r="F50" s="1198"/>
      <c r="G50" s="1198"/>
      <c r="H50" s="1198"/>
      <c r="I50" s="1198"/>
      <c r="J50" s="1199"/>
      <c r="K50" s="63">
        <v>12</v>
      </c>
      <c r="L50" s="64">
        <v>12</v>
      </c>
      <c r="M50" s="64">
        <v>12</v>
      </c>
      <c r="N50" s="64">
        <v>3</v>
      </c>
      <c r="O50" s="65">
        <v>3</v>
      </c>
      <c r="P50" s="48"/>
      <c r="Q50" s="48"/>
      <c r="R50" s="48"/>
      <c r="S50" s="48"/>
      <c r="T50" s="48"/>
      <c r="U50" s="48"/>
    </row>
    <row r="51" spans="1:21" ht="30.75" customHeight="1" x14ac:dyDescent="0.2">
      <c r="A51" s="48"/>
      <c r="B51" s="1194"/>
      <c r="C51" s="1195"/>
      <c r="D51" s="66"/>
      <c r="E51" s="1198" t="s">
        <v>18</v>
      </c>
      <c r="F51" s="1198"/>
      <c r="G51" s="1198"/>
      <c r="H51" s="1198"/>
      <c r="I51" s="1198"/>
      <c r="J51" s="1199"/>
      <c r="K51" s="63">
        <v>0</v>
      </c>
      <c r="L51" s="64">
        <v>0</v>
      </c>
      <c r="M51" s="64" t="s">
        <v>510</v>
      </c>
      <c r="N51" s="64" t="s">
        <v>510</v>
      </c>
      <c r="O51" s="65" t="s">
        <v>510</v>
      </c>
      <c r="P51" s="48"/>
      <c r="Q51" s="48"/>
      <c r="R51" s="48"/>
      <c r="S51" s="48"/>
      <c r="T51" s="48"/>
      <c r="U51" s="48"/>
    </row>
    <row r="52" spans="1:21" ht="30.75" customHeight="1" x14ac:dyDescent="0.2">
      <c r="A52" s="48"/>
      <c r="B52" s="1200" t="s">
        <v>19</v>
      </c>
      <c r="C52" s="1201"/>
      <c r="D52" s="66"/>
      <c r="E52" s="1198" t="s">
        <v>20</v>
      </c>
      <c r="F52" s="1198"/>
      <c r="G52" s="1198"/>
      <c r="H52" s="1198"/>
      <c r="I52" s="1198"/>
      <c r="J52" s="1199"/>
      <c r="K52" s="63">
        <v>1691</v>
      </c>
      <c r="L52" s="64">
        <v>1699</v>
      </c>
      <c r="M52" s="64">
        <v>1651</v>
      </c>
      <c r="N52" s="64">
        <v>1618</v>
      </c>
      <c r="O52" s="65">
        <v>1568</v>
      </c>
      <c r="P52" s="48"/>
      <c r="Q52" s="48"/>
      <c r="R52" s="48"/>
      <c r="S52" s="48"/>
      <c r="T52" s="48"/>
      <c r="U52" s="48"/>
    </row>
    <row r="53" spans="1:21" ht="30.75" customHeight="1" thickBot="1" x14ac:dyDescent="0.25">
      <c r="A53" s="48"/>
      <c r="B53" s="1202" t="s">
        <v>21</v>
      </c>
      <c r="C53" s="1203"/>
      <c r="D53" s="67"/>
      <c r="E53" s="1204" t="s">
        <v>22</v>
      </c>
      <c r="F53" s="1204"/>
      <c r="G53" s="1204"/>
      <c r="H53" s="1204"/>
      <c r="I53" s="1204"/>
      <c r="J53" s="1205"/>
      <c r="K53" s="68">
        <v>680</v>
      </c>
      <c r="L53" s="69">
        <v>665</v>
      </c>
      <c r="M53" s="69">
        <v>641</v>
      </c>
      <c r="N53" s="69">
        <v>625</v>
      </c>
      <c r="O53" s="70">
        <v>666</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567</v>
      </c>
      <c r="P56" s="48"/>
      <c r="Q56" s="48"/>
      <c r="R56" s="48"/>
      <c r="S56" s="48"/>
      <c r="T56" s="48"/>
      <c r="U56" s="48"/>
    </row>
    <row r="57" spans="1:21" ht="31.5" customHeight="1" thickBot="1" x14ac:dyDescent="0.25">
      <c r="A57" s="48"/>
      <c r="B57" s="76"/>
      <c r="C57" s="77"/>
      <c r="D57" s="77"/>
      <c r="E57" s="78"/>
      <c r="F57" s="78"/>
      <c r="G57" s="78"/>
      <c r="H57" s="78"/>
      <c r="I57" s="78"/>
      <c r="J57" s="79" t="s">
        <v>2</v>
      </c>
      <c r="K57" s="80" t="s">
        <v>568</v>
      </c>
      <c r="L57" s="81" t="s">
        <v>569</v>
      </c>
      <c r="M57" s="81" t="s">
        <v>570</v>
      </c>
      <c r="N57" s="81" t="s">
        <v>571</v>
      </c>
      <c r="O57" s="82" t="s">
        <v>572</v>
      </c>
      <c r="P57" s="48"/>
      <c r="Q57" s="48"/>
      <c r="R57" s="48"/>
      <c r="S57" s="48"/>
      <c r="T57" s="48"/>
      <c r="U57" s="48"/>
    </row>
    <row r="58" spans="1:21" ht="31.5" customHeight="1" x14ac:dyDescent="0.2">
      <c r="B58" s="1206" t="s">
        <v>26</v>
      </c>
      <c r="C58" s="1207"/>
      <c r="D58" s="1212" t="s">
        <v>27</v>
      </c>
      <c r="E58" s="1213"/>
      <c r="F58" s="1213"/>
      <c r="G58" s="1213"/>
      <c r="H58" s="1213"/>
      <c r="I58" s="1213"/>
      <c r="J58" s="1214"/>
      <c r="K58" s="83" t="s">
        <v>510</v>
      </c>
      <c r="L58" s="84" t="s">
        <v>510</v>
      </c>
      <c r="M58" s="84" t="s">
        <v>510</v>
      </c>
      <c r="N58" s="84" t="s">
        <v>510</v>
      </c>
      <c r="O58" s="85" t="s">
        <v>510</v>
      </c>
    </row>
    <row r="59" spans="1:21" ht="31.5" customHeight="1" x14ac:dyDescent="0.2">
      <c r="B59" s="1208"/>
      <c r="C59" s="1209"/>
      <c r="D59" s="1215" t="s">
        <v>28</v>
      </c>
      <c r="E59" s="1216"/>
      <c r="F59" s="1216"/>
      <c r="G59" s="1216"/>
      <c r="H59" s="1216"/>
      <c r="I59" s="1216"/>
      <c r="J59" s="1217"/>
      <c r="K59" s="86" t="s">
        <v>510</v>
      </c>
      <c r="L59" s="87" t="s">
        <v>510</v>
      </c>
      <c r="M59" s="87" t="s">
        <v>510</v>
      </c>
      <c r="N59" s="87" t="s">
        <v>510</v>
      </c>
      <c r="O59" s="88" t="s">
        <v>510</v>
      </c>
    </row>
    <row r="60" spans="1:21" ht="31.5" customHeight="1" thickBot="1" x14ac:dyDescent="0.25">
      <c r="B60" s="1210"/>
      <c r="C60" s="1211"/>
      <c r="D60" s="1218" t="s">
        <v>29</v>
      </c>
      <c r="E60" s="1219"/>
      <c r="F60" s="1219"/>
      <c r="G60" s="1219"/>
      <c r="H60" s="1219"/>
      <c r="I60" s="1219"/>
      <c r="J60" s="1220"/>
      <c r="K60" s="89" t="s">
        <v>510</v>
      </c>
      <c r="L60" s="90" t="s">
        <v>510</v>
      </c>
      <c r="M60" s="90" t="s">
        <v>510</v>
      </c>
      <c r="N60" s="90" t="s">
        <v>510</v>
      </c>
      <c r="O60" s="91" t="s">
        <v>510</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TWB98gBE6CG/zmwDUumPbtMMldyGRw5fti4mESAvoKNGGZq2bqAqy/h6+suAroLeRiHLlNzJ4eEmiIKaQAsuA==" saltValue="Gc+0n9PjjaDbWljYh0X0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zoomScale="85" zoomScaleNormal="85"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551</v>
      </c>
      <c r="J40" s="103" t="s">
        <v>552</v>
      </c>
      <c r="K40" s="103" t="s">
        <v>553</v>
      </c>
      <c r="L40" s="103" t="s">
        <v>554</v>
      </c>
      <c r="M40" s="104" t="s">
        <v>555</v>
      </c>
    </row>
    <row r="41" spans="2:13" ht="27.75" customHeight="1" x14ac:dyDescent="0.2">
      <c r="B41" s="1221" t="s">
        <v>32</v>
      </c>
      <c r="C41" s="1222"/>
      <c r="D41" s="105"/>
      <c r="E41" s="1227" t="s">
        <v>33</v>
      </c>
      <c r="F41" s="1227"/>
      <c r="G41" s="1227"/>
      <c r="H41" s="1228"/>
      <c r="I41" s="355">
        <v>15458</v>
      </c>
      <c r="J41" s="356">
        <v>16302</v>
      </c>
      <c r="K41" s="356">
        <v>16087</v>
      </c>
      <c r="L41" s="356">
        <v>15668</v>
      </c>
      <c r="M41" s="357">
        <v>15158</v>
      </c>
    </row>
    <row r="42" spans="2:13" ht="27.75" customHeight="1" x14ac:dyDescent="0.2">
      <c r="B42" s="1223"/>
      <c r="C42" s="1224"/>
      <c r="D42" s="106"/>
      <c r="E42" s="1229" t="s">
        <v>34</v>
      </c>
      <c r="F42" s="1229"/>
      <c r="G42" s="1229"/>
      <c r="H42" s="1230"/>
      <c r="I42" s="358">
        <v>29</v>
      </c>
      <c r="J42" s="359">
        <v>17</v>
      </c>
      <c r="K42" s="359">
        <v>5</v>
      </c>
      <c r="L42" s="359">
        <v>3</v>
      </c>
      <c r="M42" s="360" t="s">
        <v>510</v>
      </c>
    </row>
    <row r="43" spans="2:13" ht="27.75" customHeight="1" x14ac:dyDescent="0.2">
      <c r="B43" s="1223"/>
      <c r="C43" s="1224"/>
      <c r="D43" s="106"/>
      <c r="E43" s="1229" t="s">
        <v>35</v>
      </c>
      <c r="F43" s="1229"/>
      <c r="G43" s="1229"/>
      <c r="H43" s="1230"/>
      <c r="I43" s="358">
        <v>6965</v>
      </c>
      <c r="J43" s="359">
        <v>6187</v>
      </c>
      <c r="K43" s="359">
        <v>5494</v>
      </c>
      <c r="L43" s="359">
        <v>4842</v>
      </c>
      <c r="M43" s="360">
        <v>4465</v>
      </c>
    </row>
    <row r="44" spans="2:13" ht="27.75" customHeight="1" x14ac:dyDescent="0.2">
      <c r="B44" s="1223"/>
      <c r="C44" s="1224"/>
      <c r="D44" s="106"/>
      <c r="E44" s="1229" t="s">
        <v>36</v>
      </c>
      <c r="F44" s="1229"/>
      <c r="G44" s="1229"/>
      <c r="H44" s="1230"/>
      <c r="I44" s="358">
        <v>25</v>
      </c>
      <c r="J44" s="359">
        <v>19</v>
      </c>
      <c r="K44" s="359">
        <v>18</v>
      </c>
      <c r="L44" s="359">
        <v>15</v>
      </c>
      <c r="M44" s="360">
        <v>13</v>
      </c>
    </row>
    <row r="45" spans="2:13" ht="27.75" customHeight="1" x14ac:dyDescent="0.2">
      <c r="B45" s="1223"/>
      <c r="C45" s="1224"/>
      <c r="D45" s="106"/>
      <c r="E45" s="1229" t="s">
        <v>37</v>
      </c>
      <c r="F45" s="1229"/>
      <c r="G45" s="1229"/>
      <c r="H45" s="1230"/>
      <c r="I45" s="358">
        <v>1770</v>
      </c>
      <c r="J45" s="359">
        <v>1754</v>
      </c>
      <c r="K45" s="359">
        <v>1738</v>
      </c>
      <c r="L45" s="359">
        <v>1709</v>
      </c>
      <c r="M45" s="360">
        <v>1711</v>
      </c>
    </row>
    <row r="46" spans="2:13" ht="27.75" customHeight="1" x14ac:dyDescent="0.2">
      <c r="B46" s="1223"/>
      <c r="C46" s="1224"/>
      <c r="D46" s="107"/>
      <c r="E46" s="1229" t="s">
        <v>38</v>
      </c>
      <c r="F46" s="1229"/>
      <c r="G46" s="1229"/>
      <c r="H46" s="1230"/>
      <c r="I46" s="358">
        <v>77</v>
      </c>
      <c r="J46" s="359">
        <v>78</v>
      </c>
      <c r="K46" s="359">
        <v>63</v>
      </c>
      <c r="L46" s="359">
        <v>66</v>
      </c>
      <c r="M46" s="360">
        <v>42</v>
      </c>
    </row>
    <row r="47" spans="2:13" ht="27.75" customHeight="1" x14ac:dyDescent="0.2">
      <c r="B47" s="1223"/>
      <c r="C47" s="1224"/>
      <c r="D47" s="108"/>
      <c r="E47" s="1231" t="s">
        <v>39</v>
      </c>
      <c r="F47" s="1232"/>
      <c r="G47" s="1232"/>
      <c r="H47" s="1233"/>
      <c r="I47" s="358" t="s">
        <v>510</v>
      </c>
      <c r="J47" s="359" t="s">
        <v>510</v>
      </c>
      <c r="K47" s="359" t="s">
        <v>510</v>
      </c>
      <c r="L47" s="359" t="s">
        <v>510</v>
      </c>
      <c r="M47" s="360" t="s">
        <v>510</v>
      </c>
    </row>
    <row r="48" spans="2:13" ht="27.75" customHeight="1" x14ac:dyDescent="0.2">
      <c r="B48" s="1223"/>
      <c r="C48" s="1224"/>
      <c r="D48" s="106"/>
      <c r="E48" s="1229" t="s">
        <v>40</v>
      </c>
      <c r="F48" s="1229"/>
      <c r="G48" s="1229"/>
      <c r="H48" s="1230"/>
      <c r="I48" s="358" t="s">
        <v>510</v>
      </c>
      <c r="J48" s="359" t="s">
        <v>510</v>
      </c>
      <c r="K48" s="359" t="s">
        <v>510</v>
      </c>
      <c r="L48" s="359" t="s">
        <v>510</v>
      </c>
      <c r="M48" s="360" t="s">
        <v>510</v>
      </c>
    </row>
    <row r="49" spans="2:13" ht="27.75" customHeight="1" x14ac:dyDescent="0.2">
      <c r="B49" s="1225"/>
      <c r="C49" s="1226"/>
      <c r="D49" s="106"/>
      <c r="E49" s="1229" t="s">
        <v>41</v>
      </c>
      <c r="F49" s="1229"/>
      <c r="G49" s="1229"/>
      <c r="H49" s="1230"/>
      <c r="I49" s="358" t="s">
        <v>510</v>
      </c>
      <c r="J49" s="359" t="s">
        <v>510</v>
      </c>
      <c r="K49" s="359" t="s">
        <v>510</v>
      </c>
      <c r="L49" s="359" t="s">
        <v>510</v>
      </c>
      <c r="M49" s="360" t="s">
        <v>510</v>
      </c>
    </row>
    <row r="50" spans="2:13" ht="27.75" customHeight="1" x14ac:dyDescent="0.2">
      <c r="B50" s="1234" t="s">
        <v>42</v>
      </c>
      <c r="C50" s="1235"/>
      <c r="D50" s="109"/>
      <c r="E50" s="1229" t="s">
        <v>43</v>
      </c>
      <c r="F50" s="1229"/>
      <c r="G50" s="1229"/>
      <c r="H50" s="1230"/>
      <c r="I50" s="358">
        <v>4183</v>
      </c>
      <c r="J50" s="359">
        <v>4031</v>
      </c>
      <c r="K50" s="359">
        <v>4454</v>
      </c>
      <c r="L50" s="359">
        <v>5150</v>
      </c>
      <c r="M50" s="360">
        <v>5476</v>
      </c>
    </row>
    <row r="51" spans="2:13" ht="27.75" customHeight="1" x14ac:dyDescent="0.2">
      <c r="B51" s="1223"/>
      <c r="C51" s="1224"/>
      <c r="D51" s="106"/>
      <c r="E51" s="1229" t="s">
        <v>44</v>
      </c>
      <c r="F51" s="1229"/>
      <c r="G51" s="1229"/>
      <c r="H51" s="1230"/>
      <c r="I51" s="358">
        <v>759</v>
      </c>
      <c r="J51" s="359">
        <v>691</v>
      </c>
      <c r="K51" s="359">
        <v>613</v>
      </c>
      <c r="L51" s="359">
        <v>530</v>
      </c>
      <c r="M51" s="360">
        <v>470</v>
      </c>
    </row>
    <row r="52" spans="2:13" ht="27.75" customHeight="1" x14ac:dyDescent="0.2">
      <c r="B52" s="1225"/>
      <c r="C52" s="1226"/>
      <c r="D52" s="106"/>
      <c r="E52" s="1229" t="s">
        <v>45</v>
      </c>
      <c r="F52" s="1229"/>
      <c r="G52" s="1229"/>
      <c r="H52" s="1230"/>
      <c r="I52" s="358">
        <v>15335</v>
      </c>
      <c r="J52" s="359">
        <v>15620</v>
      </c>
      <c r="K52" s="359">
        <v>15226</v>
      </c>
      <c r="L52" s="359">
        <v>14611</v>
      </c>
      <c r="M52" s="360">
        <v>13870</v>
      </c>
    </row>
    <row r="53" spans="2:13" ht="27.75" customHeight="1" thickBot="1" x14ac:dyDescent="0.25">
      <c r="B53" s="1236" t="s">
        <v>46</v>
      </c>
      <c r="C53" s="1237"/>
      <c r="D53" s="110"/>
      <c r="E53" s="1238" t="s">
        <v>47</v>
      </c>
      <c r="F53" s="1238"/>
      <c r="G53" s="1238"/>
      <c r="H53" s="1239"/>
      <c r="I53" s="361">
        <v>4046</v>
      </c>
      <c r="J53" s="362">
        <v>4015</v>
      </c>
      <c r="K53" s="362">
        <v>3112</v>
      </c>
      <c r="L53" s="362">
        <v>2012</v>
      </c>
      <c r="M53" s="363">
        <v>1573</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aoUrq4Yc9dhgbVND4DwIysX1PlpVyRrb7EZywiao37rezVFTDye12M/pOKlqLtDDelqaK2qtF2Q/m4ePx+8Teg==" saltValue="qPMsu4JqqI9wP/tevths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zoomScale="85" zoomScaleNormal="85"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553</v>
      </c>
      <c r="G54" s="119" t="s">
        <v>554</v>
      </c>
      <c r="H54" s="120" t="s">
        <v>555</v>
      </c>
    </row>
    <row r="55" spans="2:8" ht="52.5" customHeight="1" x14ac:dyDescent="0.2">
      <c r="B55" s="121"/>
      <c r="C55" s="1248" t="s">
        <v>50</v>
      </c>
      <c r="D55" s="1248"/>
      <c r="E55" s="1249"/>
      <c r="F55" s="122">
        <v>1470</v>
      </c>
      <c r="G55" s="122">
        <v>1871</v>
      </c>
      <c r="H55" s="123">
        <v>1875</v>
      </c>
    </row>
    <row r="56" spans="2:8" ht="52.5" customHeight="1" x14ac:dyDescent="0.2">
      <c r="B56" s="124"/>
      <c r="C56" s="1250" t="s">
        <v>51</v>
      </c>
      <c r="D56" s="1250"/>
      <c r="E56" s="1251"/>
      <c r="F56" s="125">
        <v>1414</v>
      </c>
      <c r="G56" s="125">
        <v>1555</v>
      </c>
      <c r="H56" s="126">
        <v>1625</v>
      </c>
    </row>
    <row r="57" spans="2:8" ht="53.25" customHeight="1" x14ac:dyDescent="0.2">
      <c r="B57" s="124"/>
      <c r="C57" s="1252" t="s">
        <v>52</v>
      </c>
      <c r="D57" s="1252"/>
      <c r="E57" s="1253"/>
      <c r="F57" s="127">
        <v>2150</v>
      </c>
      <c r="G57" s="127">
        <v>2153</v>
      </c>
      <c r="H57" s="128">
        <v>2329</v>
      </c>
    </row>
    <row r="58" spans="2:8" ht="45.75" customHeight="1" x14ac:dyDescent="0.2">
      <c r="B58" s="129"/>
      <c r="C58" s="1240" t="s">
        <v>585</v>
      </c>
      <c r="D58" s="1241"/>
      <c r="E58" s="1242"/>
      <c r="F58" s="130">
        <v>1272</v>
      </c>
      <c r="G58" s="131">
        <v>1275</v>
      </c>
      <c r="H58" s="131">
        <v>1279</v>
      </c>
    </row>
    <row r="59" spans="2:8" ht="45.75" customHeight="1" x14ac:dyDescent="0.2">
      <c r="B59" s="129"/>
      <c r="C59" s="1240" t="s">
        <v>586</v>
      </c>
      <c r="D59" s="1241"/>
      <c r="E59" s="1242"/>
      <c r="F59" s="130">
        <v>254</v>
      </c>
      <c r="G59" s="131">
        <v>228</v>
      </c>
      <c r="H59" s="131">
        <v>366</v>
      </c>
    </row>
    <row r="60" spans="2:8" ht="45.75" customHeight="1" x14ac:dyDescent="0.2">
      <c r="B60" s="129"/>
      <c r="C60" s="1240" t="s">
        <v>587</v>
      </c>
      <c r="D60" s="1241"/>
      <c r="E60" s="1242"/>
      <c r="F60" s="130">
        <v>156</v>
      </c>
      <c r="G60" s="131">
        <v>195</v>
      </c>
      <c r="H60" s="131">
        <v>235</v>
      </c>
    </row>
    <row r="61" spans="2:8" ht="45.75" customHeight="1" x14ac:dyDescent="0.2">
      <c r="B61" s="129"/>
      <c r="C61" s="1240" t="s">
        <v>588</v>
      </c>
      <c r="D61" s="1241"/>
      <c r="E61" s="1242"/>
      <c r="F61" s="130">
        <v>103</v>
      </c>
      <c r="G61" s="131">
        <v>103</v>
      </c>
      <c r="H61" s="131">
        <v>103</v>
      </c>
    </row>
    <row r="62" spans="2:8" ht="45.75" customHeight="1" thickBot="1" x14ac:dyDescent="0.25">
      <c r="B62" s="132"/>
      <c r="C62" s="1243" t="s">
        <v>589</v>
      </c>
      <c r="D62" s="1244"/>
      <c r="E62" s="1245"/>
      <c r="F62" s="133">
        <v>93</v>
      </c>
      <c r="G62" s="134">
        <v>91</v>
      </c>
      <c r="H62" s="134">
        <v>90</v>
      </c>
    </row>
    <row r="63" spans="2:8" ht="52.5" customHeight="1" thickBot="1" x14ac:dyDescent="0.25">
      <c r="B63" s="135"/>
      <c r="C63" s="1246" t="s">
        <v>53</v>
      </c>
      <c r="D63" s="1246"/>
      <c r="E63" s="1247"/>
      <c r="F63" s="136">
        <v>5035</v>
      </c>
      <c r="G63" s="136">
        <v>5579</v>
      </c>
      <c r="H63" s="137">
        <v>5829</v>
      </c>
    </row>
    <row r="64" spans="2:8" ht="13.2" x14ac:dyDescent="0.2"/>
  </sheetData>
  <sheetProtection algorithmName="SHA-512" hashValue="Gv4aY7gEPUJ+dkGV1WsYhNP03I1ef0wg/bPzA5MKIg8cwNA95xTVRZs484ZgDNWwK8C+PwhKaFSjtvx3FppqPQ==" saltValue="afYqGrNmEROZ/oY5oo4K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590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591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6" t="s">
        <v>592</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2" x14ac:dyDescent="0.2">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2" x14ac:dyDescent="0.2">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2" x14ac:dyDescent="0.2">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2" x14ac:dyDescent="0.2">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593</v>
      </c>
    </row>
    <row r="50" spans="1:109" ht="13.2" x14ac:dyDescent="0.2">
      <c r="B50" s="372"/>
      <c r="G50" s="1260"/>
      <c r="H50" s="1260"/>
      <c r="I50" s="1260"/>
      <c r="J50" s="1260"/>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59" t="s">
        <v>551</v>
      </c>
      <c r="BQ50" s="1259"/>
      <c r="BR50" s="1259"/>
      <c r="BS50" s="1259"/>
      <c r="BT50" s="1259"/>
      <c r="BU50" s="1259"/>
      <c r="BV50" s="1259"/>
      <c r="BW50" s="1259"/>
      <c r="BX50" s="1259" t="s">
        <v>552</v>
      </c>
      <c r="BY50" s="1259"/>
      <c r="BZ50" s="1259"/>
      <c r="CA50" s="1259"/>
      <c r="CB50" s="1259"/>
      <c r="CC50" s="1259"/>
      <c r="CD50" s="1259"/>
      <c r="CE50" s="1259"/>
      <c r="CF50" s="1259" t="s">
        <v>553</v>
      </c>
      <c r="CG50" s="1259"/>
      <c r="CH50" s="1259"/>
      <c r="CI50" s="1259"/>
      <c r="CJ50" s="1259"/>
      <c r="CK50" s="1259"/>
      <c r="CL50" s="1259"/>
      <c r="CM50" s="1259"/>
      <c r="CN50" s="1259" t="s">
        <v>554</v>
      </c>
      <c r="CO50" s="1259"/>
      <c r="CP50" s="1259"/>
      <c r="CQ50" s="1259"/>
      <c r="CR50" s="1259"/>
      <c r="CS50" s="1259"/>
      <c r="CT50" s="1259"/>
      <c r="CU50" s="1259"/>
      <c r="CV50" s="1259" t="s">
        <v>555</v>
      </c>
      <c r="CW50" s="1259"/>
      <c r="CX50" s="1259"/>
      <c r="CY50" s="1259"/>
      <c r="CZ50" s="1259"/>
      <c r="DA50" s="1259"/>
      <c r="DB50" s="1259"/>
      <c r="DC50" s="1259"/>
    </row>
    <row r="51" spans="1:109" ht="13.5" customHeight="1" x14ac:dyDescent="0.2">
      <c r="B51" s="372"/>
      <c r="G51" s="1262"/>
      <c r="H51" s="1262"/>
      <c r="I51" s="1275"/>
      <c r="J51" s="1275"/>
      <c r="K51" s="1261"/>
      <c r="L51" s="1261"/>
      <c r="M51" s="1261"/>
      <c r="N51" s="1261"/>
      <c r="AM51" s="381"/>
      <c r="AN51" s="1257" t="s">
        <v>594</v>
      </c>
      <c r="AO51" s="1257"/>
      <c r="AP51" s="1257"/>
      <c r="AQ51" s="1257"/>
      <c r="AR51" s="1257"/>
      <c r="AS51" s="1257"/>
      <c r="AT51" s="1257"/>
      <c r="AU51" s="1257"/>
      <c r="AV51" s="1257"/>
      <c r="AW51" s="1257"/>
      <c r="AX51" s="1257"/>
      <c r="AY51" s="1257"/>
      <c r="AZ51" s="1257"/>
      <c r="BA51" s="1257"/>
      <c r="BB51" s="1257" t="s">
        <v>595</v>
      </c>
      <c r="BC51" s="1257"/>
      <c r="BD51" s="1257"/>
      <c r="BE51" s="1257"/>
      <c r="BF51" s="1257"/>
      <c r="BG51" s="1257"/>
      <c r="BH51" s="1257"/>
      <c r="BI51" s="1257"/>
      <c r="BJ51" s="1257"/>
      <c r="BK51" s="1257"/>
      <c r="BL51" s="1257"/>
      <c r="BM51" s="1257"/>
      <c r="BN51" s="1257"/>
      <c r="BO51" s="1257"/>
      <c r="BP51" s="1254">
        <v>72.599999999999994</v>
      </c>
      <c r="BQ51" s="1254"/>
      <c r="BR51" s="1254"/>
      <c r="BS51" s="1254"/>
      <c r="BT51" s="1254"/>
      <c r="BU51" s="1254"/>
      <c r="BV51" s="1254"/>
      <c r="BW51" s="1254"/>
      <c r="BX51" s="1254">
        <v>72.3</v>
      </c>
      <c r="BY51" s="1254"/>
      <c r="BZ51" s="1254"/>
      <c r="CA51" s="1254"/>
      <c r="CB51" s="1254"/>
      <c r="CC51" s="1254"/>
      <c r="CD51" s="1254"/>
      <c r="CE51" s="1254"/>
      <c r="CF51" s="1254">
        <v>53.6</v>
      </c>
      <c r="CG51" s="1254"/>
      <c r="CH51" s="1254"/>
      <c r="CI51" s="1254"/>
      <c r="CJ51" s="1254"/>
      <c r="CK51" s="1254"/>
      <c r="CL51" s="1254"/>
      <c r="CM51" s="1254"/>
      <c r="CN51" s="1254">
        <v>32.9</v>
      </c>
      <c r="CO51" s="1254"/>
      <c r="CP51" s="1254"/>
      <c r="CQ51" s="1254"/>
      <c r="CR51" s="1254"/>
      <c r="CS51" s="1254"/>
      <c r="CT51" s="1254"/>
      <c r="CU51" s="1254"/>
      <c r="CV51" s="1254">
        <v>26.6</v>
      </c>
      <c r="CW51" s="1254"/>
      <c r="CX51" s="1254"/>
      <c r="CY51" s="1254"/>
      <c r="CZ51" s="1254"/>
      <c r="DA51" s="1254"/>
      <c r="DB51" s="1254"/>
      <c r="DC51" s="1254"/>
    </row>
    <row r="52" spans="1:109" ht="13.2" x14ac:dyDescent="0.2">
      <c r="B52" s="372"/>
      <c r="G52" s="1262"/>
      <c r="H52" s="1262"/>
      <c r="I52" s="1275"/>
      <c r="J52" s="1275"/>
      <c r="K52" s="1261"/>
      <c r="L52" s="1261"/>
      <c r="M52" s="1261"/>
      <c r="N52" s="1261"/>
      <c r="AM52" s="38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2" x14ac:dyDescent="0.2">
      <c r="A53" s="380"/>
      <c r="B53" s="372"/>
      <c r="G53" s="1262"/>
      <c r="H53" s="1262"/>
      <c r="I53" s="1260"/>
      <c r="J53" s="1260"/>
      <c r="K53" s="1261"/>
      <c r="L53" s="1261"/>
      <c r="M53" s="1261"/>
      <c r="N53" s="1261"/>
      <c r="AM53" s="381"/>
      <c r="AN53" s="1257"/>
      <c r="AO53" s="1257"/>
      <c r="AP53" s="1257"/>
      <c r="AQ53" s="1257"/>
      <c r="AR53" s="1257"/>
      <c r="AS53" s="1257"/>
      <c r="AT53" s="1257"/>
      <c r="AU53" s="1257"/>
      <c r="AV53" s="1257"/>
      <c r="AW53" s="1257"/>
      <c r="AX53" s="1257"/>
      <c r="AY53" s="1257"/>
      <c r="AZ53" s="1257"/>
      <c r="BA53" s="1257"/>
      <c r="BB53" s="1257" t="s">
        <v>596</v>
      </c>
      <c r="BC53" s="1257"/>
      <c r="BD53" s="1257"/>
      <c r="BE53" s="1257"/>
      <c r="BF53" s="1257"/>
      <c r="BG53" s="1257"/>
      <c r="BH53" s="1257"/>
      <c r="BI53" s="1257"/>
      <c r="BJ53" s="1257"/>
      <c r="BK53" s="1257"/>
      <c r="BL53" s="1257"/>
      <c r="BM53" s="1257"/>
      <c r="BN53" s="1257"/>
      <c r="BO53" s="1257"/>
      <c r="BP53" s="1254">
        <v>65.8</v>
      </c>
      <c r="BQ53" s="1254"/>
      <c r="BR53" s="1254"/>
      <c r="BS53" s="1254"/>
      <c r="BT53" s="1254"/>
      <c r="BU53" s="1254"/>
      <c r="BV53" s="1254"/>
      <c r="BW53" s="1254"/>
      <c r="BX53" s="1254">
        <v>63.8</v>
      </c>
      <c r="BY53" s="1254"/>
      <c r="BZ53" s="1254"/>
      <c r="CA53" s="1254"/>
      <c r="CB53" s="1254"/>
      <c r="CC53" s="1254"/>
      <c r="CD53" s="1254"/>
      <c r="CE53" s="1254"/>
      <c r="CF53" s="1254">
        <v>64.400000000000006</v>
      </c>
      <c r="CG53" s="1254"/>
      <c r="CH53" s="1254"/>
      <c r="CI53" s="1254"/>
      <c r="CJ53" s="1254"/>
      <c r="CK53" s="1254"/>
      <c r="CL53" s="1254"/>
      <c r="CM53" s="1254"/>
      <c r="CN53" s="1254">
        <v>66.099999999999994</v>
      </c>
      <c r="CO53" s="1254"/>
      <c r="CP53" s="1254"/>
      <c r="CQ53" s="1254"/>
      <c r="CR53" s="1254"/>
      <c r="CS53" s="1254"/>
      <c r="CT53" s="1254"/>
      <c r="CU53" s="1254"/>
      <c r="CV53" s="1254">
        <v>66.8</v>
      </c>
      <c r="CW53" s="1254"/>
      <c r="CX53" s="1254"/>
      <c r="CY53" s="1254"/>
      <c r="CZ53" s="1254"/>
      <c r="DA53" s="1254"/>
      <c r="DB53" s="1254"/>
      <c r="DC53" s="1254"/>
    </row>
    <row r="54" spans="1:109" ht="13.2" x14ac:dyDescent="0.2">
      <c r="A54" s="380"/>
      <c r="B54" s="372"/>
      <c r="G54" s="1262"/>
      <c r="H54" s="1262"/>
      <c r="I54" s="1260"/>
      <c r="J54" s="1260"/>
      <c r="K54" s="1261"/>
      <c r="L54" s="1261"/>
      <c r="M54" s="1261"/>
      <c r="N54" s="1261"/>
      <c r="AM54" s="38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2" x14ac:dyDescent="0.2">
      <c r="A55" s="380"/>
      <c r="B55" s="372"/>
      <c r="G55" s="1260"/>
      <c r="H55" s="1260"/>
      <c r="I55" s="1260"/>
      <c r="J55" s="1260"/>
      <c r="K55" s="1261"/>
      <c r="L55" s="1261"/>
      <c r="M55" s="1261"/>
      <c r="N55" s="1261"/>
      <c r="AN55" s="1259" t="s">
        <v>597</v>
      </c>
      <c r="AO55" s="1259"/>
      <c r="AP55" s="1259"/>
      <c r="AQ55" s="1259"/>
      <c r="AR55" s="1259"/>
      <c r="AS55" s="1259"/>
      <c r="AT55" s="1259"/>
      <c r="AU55" s="1259"/>
      <c r="AV55" s="1259"/>
      <c r="AW55" s="1259"/>
      <c r="AX55" s="1259"/>
      <c r="AY55" s="1259"/>
      <c r="AZ55" s="1259"/>
      <c r="BA55" s="1259"/>
      <c r="BB55" s="1257" t="s">
        <v>595</v>
      </c>
      <c r="BC55" s="1257"/>
      <c r="BD55" s="1257"/>
      <c r="BE55" s="1257"/>
      <c r="BF55" s="1257"/>
      <c r="BG55" s="1257"/>
      <c r="BH55" s="1257"/>
      <c r="BI55" s="1257"/>
      <c r="BJ55" s="1257"/>
      <c r="BK55" s="1257"/>
      <c r="BL55" s="1257"/>
      <c r="BM55" s="1257"/>
      <c r="BN55" s="1257"/>
      <c r="BO55" s="1257"/>
      <c r="BP55" s="1254">
        <v>11.4</v>
      </c>
      <c r="BQ55" s="1254"/>
      <c r="BR55" s="1254"/>
      <c r="BS55" s="1254"/>
      <c r="BT55" s="1254"/>
      <c r="BU55" s="1254"/>
      <c r="BV55" s="1254"/>
      <c r="BW55" s="1254"/>
      <c r="BX55" s="1254">
        <v>10.4</v>
      </c>
      <c r="BY55" s="1254"/>
      <c r="BZ55" s="1254"/>
      <c r="CA55" s="1254"/>
      <c r="CB55" s="1254"/>
      <c r="CC55" s="1254"/>
      <c r="CD55" s="1254"/>
      <c r="CE55" s="1254"/>
      <c r="CF55" s="1254">
        <v>10.9</v>
      </c>
      <c r="CG55" s="1254"/>
      <c r="CH55" s="1254"/>
      <c r="CI55" s="1254"/>
      <c r="CJ55" s="1254"/>
      <c r="CK55" s="1254"/>
      <c r="CL55" s="1254"/>
      <c r="CM55" s="1254"/>
      <c r="CN55" s="1254">
        <v>6.5</v>
      </c>
      <c r="CO55" s="1254"/>
      <c r="CP55" s="1254"/>
      <c r="CQ55" s="1254"/>
      <c r="CR55" s="1254"/>
      <c r="CS55" s="1254"/>
      <c r="CT55" s="1254"/>
      <c r="CU55" s="1254"/>
      <c r="CV55" s="1254">
        <v>0</v>
      </c>
      <c r="CW55" s="1254"/>
      <c r="CX55" s="1254"/>
      <c r="CY55" s="1254"/>
      <c r="CZ55" s="1254"/>
      <c r="DA55" s="1254"/>
      <c r="DB55" s="1254"/>
      <c r="DC55" s="1254"/>
    </row>
    <row r="56" spans="1:109" ht="13.2" x14ac:dyDescent="0.2">
      <c r="A56" s="380"/>
      <c r="B56" s="372"/>
      <c r="G56" s="1260"/>
      <c r="H56" s="1260"/>
      <c r="I56" s="1260"/>
      <c r="J56" s="1260"/>
      <c r="K56" s="1261"/>
      <c r="L56" s="1261"/>
      <c r="M56" s="1261"/>
      <c r="N56" s="1261"/>
      <c r="AN56" s="1259"/>
      <c r="AO56" s="1259"/>
      <c r="AP56" s="1259"/>
      <c r="AQ56" s="1259"/>
      <c r="AR56" s="1259"/>
      <c r="AS56" s="1259"/>
      <c r="AT56" s="1259"/>
      <c r="AU56" s="1259"/>
      <c r="AV56" s="1259"/>
      <c r="AW56" s="1259"/>
      <c r="AX56" s="1259"/>
      <c r="AY56" s="1259"/>
      <c r="AZ56" s="1259"/>
      <c r="BA56" s="1259"/>
      <c r="BB56" s="1257"/>
      <c r="BC56" s="1257"/>
      <c r="BD56" s="1257"/>
      <c r="BE56" s="1257"/>
      <c r="BF56" s="1257"/>
      <c r="BG56" s="1257"/>
      <c r="BH56" s="1257"/>
      <c r="BI56" s="1257"/>
      <c r="BJ56" s="1257"/>
      <c r="BK56" s="1257"/>
      <c r="BL56" s="1257"/>
      <c r="BM56" s="1257"/>
      <c r="BN56" s="1257"/>
      <c r="BO56" s="1257"/>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0" customFormat="1" ht="13.2" x14ac:dyDescent="0.2">
      <c r="B57" s="384"/>
      <c r="G57" s="1260"/>
      <c r="H57" s="1260"/>
      <c r="I57" s="1255"/>
      <c r="J57" s="1255"/>
      <c r="K57" s="1261"/>
      <c r="L57" s="1261"/>
      <c r="M57" s="1261"/>
      <c r="N57" s="1261"/>
      <c r="AM57" s="366"/>
      <c r="AN57" s="1259"/>
      <c r="AO57" s="1259"/>
      <c r="AP57" s="1259"/>
      <c r="AQ57" s="1259"/>
      <c r="AR57" s="1259"/>
      <c r="AS57" s="1259"/>
      <c r="AT57" s="1259"/>
      <c r="AU57" s="1259"/>
      <c r="AV57" s="1259"/>
      <c r="AW57" s="1259"/>
      <c r="AX57" s="1259"/>
      <c r="AY57" s="1259"/>
      <c r="AZ57" s="1259"/>
      <c r="BA57" s="1259"/>
      <c r="BB57" s="1257" t="s">
        <v>596</v>
      </c>
      <c r="BC57" s="1257"/>
      <c r="BD57" s="1257"/>
      <c r="BE57" s="1257"/>
      <c r="BF57" s="1257"/>
      <c r="BG57" s="1257"/>
      <c r="BH57" s="1257"/>
      <c r="BI57" s="1257"/>
      <c r="BJ57" s="1257"/>
      <c r="BK57" s="1257"/>
      <c r="BL57" s="1257"/>
      <c r="BM57" s="1257"/>
      <c r="BN57" s="1257"/>
      <c r="BO57" s="1257"/>
      <c r="BP57" s="1254">
        <v>60.2</v>
      </c>
      <c r="BQ57" s="1254"/>
      <c r="BR57" s="1254"/>
      <c r="BS57" s="1254"/>
      <c r="BT57" s="1254"/>
      <c r="BU57" s="1254"/>
      <c r="BV57" s="1254"/>
      <c r="BW57" s="1254"/>
      <c r="BX57" s="1254">
        <v>61.3</v>
      </c>
      <c r="BY57" s="1254"/>
      <c r="BZ57" s="1254"/>
      <c r="CA57" s="1254"/>
      <c r="CB57" s="1254"/>
      <c r="CC57" s="1254"/>
      <c r="CD57" s="1254"/>
      <c r="CE57" s="1254"/>
      <c r="CF57" s="1254">
        <v>62.2</v>
      </c>
      <c r="CG57" s="1254"/>
      <c r="CH57" s="1254"/>
      <c r="CI57" s="1254"/>
      <c r="CJ57" s="1254"/>
      <c r="CK57" s="1254"/>
      <c r="CL57" s="1254"/>
      <c r="CM57" s="1254"/>
      <c r="CN57" s="1254">
        <v>63.6</v>
      </c>
      <c r="CO57" s="1254"/>
      <c r="CP57" s="1254"/>
      <c r="CQ57" s="1254"/>
      <c r="CR57" s="1254"/>
      <c r="CS57" s="1254"/>
      <c r="CT57" s="1254"/>
      <c r="CU57" s="1254"/>
      <c r="CV57" s="1254">
        <v>64.7</v>
      </c>
      <c r="CW57" s="1254"/>
      <c r="CX57" s="1254"/>
      <c r="CY57" s="1254"/>
      <c r="CZ57" s="1254"/>
      <c r="DA57" s="1254"/>
      <c r="DB57" s="1254"/>
      <c r="DC57" s="1254"/>
      <c r="DD57" s="385"/>
      <c r="DE57" s="384"/>
    </row>
    <row r="58" spans="1:109" s="380" customFormat="1" ht="13.2" x14ac:dyDescent="0.2">
      <c r="A58" s="366"/>
      <c r="B58" s="384"/>
      <c r="G58" s="1260"/>
      <c r="H58" s="1260"/>
      <c r="I58" s="1255"/>
      <c r="J58" s="1255"/>
      <c r="K58" s="1261"/>
      <c r="L58" s="1261"/>
      <c r="M58" s="1261"/>
      <c r="N58" s="1261"/>
      <c r="AM58" s="366"/>
      <c r="AN58" s="1259"/>
      <c r="AO58" s="1259"/>
      <c r="AP58" s="1259"/>
      <c r="AQ58" s="1259"/>
      <c r="AR58" s="1259"/>
      <c r="AS58" s="1259"/>
      <c r="AT58" s="1259"/>
      <c r="AU58" s="1259"/>
      <c r="AV58" s="1259"/>
      <c r="AW58" s="1259"/>
      <c r="AX58" s="1259"/>
      <c r="AY58" s="1259"/>
      <c r="AZ58" s="1259"/>
      <c r="BA58" s="1259"/>
      <c r="BB58" s="1257"/>
      <c r="BC58" s="1257"/>
      <c r="BD58" s="1257"/>
      <c r="BE58" s="1257"/>
      <c r="BF58" s="1257"/>
      <c r="BG58" s="1257"/>
      <c r="BH58" s="1257"/>
      <c r="BI58" s="1257"/>
      <c r="BJ58" s="1257"/>
      <c r="BK58" s="1257"/>
      <c r="BL58" s="1257"/>
      <c r="BM58" s="1257"/>
      <c r="BN58" s="1257"/>
      <c r="BO58" s="1257"/>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598</v>
      </c>
    </row>
    <row r="64" spans="1:109" ht="13.2" x14ac:dyDescent="0.2">
      <c r="B64" s="372"/>
      <c r="G64" s="379"/>
      <c r="I64" s="392"/>
      <c r="J64" s="392"/>
      <c r="K64" s="392"/>
      <c r="L64" s="392"/>
      <c r="M64" s="392"/>
      <c r="N64" s="393"/>
      <c r="AM64" s="379"/>
      <c r="AN64" s="379" t="s">
        <v>591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6" t="s">
        <v>599</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2" x14ac:dyDescent="0.2">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2" x14ac:dyDescent="0.2">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2" x14ac:dyDescent="0.2">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2" x14ac:dyDescent="0.2">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593</v>
      </c>
    </row>
    <row r="72" spans="2:107" ht="13.2" x14ac:dyDescent="0.2">
      <c r="B72" s="372"/>
      <c r="G72" s="1260"/>
      <c r="H72" s="1260"/>
      <c r="I72" s="1260"/>
      <c r="J72" s="1260"/>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59" t="s">
        <v>551</v>
      </c>
      <c r="BQ72" s="1259"/>
      <c r="BR72" s="1259"/>
      <c r="BS72" s="1259"/>
      <c r="BT72" s="1259"/>
      <c r="BU72" s="1259"/>
      <c r="BV72" s="1259"/>
      <c r="BW72" s="1259"/>
      <c r="BX72" s="1259" t="s">
        <v>552</v>
      </c>
      <c r="BY72" s="1259"/>
      <c r="BZ72" s="1259"/>
      <c r="CA72" s="1259"/>
      <c r="CB72" s="1259"/>
      <c r="CC72" s="1259"/>
      <c r="CD72" s="1259"/>
      <c r="CE72" s="1259"/>
      <c r="CF72" s="1259" t="s">
        <v>553</v>
      </c>
      <c r="CG72" s="1259"/>
      <c r="CH72" s="1259"/>
      <c r="CI72" s="1259"/>
      <c r="CJ72" s="1259"/>
      <c r="CK72" s="1259"/>
      <c r="CL72" s="1259"/>
      <c r="CM72" s="1259"/>
      <c r="CN72" s="1259" t="s">
        <v>554</v>
      </c>
      <c r="CO72" s="1259"/>
      <c r="CP72" s="1259"/>
      <c r="CQ72" s="1259"/>
      <c r="CR72" s="1259"/>
      <c r="CS72" s="1259"/>
      <c r="CT72" s="1259"/>
      <c r="CU72" s="1259"/>
      <c r="CV72" s="1259" t="s">
        <v>555</v>
      </c>
      <c r="CW72" s="1259"/>
      <c r="CX72" s="1259"/>
      <c r="CY72" s="1259"/>
      <c r="CZ72" s="1259"/>
      <c r="DA72" s="1259"/>
      <c r="DB72" s="1259"/>
      <c r="DC72" s="1259"/>
    </row>
    <row r="73" spans="2:107" ht="13.2" x14ac:dyDescent="0.2">
      <c r="B73" s="372"/>
      <c r="G73" s="1262"/>
      <c r="H73" s="1262"/>
      <c r="I73" s="1262"/>
      <c r="J73" s="1262"/>
      <c r="K73" s="1258"/>
      <c r="L73" s="1258"/>
      <c r="M73" s="1258"/>
      <c r="N73" s="1258"/>
      <c r="AM73" s="381"/>
      <c r="AN73" s="1257" t="s">
        <v>594</v>
      </c>
      <c r="AO73" s="1257"/>
      <c r="AP73" s="1257"/>
      <c r="AQ73" s="1257"/>
      <c r="AR73" s="1257"/>
      <c r="AS73" s="1257"/>
      <c r="AT73" s="1257"/>
      <c r="AU73" s="1257"/>
      <c r="AV73" s="1257"/>
      <c r="AW73" s="1257"/>
      <c r="AX73" s="1257"/>
      <c r="AY73" s="1257"/>
      <c r="AZ73" s="1257"/>
      <c r="BA73" s="1257"/>
      <c r="BB73" s="1257" t="s">
        <v>595</v>
      </c>
      <c r="BC73" s="1257"/>
      <c r="BD73" s="1257"/>
      <c r="BE73" s="1257"/>
      <c r="BF73" s="1257"/>
      <c r="BG73" s="1257"/>
      <c r="BH73" s="1257"/>
      <c r="BI73" s="1257"/>
      <c r="BJ73" s="1257"/>
      <c r="BK73" s="1257"/>
      <c r="BL73" s="1257"/>
      <c r="BM73" s="1257"/>
      <c r="BN73" s="1257"/>
      <c r="BO73" s="1257"/>
      <c r="BP73" s="1254">
        <v>72.599999999999994</v>
      </c>
      <c r="BQ73" s="1254"/>
      <c r="BR73" s="1254"/>
      <c r="BS73" s="1254"/>
      <c r="BT73" s="1254"/>
      <c r="BU73" s="1254"/>
      <c r="BV73" s="1254"/>
      <c r="BW73" s="1254"/>
      <c r="BX73" s="1254">
        <v>72.3</v>
      </c>
      <c r="BY73" s="1254"/>
      <c r="BZ73" s="1254"/>
      <c r="CA73" s="1254"/>
      <c r="CB73" s="1254"/>
      <c r="CC73" s="1254"/>
      <c r="CD73" s="1254"/>
      <c r="CE73" s="1254"/>
      <c r="CF73" s="1254">
        <v>53.6</v>
      </c>
      <c r="CG73" s="1254"/>
      <c r="CH73" s="1254"/>
      <c r="CI73" s="1254"/>
      <c r="CJ73" s="1254"/>
      <c r="CK73" s="1254"/>
      <c r="CL73" s="1254"/>
      <c r="CM73" s="1254"/>
      <c r="CN73" s="1254">
        <v>32.9</v>
      </c>
      <c r="CO73" s="1254"/>
      <c r="CP73" s="1254"/>
      <c r="CQ73" s="1254"/>
      <c r="CR73" s="1254"/>
      <c r="CS73" s="1254"/>
      <c r="CT73" s="1254"/>
      <c r="CU73" s="1254"/>
      <c r="CV73" s="1254">
        <v>26.6</v>
      </c>
      <c r="CW73" s="1254"/>
      <c r="CX73" s="1254"/>
      <c r="CY73" s="1254"/>
      <c r="CZ73" s="1254"/>
      <c r="DA73" s="1254"/>
      <c r="DB73" s="1254"/>
      <c r="DC73" s="1254"/>
    </row>
    <row r="74" spans="2:107" ht="13.2" x14ac:dyDescent="0.2">
      <c r="B74" s="372"/>
      <c r="G74" s="1262"/>
      <c r="H74" s="1262"/>
      <c r="I74" s="1262"/>
      <c r="J74" s="1262"/>
      <c r="K74" s="1258"/>
      <c r="L74" s="1258"/>
      <c r="M74" s="1258"/>
      <c r="N74" s="1258"/>
      <c r="AM74" s="38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2" x14ac:dyDescent="0.2">
      <c r="B75" s="372"/>
      <c r="G75" s="1262"/>
      <c r="H75" s="1262"/>
      <c r="I75" s="1260"/>
      <c r="J75" s="1260"/>
      <c r="K75" s="1261"/>
      <c r="L75" s="1261"/>
      <c r="M75" s="1261"/>
      <c r="N75" s="1261"/>
      <c r="AM75" s="381"/>
      <c r="AN75" s="1257"/>
      <c r="AO75" s="1257"/>
      <c r="AP75" s="1257"/>
      <c r="AQ75" s="1257"/>
      <c r="AR75" s="1257"/>
      <c r="AS75" s="1257"/>
      <c r="AT75" s="1257"/>
      <c r="AU75" s="1257"/>
      <c r="AV75" s="1257"/>
      <c r="AW75" s="1257"/>
      <c r="AX75" s="1257"/>
      <c r="AY75" s="1257"/>
      <c r="AZ75" s="1257"/>
      <c r="BA75" s="1257"/>
      <c r="BB75" s="1257" t="s">
        <v>600</v>
      </c>
      <c r="BC75" s="1257"/>
      <c r="BD75" s="1257"/>
      <c r="BE75" s="1257"/>
      <c r="BF75" s="1257"/>
      <c r="BG75" s="1257"/>
      <c r="BH75" s="1257"/>
      <c r="BI75" s="1257"/>
      <c r="BJ75" s="1257"/>
      <c r="BK75" s="1257"/>
      <c r="BL75" s="1257"/>
      <c r="BM75" s="1257"/>
      <c r="BN75" s="1257"/>
      <c r="BO75" s="1257"/>
      <c r="BP75" s="1254">
        <v>11.2</v>
      </c>
      <c r="BQ75" s="1254"/>
      <c r="BR75" s="1254"/>
      <c r="BS75" s="1254"/>
      <c r="BT75" s="1254"/>
      <c r="BU75" s="1254"/>
      <c r="BV75" s="1254"/>
      <c r="BW75" s="1254"/>
      <c r="BX75" s="1254">
        <v>11.9</v>
      </c>
      <c r="BY75" s="1254"/>
      <c r="BZ75" s="1254"/>
      <c r="CA75" s="1254"/>
      <c r="CB75" s="1254"/>
      <c r="CC75" s="1254"/>
      <c r="CD75" s="1254"/>
      <c r="CE75" s="1254"/>
      <c r="CF75" s="1254">
        <v>11.7</v>
      </c>
      <c r="CG75" s="1254"/>
      <c r="CH75" s="1254"/>
      <c r="CI75" s="1254"/>
      <c r="CJ75" s="1254"/>
      <c r="CK75" s="1254"/>
      <c r="CL75" s="1254"/>
      <c r="CM75" s="1254"/>
      <c r="CN75" s="1254">
        <v>11</v>
      </c>
      <c r="CO75" s="1254"/>
      <c r="CP75" s="1254"/>
      <c r="CQ75" s="1254"/>
      <c r="CR75" s="1254"/>
      <c r="CS75" s="1254"/>
      <c r="CT75" s="1254"/>
      <c r="CU75" s="1254"/>
      <c r="CV75" s="1254">
        <v>10.8</v>
      </c>
      <c r="CW75" s="1254"/>
      <c r="CX75" s="1254"/>
      <c r="CY75" s="1254"/>
      <c r="CZ75" s="1254"/>
      <c r="DA75" s="1254"/>
      <c r="DB75" s="1254"/>
      <c r="DC75" s="1254"/>
    </row>
    <row r="76" spans="2:107" ht="13.2" x14ac:dyDescent="0.2">
      <c r="B76" s="372"/>
      <c r="G76" s="1262"/>
      <c r="H76" s="1262"/>
      <c r="I76" s="1260"/>
      <c r="J76" s="1260"/>
      <c r="K76" s="1261"/>
      <c r="L76" s="1261"/>
      <c r="M76" s="1261"/>
      <c r="N76" s="1261"/>
      <c r="AM76" s="38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2" x14ac:dyDescent="0.2">
      <c r="B77" s="372"/>
      <c r="G77" s="1260"/>
      <c r="H77" s="1260"/>
      <c r="I77" s="1260"/>
      <c r="J77" s="1260"/>
      <c r="K77" s="1258"/>
      <c r="L77" s="1258"/>
      <c r="M77" s="1258"/>
      <c r="N77" s="1258"/>
      <c r="AN77" s="1259" t="s">
        <v>597</v>
      </c>
      <c r="AO77" s="1259"/>
      <c r="AP77" s="1259"/>
      <c r="AQ77" s="1259"/>
      <c r="AR77" s="1259"/>
      <c r="AS77" s="1259"/>
      <c r="AT77" s="1259"/>
      <c r="AU77" s="1259"/>
      <c r="AV77" s="1259"/>
      <c r="AW77" s="1259"/>
      <c r="AX77" s="1259"/>
      <c r="AY77" s="1259"/>
      <c r="AZ77" s="1259"/>
      <c r="BA77" s="1259"/>
      <c r="BB77" s="1257" t="s">
        <v>595</v>
      </c>
      <c r="BC77" s="1257"/>
      <c r="BD77" s="1257"/>
      <c r="BE77" s="1257"/>
      <c r="BF77" s="1257"/>
      <c r="BG77" s="1257"/>
      <c r="BH77" s="1257"/>
      <c r="BI77" s="1257"/>
      <c r="BJ77" s="1257"/>
      <c r="BK77" s="1257"/>
      <c r="BL77" s="1257"/>
      <c r="BM77" s="1257"/>
      <c r="BN77" s="1257"/>
      <c r="BO77" s="1257"/>
      <c r="BP77" s="1254">
        <v>11.4</v>
      </c>
      <c r="BQ77" s="1254"/>
      <c r="BR77" s="1254"/>
      <c r="BS77" s="1254"/>
      <c r="BT77" s="1254"/>
      <c r="BU77" s="1254"/>
      <c r="BV77" s="1254"/>
      <c r="BW77" s="1254"/>
      <c r="BX77" s="1254">
        <v>10.4</v>
      </c>
      <c r="BY77" s="1254"/>
      <c r="BZ77" s="1254"/>
      <c r="CA77" s="1254"/>
      <c r="CB77" s="1254"/>
      <c r="CC77" s="1254"/>
      <c r="CD77" s="1254"/>
      <c r="CE77" s="1254"/>
      <c r="CF77" s="1254">
        <v>10.9</v>
      </c>
      <c r="CG77" s="1254"/>
      <c r="CH77" s="1254"/>
      <c r="CI77" s="1254"/>
      <c r="CJ77" s="1254"/>
      <c r="CK77" s="1254"/>
      <c r="CL77" s="1254"/>
      <c r="CM77" s="1254"/>
      <c r="CN77" s="1254">
        <v>6.5</v>
      </c>
      <c r="CO77" s="1254"/>
      <c r="CP77" s="1254"/>
      <c r="CQ77" s="1254"/>
      <c r="CR77" s="1254"/>
      <c r="CS77" s="1254"/>
      <c r="CT77" s="1254"/>
      <c r="CU77" s="1254"/>
      <c r="CV77" s="1254">
        <v>0</v>
      </c>
      <c r="CW77" s="1254"/>
      <c r="CX77" s="1254"/>
      <c r="CY77" s="1254"/>
      <c r="CZ77" s="1254"/>
      <c r="DA77" s="1254"/>
      <c r="DB77" s="1254"/>
      <c r="DC77" s="1254"/>
    </row>
    <row r="78" spans="2:107" ht="13.2" x14ac:dyDescent="0.2">
      <c r="B78" s="372"/>
      <c r="G78" s="1260"/>
      <c r="H78" s="1260"/>
      <c r="I78" s="1260"/>
      <c r="J78" s="1260"/>
      <c r="K78" s="1258"/>
      <c r="L78" s="1258"/>
      <c r="M78" s="1258"/>
      <c r="N78" s="1258"/>
      <c r="AN78" s="1259"/>
      <c r="AO78" s="1259"/>
      <c r="AP78" s="1259"/>
      <c r="AQ78" s="1259"/>
      <c r="AR78" s="1259"/>
      <c r="AS78" s="1259"/>
      <c r="AT78" s="1259"/>
      <c r="AU78" s="1259"/>
      <c r="AV78" s="1259"/>
      <c r="AW78" s="1259"/>
      <c r="AX78" s="1259"/>
      <c r="AY78" s="1259"/>
      <c r="AZ78" s="1259"/>
      <c r="BA78" s="1259"/>
      <c r="BB78" s="1257"/>
      <c r="BC78" s="1257"/>
      <c r="BD78" s="1257"/>
      <c r="BE78" s="1257"/>
      <c r="BF78" s="1257"/>
      <c r="BG78" s="1257"/>
      <c r="BH78" s="1257"/>
      <c r="BI78" s="1257"/>
      <c r="BJ78" s="1257"/>
      <c r="BK78" s="1257"/>
      <c r="BL78" s="1257"/>
      <c r="BM78" s="1257"/>
      <c r="BN78" s="1257"/>
      <c r="BO78" s="1257"/>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2" x14ac:dyDescent="0.2">
      <c r="B79" s="372"/>
      <c r="G79" s="1260"/>
      <c r="H79" s="1260"/>
      <c r="I79" s="1255"/>
      <c r="J79" s="1255"/>
      <c r="K79" s="1256"/>
      <c r="L79" s="1256"/>
      <c r="M79" s="1256"/>
      <c r="N79" s="1256"/>
      <c r="AN79" s="1259"/>
      <c r="AO79" s="1259"/>
      <c r="AP79" s="1259"/>
      <c r="AQ79" s="1259"/>
      <c r="AR79" s="1259"/>
      <c r="AS79" s="1259"/>
      <c r="AT79" s="1259"/>
      <c r="AU79" s="1259"/>
      <c r="AV79" s="1259"/>
      <c r="AW79" s="1259"/>
      <c r="AX79" s="1259"/>
      <c r="AY79" s="1259"/>
      <c r="AZ79" s="1259"/>
      <c r="BA79" s="1259"/>
      <c r="BB79" s="1257" t="s">
        <v>600</v>
      </c>
      <c r="BC79" s="1257"/>
      <c r="BD79" s="1257"/>
      <c r="BE79" s="1257"/>
      <c r="BF79" s="1257"/>
      <c r="BG79" s="1257"/>
      <c r="BH79" s="1257"/>
      <c r="BI79" s="1257"/>
      <c r="BJ79" s="1257"/>
      <c r="BK79" s="1257"/>
      <c r="BL79" s="1257"/>
      <c r="BM79" s="1257"/>
      <c r="BN79" s="1257"/>
      <c r="BO79" s="1257"/>
      <c r="BP79" s="1254">
        <v>6.7</v>
      </c>
      <c r="BQ79" s="1254"/>
      <c r="BR79" s="1254"/>
      <c r="BS79" s="1254"/>
      <c r="BT79" s="1254"/>
      <c r="BU79" s="1254"/>
      <c r="BV79" s="1254"/>
      <c r="BW79" s="1254"/>
      <c r="BX79" s="1254">
        <v>6.6</v>
      </c>
      <c r="BY79" s="1254"/>
      <c r="BZ79" s="1254"/>
      <c r="CA79" s="1254"/>
      <c r="CB79" s="1254"/>
      <c r="CC79" s="1254"/>
      <c r="CD79" s="1254"/>
      <c r="CE79" s="1254"/>
      <c r="CF79" s="1254">
        <v>5.9</v>
      </c>
      <c r="CG79" s="1254"/>
      <c r="CH79" s="1254"/>
      <c r="CI79" s="1254"/>
      <c r="CJ79" s="1254"/>
      <c r="CK79" s="1254"/>
      <c r="CL79" s="1254"/>
      <c r="CM79" s="1254"/>
      <c r="CN79" s="1254">
        <v>5.9</v>
      </c>
      <c r="CO79" s="1254"/>
      <c r="CP79" s="1254"/>
      <c r="CQ79" s="1254"/>
      <c r="CR79" s="1254"/>
      <c r="CS79" s="1254"/>
      <c r="CT79" s="1254"/>
      <c r="CU79" s="1254"/>
      <c r="CV79" s="1254">
        <v>6.1</v>
      </c>
      <c r="CW79" s="1254"/>
      <c r="CX79" s="1254"/>
      <c r="CY79" s="1254"/>
      <c r="CZ79" s="1254"/>
      <c r="DA79" s="1254"/>
      <c r="DB79" s="1254"/>
      <c r="DC79" s="1254"/>
    </row>
    <row r="80" spans="2:107" ht="13.2" x14ac:dyDescent="0.2">
      <c r="B80" s="372"/>
      <c r="G80" s="1260"/>
      <c r="H80" s="1260"/>
      <c r="I80" s="1255"/>
      <c r="J80" s="1255"/>
      <c r="K80" s="1256"/>
      <c r="L80" s="1256"/>
      <c r="M80" s="1256"/>
      <c r="N80" s="1256"/>
      <c r="AN80" s="1259"/>
      <c r="AO80" s="1259"/>
      <c r="AP80" s="1259"/>
      <c r="AQ80" s="1259"/>
      <c r="AR80" s="1259"/>
      <c r="AS80" s="1259"/>
      <c r="AT80" s="1259"/>
      <c r="AU80" s="1259"/>
      <c r="AV80" s="1259"/>
      <c r="AW80" s="1259"/>
      <c r="AX80" s="1259"/>
      <c r="AY80" s="1259"/>
      <c r="AZ80" s="1259"/>
      <c r="BA80" s="1259"/>
      <c r="BB80" s="1257"/>
      <c r="BC80" s="1257"/>
      <c r="BD80" s="1257"/>
      <c r="BE80" s="1257"/>
      <c r="BF80" s="1257"/>
      <c r="BG80" s="1257"/>
      <c r="BH80" s="1257"/>
      <c r="BI80" s="1257"/>
      <c r="BJ80" s="1257"/>
      <c r="BK80" s="1257"/>
      <c r="BL80" s="1257"/>
      <c r="BM80" s="1257"/>
      <c r="BN80" s="1257"/>
      <c r="BO80" s="1257"/>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RayH5QGAXiHWIxfz3J7kWfHKjo366I/zVNSycipnRhRRjs4iK6EuWD13cxUR7cymqK1yeCy4hvlI3kLniwcnSA==" saltValue="esc8nl78r6HbH+U59Bu1m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498</v>
      </c>
    </row>
  </sheetData>
  <sheetProtection algorithmName="SHA-512" hashValue="i7Y0UScHs3a/8riXvCHF0fvjz01WV20BAXeT1UVX/24u+1oEBjPhD2glv1tyXUjX/uRThfYNCJ+E9cGWYkdSlA==" saltValue="P3l+75uuAHBqbVzIeDR6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498</v>
      </c>
    </row>
  </sheetData>
  <sheetProtection algorithmName="SHA-512" hashValue="tyfOKNq2x8hCtlAhOis/2n55viE16yX6d3DrOTq8SP1X/LtpQp03gYq4DX5X85z94mOAQhXYOjX8aVHMF3sWUw==" saltValue="uvm5uGM58ZbCbL3WwLgJY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548</v>
      </c>
      <c r="G2" s="151"/>
      <c r="H2" s="152"/>
    </row>
    <row r="3" spans="1:8" x14ac:dyDescent="0.2">
      <c r="A3" s="148" t="s">
        <v>541</v>
      </c>
      <c r="B3" s="153"/>
      <c r="C3" s="154"/>
      <c r="D3" s="155">
        <v>118172</v>
      </c>
      <c r="E3" s="156"/>
      <c r="F3" s="157">
        <v>53869</v>
      </c>
      <c r="G3" s="158"/>
      <c r="H3" s="159"/>
    </row>
    <row r="4" spans="1:8" x14ac:dyDescent="0.2">
      <c r="A4" s="160"/>
      <c r="B4" s="161"/>
      <c r="C4" s="162"/>
      <c r="D4" s="163">
        <v>99283</v>
      </c>
      <c r="E4" s="164"/>
      <c r="F4" s="165">
        <v>35046</v>
      </c>
      <c r="G4" s="166"/>
      <c r="H4" s="167"/>
    </row>
    <row r="5" spans="1:8" x14ac:dyDescent="0.2">
      <c r="A5" s="148" t="s">
        <v>543</v>
      </c>
      <c r="B5" s="153"/>
      <c r="C5" s="154"/>
      <c r="D5" s="155">
        <v>130768</v>
      </c>
      <c r="E5" s="156"/>
      <c r="F5" s="157">
        <v>59119</v>
      </c>
      <c r="G5" s="158"/>
      <c r="H5" s="159"/>
    </row>
    <row r="6" spans="1:8" x14ac:dyDescent="0.2">
      <c r="A6" s="160"/>
      <c r="B6" s="161"/>
      <c r="C6" s="162"/>
      <c r="D6" s="163">
        <v>88212</v>
      </c>
      <c r="E6" s="164"/>
      <c r="F6" s="165">
        <v>29900</v>
      </c>
      <c r="G6" s="166"/>
      <c r="H6" s="167"/>
    </row>
    <row r="7" spans="1:8" x14ac:dyDescent="0.2">
      <c r="A7" s="148" t="s">
        <v>544</v>
      </c>
      <c r="B7" s="153"/>
      <c r="C7" s="154"/>
      <c r="D7" s="155">
        <v>59529</v>
      </c>
      <c r="E7" s="156"/>
      <c r="F7" s="157">
        <v>53895</v>
      </c>
      <c r="G7" s="158"/>
      <c r="H7" s="159"/>
    </row>
    <row r="8" spans="1:8" x14ac:dyDescent="0.2">
      <c r="A8" s="160"/>
      <c r="B8" s="161"/>
      <c r="C8" s="162"/>
      <c r="D8" s="163">
        <v>40175</v>
      </c>
      <c r="E8" s="164"/>
      <c r="F8" s="165">
        <v>31224</v>
      </c>
      <c r="G8" s="166"/>
      <c r="H8" s="167"/>
    </row>
    <row r="9" spans="1:8" x14ac:dyDescent="0.2">
      <c r="A9" s="148" t="s">
        <v>545</v>
      </c>
      <c r="B9" s="153"/>
      <c r="C9" s="154"/>
      <c r="D9" s="155">
        <v>44278</v>
      </c>
      <c r="E9" s="156"/>
      <c r="F9" s="157">
        <v>56181</v>
      </c>
      <c r="G9" s="158"/>
      <c r="H9" s="159"/>
    </row>
    <row r="10" spans="1:8" x14ac:dyDescent="0.2">
      <c r="A10" s="160"/>
      <c r="B10" s="161"/>
      <c r="C10" s="162"/>
      <c r="D10" s="163">
        <v>25440</v>
      </c>
      <c r="E10" s="164"/>
      <c r="F10" s="165">
        <v>32039</v>
      </c>
      <c r="G10" s="166"/>
      <c r="H10" s="167"/>
    </row>
    <row r="11" spans="1:8" x14ac:dyDescent="0.2">
      <c r="A11" s="148" t="s">
        <v>546</v>
      </c>
      <c r="B11" s="153"/>
      <c r="C11" s="154"/>
      <c r="D11" s="155">
        <v>72039</v>
      </c>
      <c r="E11" s="156"/>
      <c r="F11" s="157">
        <v>47730</v>
      </c>
      <c r="G11" s="158"/>
      <c r="H11" s="159"/>
    </row>
    <row r="12" spans="1:8" x14ac:dyDescent="0.2">
      <c r="A12" s="160"/>
      <c r="B12" s="161"/>
      <c r="C12" s="168"/>
      <c r="D12" s="163">
        <v>37043</v>
      </c>
      <c r="E12" s="164"/>
      <c r="F12" s="165">
        <v>26378</v>
      </c>
      <c r="G12" s="166"/>
      <c r="H12" s="167"/>
    </row>
    <row r="13" spans="1:8" x14ac:dyDescent="0.2">
      <c r="A13" s="148"/>
      <c r="B13" s="153"/>
      <c r="C13" s="169"/>
      <c r="D13" s="170">
        <v>84957</v>
      </c>
      <c r="E13" s="171"/>
      <c r="F13" s="172">
        <v>54159</v>
      </c>
      <c r="G13" s="173"/>
      <c r="H13" s="159"/>
    </row>
    <row r="14" spans="1:8" x14ac:dyDescent="0.2">
      <c r="A14" s="160"/>
      <c r="B14" s="161"/>
      <c r="C14" s="162"/>
      <c r="D14" s="163">
        <v>58031</v>
      </c>
      <c r="E14" s="164"/>
      <c r="F14" s="165">
        <v>30917</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9.0399999999999991</v>
      </c>
      <c r="C19" s="174">
        <f>ROUND(VALUE(SUBSTITUTE(実質収支比率等に係る経年分析!G$48,"▲","-")),2)</f>
        <v>12.5</v>
      </c>
      <c r="D19" s="174">
        <f>ROUND(VALUE(SUBSTITUTE(実質収支比率等に係る経年分析!H$48,"▲","-")),2)</f>
        <v>9.23</v>
      </c>
      <c r="E19" s="174">
        <f>ROUND(VALUE(SUBSTITUTE(実質収支比率等に係る経年分析!I$48,"▲","-")),2)</f>
        <v>10.45</v>
      </c>
      <c r="F19" s="174">
        <f>ROUND(VALUE(SUBSTITUTE(実質収支比率等に係る経年分析!J$48,"▲","-")),2)</f>
        <v>11.78</v>
      </c>
    </row>
    <row r="20" spans="1:11" x14ac:dyDescent="0.2">
      <c r="A20" s="174" t="s">
        <v>57</v>
      </c>
      <c r="B20" s="174">
        <f>ROUND(VALUE(SUBSTITUTE(実質収支比率等に係る経年分析!F$47,"▲","-")),2)</f>
        <v>16.899999999999999</v>
      </c>
      <c r="C20" s="174">
        <f>ROUND(VALUE(SUBSTITUTE(実質収支比率等に係る経年分析!G$47,"▲","-")),2)</f>
        <v>17.36</v>
      </c>
      <c r="D20" s="174">
        <f>ROUND(VALUE(SUBSTITUTE(実質収支比率等に係る経年分析!H$47,"▲","-")),2)</f>
        <v>19.91</v>
      </c>
      <c r="E20" s="174">
        <f>ROUND(VALUE(SUBSTITUTE(実質収支比率等に係る経年分析!I$47,"▲","-")),2)</f>
        <v>24.46</v>
      </c>
      <c r="F20" s="174">
        <f>ROUND(VALUE(SUBSTITUTE(実質収支比率等に係る経年分析!J$47,"▲","-")),2)</f>
        <v>25.32</v>
      </c>
    </row>
    <row r="21" spans="1:11" x14ac:dyDescent="0.2">
      <c r="A21" s="174" t="s">
        <v>58</v>
      </c>
      <c r="B21" s="174">
        <f>IF(ISNUMBER(VALUE(SUBSTITUTE(実質収支比率等に係る経年分析!F$49,"▲","-"))),ROUND(VALUE(SUBSTITUTE(実質収支比率等に係る経年分析!F$49,"▲","-")),2),NA())</f>
        <v>-4.97</v>
      </c>
      <c r="C21" s="174">
        <f>IF(ISNUMBER(VALUE(SUBSTITUTE(実質収支比率等に係る経年分析!G$49,"▲","-"))),ROUND(VALUE(SUBSTITUTE(実質収支比率等に係る経年分析!G$49,"▲","-")),2),NA())</f>
        <v>3.88</v>
      </c>
      <c r="D21" s="174">
        <f>IF(ISNUMBER(VALUE(SUBSTITUTE(実質収支比率等に係る経年分析!H$49,"▲","-"))),ROUND(VALUE(SUBSTITUTE(実質収支比率等に係る経年分析!H$49,"▲","-")),2),NA())</f>
        <v>0.13</v>
      </c>
      <c r="E21" s="174">
        <f>IF(ISNUMBER(VALUE(SUBSTITUTE(実質収支比率等に係る経年分析!I$49,"▲","-"))),ROUND(VALUE(SUBSTITUTE(実質収支比率等に係る経年分析!I$49,"▲","-")),2),NA())</f>
        <v>6.8</v>
      </c>
      <c r="F21" s="174">
        <f>IF(ISNUMBER(VALUE(SUBSTITUTE(実質収支比率等に係る経年分析!J$49,"▲","-"))),ROUND(VALUE(SUBSTITUTE(実質収支比率等に係る経年分析!J$49,"▲","-")),2),NA())</f>
        <v>1.02</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0.77</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庄内町後期高齢者医療保険特別会計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0.04</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0.05</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0.04</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0.03</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0.05</v>
      </c>
    </row>
    <row r="30" spans="1:11" x14ac:dyDescent="0.2">
      <c r="A30" s="175" t="str">
        <f>IF(連結実質赤字比率に係る赤字・黒字の構成分析!C$40="",NA(),連結実質赤字比率に係る赤字・黒字の構成分析!C$40)</f>
        <v>庄内町風力発電事業特別会計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0.41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0.15</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0.2</v>
      </c>
    </row>
    <row r="31" spans="1:11" x14ac:dyDescent="0.2">
      <c r="A31" s="175" t="str">
        <f>IF(連結実質赤字比率に係る赤字・黒字の構成分析!C$39="",NA(),連結実質赤字比率に係る赤字・黒字の構成分析!C$39)</f>
        <v>庄内町下水道事業会計</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0.34</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0.5</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0.68</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0.65</v>
      </c>
    </row>
    <row r="32" spans="1:11" x14ac:dyDescent="0.2">
      <c r="A32" s="175" t="str">
        <f>IF(連結実質赤字比率に係る赤字・黒字の構成分析!C$38="",NA(),連結実質赤字比率に係る赤字・黒字の構成分析!C$38)</f>
        <v>庄内町国民健康保険特別会計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1.93</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2.75</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1.62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1.18</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0.94</v>
      </c>
    </row>
    <row r="33" spans="1:16" x14ac:dyDescent="0.2">
      <c r="A33" s="175" t="str">
        <f>IF(連結実質赤字比率に係る赤字・黒字の構成分析!C$37="",NA(),連結実質赤字比率に係る赤字・黒字の構成分析!C$37)</f>
        <v>庄内町介護保険特別会計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1.02</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0.85</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1.3</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1.59</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2.2200000000000002</v>
      </c>
    </row>
    <row r="34" spans="1:16" x14ac:dyDescent="0.2">
      <c r="A34" s="175" t="str">
        <f>IF(連結実質赤字比率に係る赤字・黒字の構成分析!C$36="",NA(),連結実質赤字比率に係る赤字・黒字の構成分析!C$36)</f>
        <v>庄内町水道事業会計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3.89</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4.34</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4.67</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3.99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4.12</v>
      </c>
    </row>
    <row r="35" spans="1:16" x14ac:dyDescent="0.2">
      <c r="A35" s="175" t="str">
        <f>IF(連結実質赤字比率に係る赤字・黒字の構成分析!C$35="",NA(),連結実質赤字比率に係る赤字・黒字の構成分析!C$35)</f>
        <v>庄内町ガス事業会計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4.67</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5.67</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5.98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6.47</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5.55</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9.0299999999999994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12.5</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9.2200000000000006</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10.45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11.78</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1691</v>
      </c>
      <c r="E42" s="176"/>
      <c r="F42" s="176"/>
      <c r="G42" s="176">
        <f>'実質公債費比率（分子）の構造'!L$52</f>
        <v>1699</v>
      </c>
      <c r="H42" s="176"/>
      <c r="I42" s="176"/>
      <c r="J42" s="176">
        <f>'実質公債費比率（分子）の構造'!M$52</f>
        <v>1651</v>
      </c>
      <c r="K42" s="176"/>
      <c r="L42" s="176"/>
      <c r="M42" s="176">
        <f>'実質公債費比率（分子）の構造'!N$52</f>
        <v>1618</v>
      </c>
      <c r="N42" s="176"/>
      <c r="O42" s="176"/>
      <c r="P42" s="176">
        <f>'実質公債費比率（分子）の構造'!O$52</f>
        <v>1568</v>
      </c>
    </row>
    <row r="43" spans="1:16" x14ac:dyDescent="0.2">
      <c r="A43" s="176" t="s">
        <v>66</v>
      </c>
      <c r="B43" s="176">
        <f>'実質公債費比率（分子）の構造'!K$51</f>
        <v>0</v>
      </c>
      <c r="C43" s="176"/>
      <c r="D43" s="176"/>
      <c r="E43" s="176">
        <f>'実質公債費比率（分子）の構造'!L$51</f>
        <v>0</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12</v>
      </c>
      <c r="C44" s="176"/>
      <c r="D44" s="176"/>
      <c r="E44" s="176">
        <f>'実質公債費比率（分子）の構造'!L$50</f>
        <v>12</v>
      </c>
      <c r="F44" s="176"/>
      <c r="G44" s="176"/>
      <c r="H44" s="176">
        <f>'実質公債費比率（分子）の構造'!M$50</f>
        <v>12</v>
      </c>
      <c r="I44" s="176"/>
      <c r="J44" s="176"/>
      <c r="K44" s="176">
        <f>'実質公債費比率（分子）の構造'!N$50</f>
        <v>3</v>
      </c>
      <c r="L44" s="176"/>
      <c r="M44" s="176"/>
      <c r="N44" s="176">
        <f>'実質公債費比率（分子）の構造'!O$50</f>
        <v>3</v>
      </c>
      <c r="O44" s="176"/>
      <c r="P44" s="176"/>
    </row>
    <row r="45" spans="1:16" x14ac:dyDescent="0.2">
      <c r="A45" s="176" t="s">
        <v>68</v>
      </c>
      <c r="B45" s="176">
        <f>'実質公債費比率（分子）の構造'!K$49</f>
        <v>11</v>
      </c>
      <c r="C45" s="176"/>
      <c r="D45" s="176"/>
      <c r="E45" s="176">
        <f>'実質公債費比率（分子）の構造'!L$49</f>
        <v>7</v>
      </c>
      <c r="F45" s="176"/>
      <c r="G45" s="176"/>
      <c r="H45" s="176">
        <f>'実質公債費比率（分子）の構造'!M$49</f>
        <v>7</v>
      </c>
      <c r="I45" s="176"/>
      <c r="J45" s="176"/>
      <c r="K45" s="176">
        <f>'実質公債費比率（分子）の構造'!N$49</f>
        <v>2</v>
      </c>
      <c r="L45" s="176"/>
      <c r="M45" s="176"/>
      <c r="N45" s="176">
        <f>'実質公債費比率（分子）の構造'!O$49</f>
        <v>2</v>
      </c>
      <c r="O45" s="176"/>
      <c r="P45" s="176"/>
    </row>
    <row r="46" spans="1:16" x14ac:dyDescent="0.2">
      <c r="A46" s="176" t="s">
        <v>69</v>
      </c>
      <c r="B46" s="176">
        <f>'実質公債費比率（分子）の構造'!K$48</f>
        <v>703</v>
      </c>
      <c r="C46" s="176"/>
      <c r="D46" s="176"/>
      <c r="E46" s="176">
        <f>'実質公債費比率（分子）の構造'!L$48</f>
        <v>643</v>
      </c>
      <c r="F46" s="176"/>
      <c r="G46" s="176"/>
      <c r="H46" s="176">
        <f>'実質公債費比率（分子）の構造'!M$48</f>
        <v>654</v>
      </c>
      <c r="I46" s="176"/>
      <c r="J46" s="176"/>
      <c r="K46" s="176">
        <f>'実質公債費比率（分子）の構造'!N$48</f>
        <v>654</v>
      </c>
      <c r="L46" s="176"/>
      <c r="M46" s="176"/>
      <c r="N46" s="176">
        <f>'実質公債費比率（分子）の構造'!O$48</f>
        <v>658</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1645</v>
      </c>
      <c r="C49" s="176"/>
      <c r="D49" s="176"/>
      <c r="E49" s="176">
        <f>'実質公債費比率（分子）の構造'!L$45</f>
        <v>1702</v>
      </c>
      <c r="F49" s="176"/>
      <c r="G49" s="176"/>
      <c r="H49" s="176">
        <f>'実質公債費比率（分子）の構造'!M$45</f>
        <v>1619</v>
      </c>
      <c r="I49" s="176"/>
      <c r="J49" s="176"/>
      <c r="K49" s="176">
        <f>'実質公債費比率（分子）の構造'!N$45</f>
        <v>1584</v>
      </c>
      <c r="L49" s="176"/>
      <c r="M49" s="176"/>
      <c r="N49" s="176">
        <f>'実質公債費比率（分子）の構造'!O$45</f>
        <v>1571</v>
      </c>
      <c r="O49" s="176"/>
      <c r="P49" s="176"/>
    </row>
    <row r="50" spans="1:16" x14ac:dyDescent="0.2">
      <c r="A50" s="176" t="s">
        <v>73</v>
      </c>
      <c r="B50" s="176" t="e">
        <f>NA()</f>
        <v>#N/A</v>
      </c>
      <c r="C50" s="176">
        <f>IF(ISNUMBER('実質公債費比率（分子）の構造'!K$53),'実質公債費比率（分子）の構造'!K$53,NA())</f>
        <v>680</v>
      </c>
      <c r="D50" s="176" t="e">
        <f>NA()</f>
        <v>#N/A</v>
      </c>
      <c r="E50" s="176" t="e">
        <f>NA()</f>
        <v>#N/A</v>
      </c>
      <c r="F50" s="176">
        <f>IF(ISNUMBER('実質公債費比率（分子）の構造'!L$53),'実質公債費比率（分子）の構造'!L$53,NA())</f>
        <v>665</v>
      </c>
      <c r="G50" s="176" t="e">
        <f>NA()</f>
        <v>#N/A</v>
      </c>
      <c r="H50" s="176" t="e">
        <f>NA()</f>
        <v>#N/A</v>
      </c>
      <c r="I50" s="176">
        <f>IF(ISNUMBER('実質公債費比率（分子）の構造'!M$53),'実質公債費比率（分子）の構造'!M$53,NA())</f>
        <v>641</v>
      </c>
      <c r="J50" s="176" t="e">
        <f>NA()</f>
        <v>#N/A</v>
      </c>
      <c r="K50" s="176" t="e">
        <f>NA()</f>
        <v>#N/A</v>
      </c>
      <c r="L50" s="176">
        <f>IF(ISNUMBER('実質公債費比率（分子）の構造'!N$53),'実質公債費比率（分子）の構造'!N$53,NA())</f>
        <v>625</v>
      </c>
      <c r="M50" s="176" t="e">
        <f>NA()</f>
        <v>#N/A</v>
      </c>
      <c r="N50" s="176" t="e">
        <f>NA()</f>
        <v>#N/A</v>
      </c>
      <c r="O50" s="176">
        <f>IF(ISNUMBER('実質公債費比率（分子）の構造'!O$53),'実質公債費比率（分子）の構造'!O$53,NA())</f>
        <v>666</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15335</v>
      </c>
      <c r="E56" s="175"/>
      <c r="F56" s="175"/>
      <c r="G56" s="175">
        <f>'将来負担比率（分子）の構造'!J$52</f>
        <v>15620</v>
      </c>
      <c r="H56" s="175"/>
      <c r="I56" s="175"/>
      <c r="J56" s="175">
        <f>'将来負担比率（分子）の構造'!K$52</f>
        <v>15226</v>
      </c>
      <c r="K56" s="175"/>
      <c r="L56" s="175"/>
      <c r="M56" s="175">
        <f>'将来負担比率（分子）の構造'!L$52</f>
        <v>14611</v>
      </c>
      <c r="N56" s="175"/>
      <c r="O56" s="175"/>
      <c r="P56" s="175">
        <f>'将来負担比率（分子）の構造'!M$52</f>
        <v>13870</v>
      </c>
    </row>
    <row r="57" spans="1:16" x14ac:dyDescent="0.2">
      <c r="A57" s="175" t="s">
        <v>44</v>
      </c>
      <c r="B57" s="175"/>
      <c r="C57" s="175"/>
      <c r="D57" s="175">
        <f>'将来負担比率（分子）の構造'!I$51</f>
        <v>759</v>
      </c>
      <c r="E57" s="175"/>
      <c r="F57" s="175"/>
      <c r="G57" s="175">
        <f>'将来負担比率（分子）の構造'!J$51</f>
        <v>691</v>
      </c>
      <c r="H57" s="175"/>
      <c r="I57" s="175"/>
      <c r="J57" s="175">
        <f>'将来負担比率（分子）の構造'!K$51</f>
        <v>613</v>
      </c>
      <c r="K57" s="175"/>
      <c r="L57" s="175"/>
      <c r="M57" s="175">
        <f>'将来負担比率（分子）の構造'!L$51</f>
        <v>530</v>
      </c>
      <c r="N57" s="175"/>
      <c r="O57" s="175"/>
      <c r="P57" s="175">
        <f>'将来負担比率（分子）の構造'!M$51</f>
        <v>470</v>
      </c>
    </row>
    <row r="58" spans="1:16" x14ac:dyDescent="0.2">
      <c r="A58" s="175" t="s">
        <v>43</v>
      </c>
      <c r="B58" s="175"/>
      <c r="C58" s="175"/>
      <c r="D58" s="175">
        <f>'将来負担比率（分子）の構造'!I$50</f>
        <v>4183</v>
      </c>
      <c r="E58" s="175"/>
      <c r="F58" s="175"/>
      <c r="G58" s="175">
        <f>'将来負担比率（分子）の構造'!J$50</f>
        <v>4031</v>
      </c>
      <c r="H58" s="175"/>
      <c r="I58" s="175"/>
      <c r="J58" s="175">
        <f>'将来負担比率（分子）の構造'!K$50</f>
        <v>4454</v>
      </c>
      <c r="K58" s="175"/>
      <c r="L58" s="175"/>
      <c r="M58" s="175">
        <f>'将来負担比率（分子）の構造'!L$50</f>
        <v>5150</v>
      </c>
      <c r="N58" s="175"/>
      <c r="O58" s="175"/>
      <c r="P58" s="175">
        <f>'将来負担比率（分子）の構造'!M$50</f>
        <v>5476</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f>'将来負担比率（分子）の構造'!I$46</f>
        <v>77</v>
      </c>
      <c r="C61" s="175"/>
      <c r="D61" s="175"/>
      <c r="E61" s="175">
        <f>'将来負担比率（分子）の構造'!J$46</f>
        <v>78</v>
      </c>
      <c r="F61" s="175"/>
      <c r="G61" s="175"/>
      <c r="H61" s="175">
        <f>'将来負担比率（分子）の構造'!K$46</f>
        <v>63</v>
      </c>
      <c r="I61" s="175"/>
      <c r="J61" s="175"/>
      <c r="K61" s="175">
        <f>'将来負担比率（分子）の構造'!L$46</f>
        <v>66</v>
      </c>
      <c r="L61" s="175"/>
      <c r="M61" s="175"/>
      <c r="N61" s="175">
        <f>'将来負担比率（分子）の構造'!M$46</f>
        <v>42</v>
      </c>
      <c r="O61" s="175"/>
      <c r="P61" s="175"/>
    </row>
    <row r="62" spans="1:16" x14ac:dyDescent="0.2">
      <c r="A62" s="175" t="s">
        <v>37</v>
      </c>
      <c r="B62" s="175">
        <f>'将来負担比率（分子）の構造'!I$45</f>
        <v>1770</v>
      </c>
      <c r="C62" s="175"/>
      <c r="D62" s="175"/>
      <c r="E62" s="175">
        <f>'将来負担比率（分子）の構造'!J$45</f>
        <v>1754</v>
      </c>
      <c r="F62" s="175"/>
      <c r="G62" s="175"/>
      <c r="H62" s="175">
        <f>'将来負担比率（分子）の構造'!K$45</f>
        <v>1738</v>
      </c>
      <c r="I62" s="175"/>
      <c r="J62" s="175"/>
      <c r="K62" s="175">
        <f>'将来負担比率（分子）の構造'!L$45</f>
        <v>1709</v>
      </c>
      <c r="L62" s="175"/>
      <c r="M62" s="175"/>
      <c r="N62" s="175">
        <f>'将来負担比率（分子）の構造'!M$45</f>
        <v>1711</v>
      </c>
      <c r="O62" s="175"/>
      <c r="P62" s="175"/>
    </row>
    <row r="63" spans="1:16" x14ac:dyDescent="0.2">
      <c r="A63" s="175" t="s">
        <v>36</v>
      </c>
      <c r="B63" s="175">
        <f>'将来負担比率（分子）の構造'!I$44</f>
        <v>25</v>
      </c>
      <c r="C63" s="175"/>
      <c r="D63" s="175"/>
      <c r="E63" s="175">
        <f>'将来負担比率（分子）の構造'!J$44</f>
        <v>19</v>
      </c>
      <c r="F63" s="175"/>
      <c r="G63" s="175"/>
      <c r="H63" s="175">
        <f>'将来負担比率（分子）の構造'!K$44</f>
        <v>18</v>
      </c>
      <c r="I63" s="175"/>
      <c r="J63" s="175"/>
      <c r="K63" s="175">
        <f>'将来負担比率（分子）の構造'!L$44</f>
        <v>15</v>
      </c>
      <c r="L63" s="175"/>
      <c r="M63" s="175"/>
      <c r="N63" s="175">
        <f>'将来負担比率（分子）の構造'!M$44</f>
        <v>13</v>
      </c>
      <c r="O63" s="175"/>
      <c r="P63" s="175"/>
    </row>
    <row r="64" spans="1:16" x14ac:dyDescent="0.2">
      <c r="A64" s="175" t="s">
        <v>35</v>
      </c>
      <c r="B64" s="175">
        <f>'将来負担比率（分子）の構造'!I$43</f>
        <v>6965</v>
      </c>
      <c r="C64" s="175"/>
      <c r="D64" s="175"/>
      <c r="E64" s="175">
        <f>'将来負担比率（分子）の構造'!J$43</f>
        <v>6187</v>
      </c>
      <c r="F64" s="175"/>
      <c r="G64" s="175"/>
      <c r="H64" s="175">
        <f>'将来負担比率（分子）の構造'!K$43</f>
        <v>5494</v>
      </c>
      <c r="I64" s="175"/>
      <c r="J64" s="175"/>
      <c r="K64" s="175">
        <f>'将来負担比率（分子）の構造'!L$43</f>
        <v>4842</v>
      </c>
      <c r="L64" s="175"/>
      <c r="M64" s="175"/>
      <c r="N64" s="175">
        <f>'将来負担比率（分子）の構造'!M$43</f>
        <v>4465</v>
      </c>
      <c r="O64" s="175"/>
      <c r="P64" s="175"/>
    </row>
    <row r="65" spans="1:16" x14ac:dyDescent="0.2">
      <c r="A65" s="175" t="s">
        <v>34</v>
      </c>
      <c r="B65" s="175">
        <f>'将来負担比率（分子）の構造'!I$42</f>
        <v>29</v>
      </c>
      <c r="C65" s="175"/>
      <c r="D65" s="175"/>
      <c r="E65" s="175">
        <f>'将来負担比率（分子）の構造'!J$42</f>
        <v>17</v>
      </c>
      <c r="F65" s="175"/>
      <c r="G65" s="175"/>
      <c r="H65" s="175">
        <f>'将来負担比率（分子）の構造'!K$42</f>
        <v>5</v>
      </c>
      <c r="I65" s="175"/>
      <c r="J65" s="175"/>
      <c r="K65" s="175">
        <f>'将来負担比率（分子）の構造'!L$42</f>
        <v>3</v>
      </c>
      <c r="L65" s="175"/>
      <c r="M65" s="175"/>
      <c r="N65" s="175" t="str">
        <f>'将来負担比率（分子）の構造'!M$42</f>
        <v>-</v>
      </c>
      <c r="O65" s="175"/>
      <c r="P65" s="175"/>
    </row>
    <row r="66" spans="1:16" x14ac:dyDescent="0.2">
      <c r="A66" s="175" t="s">
        <v>33</v>
      </c>
      <c r="B66" s="175">
        <f>'将来負担比率（分子）の構造'!I$41</f>
        <v>15458</v>
      </c>
      <c r="C66" s="175"/>
      <c r="D66" s="175"/>
      <c r="E66" s="175">
        <f>'将来負担比率（分子）の構造'!J$41</f>
        <v>16302</v>
      </c>
      <c r="F66" s="175"/>
      <c r="G66" s="175"/>
      <c r="H66" s="175">
        <f>'将来負担比率（分子）の構造'!K$41</f>
        <v>16087</v>
      </c>
      <c r="I66" s="175"/>
      <c r="J66" s="175"/>
      <c r="K66" s="175">
        <f>'将来負担比率（分子）の構造'!L$41</f>
        <v>15668</v>
      </c>
      <c r="L66" s="175"/>
      <c r="M66" s="175"/>
      <c r="N66" s="175">
        <f>'将来負担比率（分子）の構造'!M$41</f>
        <v>15158</v>
      </c>
      <c r="O66" s="175"/>
      <c r="P66" s="175"/>
    </row>
    <row r="67" spans="1:16" x14ac:dyDescent="0.2">
      <c r="A67" s="175" t="s">
        <v>77</v>
      </c>
      <c r="B67" s="175" t="e">
        <f>NA()</f>
        <v>#N/A</v>
      </c>
      <c r="C67" s="175">
        <f>IF(ISNUMBER('将来負担比率（分子）の構造'!I$53), IF('将来負担比率（分子）の構造'!I$53 &lt; 0, 0, '将来負担比率（分子）の構造'!I$53), NA())</f>
        <v>4046</v>
      </c>
      <c r="D67" s="175" t="e">
        <f>NA()</f>
        <v>#N/A</v>
      </c>
      <c r="E67" s="175" t="e">
        <f>NA()</f>
        <v>#N/A</v>
      </c>
      <c r="F67" s="175">
        <f>IF(ISNUMBER('将来負担比率（分子）の構造'!J$53), IF('将来負担比率（分子）の構造'!J$53 &lt; 0, 0, '将来負担比率（分子）の構造'!J$53), NA())</f>
        <v>4015</v>
      </c>
      <c r="G67" s="175" t="e">
        <f>NA()</f>
        <v>#N/A</v>
      </c>
      <c r="H67" s="175" t="e">
        <f>NA()</f>
        <v>#N/A</v>
      </c>
      <c r="I67" s="175">
        <f>IF(ISNUMBER('将来負担比率（分子）の構造'!K$53), IF('将来負担比率（分子）の構造'!K$53 &lt; 0, 0, '将来負担比率（分子）の構造'!K$53), NA())</f>
        <v>3112</v>
      </c>
      <c r="J67" s="175" t="e">
        <f>NA()</f>
        <v>#N/A</v>
      </c>
      <c r="K67" s="175" t="e">
        <f>NA()</f>
        <v>#N/A</v>
      </c>
      <c r="L67" s="175">
        <f>IF(ISNUMBER('将来負担比率（分子）の構造'!L$53), IF('将来負担比率（分子）の構造'!L$53 &lt; 0, 0, '将来負担比率（分子）の構造'!L$53), NA())</f>
        <v>2012</v>
      </c>
      <c r="M67" s="175" t="e">
        <f>NA()</f>
        <v>#N/A</v>
      </c>
      <c r="N67" s="175" t="e">
        <f>NA()</f>
        <v>#N/A</v>
      </c>
      <c r="O67" s="175">
        <f>IF(ISNUMBER('将来負担比率（分子）の構造'!M$53), IF('将来負担比率（分子）の構造'!M$53 &lt; 0, 0, '将来負担比率（分子）の構造'!M$53), NA())</f>
        <v>1573</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1470</v>
      </c>
      <c r="C72" s="179">
        <f>基金残高に係る経年分析!G55</f>
        <v>1871</v>
      </c>
      <c r="D72" s="179">
        <f>基金残高に係る経年分析!H55</f>
        <v>1875</v>
      </c>
    </row>
    <row r="73" spans="1:16" x14ac:dyDescent="0.2">
      <c r="A73" s="178" t="s">
        <v>80</v>
      </c>
      <c r="B73" s="179">
        <f>基金残高に係る経年分析!F56</f>
        <v>1414</v>
      </c>
      <c r="C73" s="179">
        <f>基金残高に係る経年分析!G56</f>
        <v>1555</v>
      </c>
      <c r="D73" s="179">
        <f>基金残高に係る経年分析!H56</f>
        <v>1625</v>
      </c>
    </row>
    <row r="74" spans="1:16" x14ac:dyDescent="0.2">
      <c r="A74" s="178" t="s">
        <v>81</v>
      </c>
      <c r="B74" s="179">
        <f>基金残高に係る経年分析!F57</f>
        <v>2150</v>
      </c>
      <c r="C74" s="179">
        <f>基金残高に係る経年分析!G57</f>
        <v>2153</v>
      </c>
      <c r="D74" s="179">
        <f>基金残高に係る経年分析!H57</f>
        <v>2329</v>
      </c>
    </row>
  </sheetData>
  <sheetProtection algorithmName="SHA-512" hashValue="sOgU2+jWCIWq3bGa8yZ9fs/UehDQVPvCx+XbEUz47VegNxhkOjpv0AgpxJThxLsg851F9VCIxJw/+bTworATFg==" saltValue="Bo0k0z1M4MuL2mgV5fRm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2024-03-18T00:48:32Z</cp:lastPrinted>
  <dcterms:created xsi:type="dcterms:W3CDTF">2024-02-05T00:09:44Z</dcterms:created>
  <dcterms:modified xsi:type="dcterms:W3CDTF">2024-09-19T04:41:01Z</dcterms:modified>
  <cp:category/>
</cp:coreProperties>
</file>