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CO34" i="10"/>
  <c r="CO35" i="10" s="1"/>
  <c r="CO36" i="10" s="1"/>
  <c r="CO37" i="10" s="1"/>
  <c r="CO38" i="10" s="1"/>
  <c r="CO39" i="10" s="1"/>
  <c r="CO40" i="10" s="1"/>
  <c r="BW34" i="10"/>
  <c r="BW35" i="10" s="1"/>
  <c r="BW36" i="10" s="1"/>
  <c r="BW37" i="10" s="1"/>
  <c r="BW38" i="10" s="1"/>
  <c r="BW39" i="10" s="1"/>
  <c r="BW40" i="10" s="1"/>
  <c r="BW41" i="10" s="1"/>
  <c r="BW42"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<sst xmlns="http://schemas.openxmlformats.org/spreadsheetml/2006/main" count="1174" uniqueCount="626">
  <si>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</si>
  <si>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</si>
  <si>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</si>
  <si>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</si>
  <si>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</si>
  <si>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</si>
  <si>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</si>
  <si>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</si>
  <si>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</si>
  <si>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</si>
  <si>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</si>
  <si>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</si>
  <si>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</si>
  <si>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</si>
  <si>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</si>
  <si>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</si>
  <si>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</si>
  <si>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</si>
  <si>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</si>
  <si>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</si>
  <si>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</si>
  <si>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</si>
  <si>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</si>
  <si>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</si>
  <si>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</si>
  <si>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</si>
  <si>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</si>
  <si>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</si>
  <si>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</si>
  <si>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</si>
  <si>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</si>
  <si>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</si>
  <si>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</si>
  <si>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</si>
  <si>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</si>
  <si>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</si>
  <si>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</si>
  <si>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</si>
  <si>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</si>
  <si>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</si>
  <si>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</si>
  <si>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</si>
  <si>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</si>
  <si>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</si>
  <si>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</si>
  <si>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</si>
  <si>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</si>
  <si>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</si>
  <si>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</si>
  <si>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</si>
  <si>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</si>
  <si>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</si>
  <si>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</si>
  <si>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</si>
  <si>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</si>
  <si>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</si>
  <si>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</si>
  <si>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</si>
  <si>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</si>
  <si>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</si>
  <si>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</si>
  <si>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</si>
  <si>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</si>
  <si>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</si>
  <si>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</si>
  <si>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</si>
  <si>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</si>
  <si>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</si>
  <si>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</si>
  <si>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</si>
  <si>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</si>
  <si>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</si>
  <si>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</si>
  <si>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</si>
  <si>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</si>
  <si>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</si>
  <si>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</si>
  <si>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</si>
  <si>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</si>
  <si>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</si>
  <si>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</si>
  <si>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</si>
  <si>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</si>
  <si>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</si>
  <si>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</si>
  <si>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</si>
  <si>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</si>
  <si>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</si>
  <si>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</si>
  <si>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</si>
  <si>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</si>
  <si>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</si>
  <si>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</si>
  <si>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</si>
  <si>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</si>
  <si>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</si>
  <si>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</si>
  <si>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</si>
  <si>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</si>
  <si>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</si>
  <si>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飯豊町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</si>
  <si>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</si>
  <si>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</si>
  <si>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</si>
  <si>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</si>
  <si>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</si>
  <si>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</si>
  <si>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</si>
  <si>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</si>
  <si>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</si>
  <si>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</si>
  <si>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</si>
  <si>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</si>
  <si>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</si>
  <si>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</si>
  <si>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</si>
  <si>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</si>
  <si>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</si>
  <si>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</si>
  <si>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</si>
  <si>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</si>
  <si>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</si>
  <si>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</si>
  <si>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</si>
  <si>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</si>
  <si>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</si>
  <si>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</si>
  <si>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</si>
  <si>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</si>
  <si>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</si>
  <si>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</si>
  <si>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</si>
  <si>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</si>
  <si>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</si>
  <si>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</si>
  <si>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</si>
  <si>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</si>
  <si>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</si>
  <si>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</si>
  <si>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</si>
  <si>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</si>
  <si>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</si>
  <si>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</si>
  <si>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</si>
  <si>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</si>
  <si>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</si>
  <si>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</si>
  <si>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</si>
  <si>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</si>
  <si>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</si>
  <si>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</si>
  <si>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</si>
  <si>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</si>
  <si>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</si>
  <si>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</si>
  <si>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</si>
  <si>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</si>
  <si>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</si>
  <si>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</si>
  <si>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</si>
  <si>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</si>
  <si>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</si>
  <si>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</si>
  <si>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</si>
  <si>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</si>
  <si>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</si>
  <si>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</si>
  <si>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</si>
  <si>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</si>
  <si>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</si>
  <si>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</si>
  <si>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</si>
  <si>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</si>
  <si>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</si>
  <si>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</si>
  <si>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</si>
  <si>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</si>
  <si>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</si>
  <si>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</si>
  <si>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</si>
  <si>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</si>
  <si>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</si>
  <si>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</si>
  <si>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</si>
  <si>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</si>
  <si>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</si>
  <si>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</si>
  <si>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</si>
  <si>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</si>
  <si>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</si>
  <si>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</si>
  <si>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</si>
  <si>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</si>
  <si>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</si>
  <si>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</si>
  <si>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</si>
  <si>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</si>
  <si>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</si>
  <si>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</si>
  <si>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</si>
  <si>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</si>
  <si>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</si>
  <si>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</si>
  <si>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</si>
  <si>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</si>
  <si>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</si>
  <si>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</si>
  <si>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</si>
  <si>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</si>
  <si>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</si>
  <si>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</si>
  <si>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</si>
  <si>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</si>
  <si>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</si>
  <si>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</si>
  <si>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</si>
  <si>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</si>
  <si>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</si>
  <si>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</si>
  <si>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</si>
  <si>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山形県飯豊町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</si>
  <si>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</si>
  <si>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</si>
  <si>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</si>
  <si>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</si>
  <si>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</si>
  <si>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</si>
  <si>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</si>
  <si>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</si>
  <si>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</si>
  <si>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</si>
  <si>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</si>
  <si>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</si>
  <si>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</si>
  <si>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</si>
  <si>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</si>
  <si>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</si>
  <si>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</si>
  <si>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</si>
  <si>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</si>
  <si>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</si>
  <si>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</si>
  <si>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</si>
  <si>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</si>
  <si>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</si>
  <si>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</si>
  <si>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</si>
  <si>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</si>
  <si>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</si>
  <si>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</si>
  <si>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</si>
  <si>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</si>
  <si>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</si>
  <si>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</si>
  <si>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</si>
  <si>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</si>
  <si>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</si>
  <si>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</si>
  <si>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</si>
  <si>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</si>
  <si>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</si>
  <si>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</si>
  <si>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</si>
  <si>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</si>
  <si>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</si>
  <si>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</si>
  <si>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</si>
  <si>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</si>
  <si>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</si>
  <si>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</si>
  <si>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</si>
  <si>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</si>
  <si>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</si>
  <si>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</si>
  <si>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</si>
  <si>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</si>
  <si>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</si>
  <si>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</si>
  <si>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</si>
  <si>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</si>
  <si>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</si>
  <si>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</si>
  <si>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</si>
  <si>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</si>
  <si>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</si>
  <si>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</si>
  <si>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</si>
  <si>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</si>
  <si>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</si>
  <si>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</si>
  <si>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</si>
  <si>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</si>
  <si>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</si>
  <si>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</si>
  <si>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</si>
  <si>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</si>
  <si>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</si>
  <si>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</si>
  <si>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</si>
  <si>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</si>
  <si>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</si>
  <si>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</si>
  <si>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</si>
  <si>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</si>
  <si>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</si>
  <si>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</si>
  <si>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</si>
  <si>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</si>
  <si>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</si>
  <si>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</si>
  <si>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</si>
  <si>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</si>
  <si>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</si>
  <si>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</si>
  <si>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</si>
  <si>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</si>
  <si>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</si>
  <si>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</si>
  <si>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</si>
  <si>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</si>
  <si>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</si>
  <si>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</si>
  <si>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</si>
  <si>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</si>
  <si>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</si>
  <si>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</si>
  <si>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</si>
  <si>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</si>
  <si>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</si>
  <si>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</si>
  <si>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</si>
  <si>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</si>
  <si>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</si>
  <si>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</si>
  <si>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</si>
  <si>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</si>
  <si>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</si>
  <si>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</si>
  <si>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</si>
  <si>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</si>
  <si>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</si>
  <si>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</si>
  <si>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</si>
  <si>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介護サービス</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</si>
  <si>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</si>
  <si>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</si>
  <si>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</si>
  <si>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</si>
  <si>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</si>
  <si>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</si>
  <si>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</si>
  <si>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</si>
  <si>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</si>
  <si>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</si>
  <si>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</si>
  <si>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</si>
  <si>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</si>
  <si>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</si>
  <si>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</si>
  <si>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</si>
  <si>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</si>
  <si>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</si>
  <si>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</si>
  <si>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</si>
  <si>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</si>
  <si>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</si>
  <si>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</si>
  <si>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</si>
  <si>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</si>
  <si>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</si>
  <si>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</si>
  <si>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</si>
  <si>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</si>
  <si>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</si>
  <si>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山形県飯豊町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</si>
  <si>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</si>
  <si>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</si>
  <si>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</si>
  <si>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</si>
  <si>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</si>
  <si>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</si>
  <si>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</si>
  <si>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</si>
  <si>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</si>
  <si>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</si>
  <si>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</si>
  <si>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</si>
  <si>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</si>
  <si>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</si>
  <si>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</si>
  <si>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</si>
  <si>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</si>
  <si>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</si>
  <si>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</si>
  <si>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</si>
  <si>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</si>
  <si>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</si>
  <si>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</si>
  <si>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</si>
  <si>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</si>
  <si>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</si>
  <si>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</si>
  <si>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</si>
  <si>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</si>
  <si>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</si>
  <si>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</si>
  <si>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</si>
  <si>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</si>
  <si>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</si>
  <si>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</si>
  <si>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</si>
  <si>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</si>
  <si>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訪問看護特別会計</t>
    <phoneticPr fontId="5"/>
  </si>
  <si>
    <t>介護老人保健施設特別会計</t>
    <phoneticPr fontId="5"/>
  </si>
  <si>
    <t>水道事業会計</t>
    <phoneticPr fontId="5"/>
  </si>
  <si>
    <t>法適用企業</t>
    <phoneticPr fontId="5"/>
  </si>
  <si>
    <t>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</si>
  <si>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</si>
  <si>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</si>
  <si>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</si>
  <si>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</si>
  <si>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</si>
  <si>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</si>
  <si>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資金剰余額
/不足額
（実質収支）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</si>
  <si>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</si>
  <si>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</si>
  <si>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</si>
  <si>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</si>
  <si>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</si>
  <si>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</si>
  <si>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</si>
  <si>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</si>
  <si>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</si>
  <si>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</si>
  <si>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</si>
  <si>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</si>
  <si>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</si>
  <si>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</si>
  <si>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</si>
  <si>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</si>
  <si>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</si>
  <si>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</si>
  <si>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</si>
  <si>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</si>
  <si>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</si>
  <si>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</si>
  <si>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</si>
  <si>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</si>
  <si>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</si>
  <si>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</si>
  <si>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</si>
  <si>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</si>
  <si>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</si>
  <si>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</si>
  <si>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</si>
  <si>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</si>
  <si>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</si>
  <si>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</si>
  <si>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</si>
  <si>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</si>
  <si>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</si>
  <si>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</si>
  <si>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</si>
  <si>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</si>
  <si>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</si>
  <si>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</si>
  <si>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</si>
  <si>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</si>
  <si>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</si>
  <si>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</si>
  <si>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</si>
  <si>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</si>
  <si>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</si>
  <si>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</si>
  <si>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</si>
  <si>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</si>
  <si>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</si>
  <si>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</si>
  <si>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国民健康保険特別会計（直営診療施設勘定）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</si>
  <si>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</si>
  <si>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</si>
  <si>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</si>
  <si>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</si>
  <si>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</si>
  <si>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</si>
  <si>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</si>
  <si>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</si>
  <si>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</si>
  <si>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</si>
  <si>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</si>
  <si>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</si>
  <si>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</si>
  <si>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</si>
  <si>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</si>
  <si>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</si>
  <si>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</si>
  <si>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</si>
  <si>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</si>
  <si>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</si>
  <si>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</si>
  <si>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</si>
  <si>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</si>
  <si>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</si>
  <si>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</si>
  <si>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</si>
  <si>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</si>
  <si>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</si>
  <si>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</si>
  <si>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</si>
  <si>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</si>
  <si>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</si>
  <si>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</si>
  <si>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</si>
  <si>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</si>
  <si>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</si>
  <si>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</si>
  <si>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</si>
  <si>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</si>
  <si>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</si>
  <si>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</si>
  <si>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</si>
  <si>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</si>
  <si>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</si>
  <si>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</si>
  <si>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</si>
  <si>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</si>
  <si>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</si>
  <si>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</si>
  <si>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</si>
  <si>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</si>
  <si>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</si>
  <si>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</si>
  <si>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</si>
  <si>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</si>
  <si>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</si>
  <si>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</si>
  <si>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</si>
  <si>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</si>
  <si>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</si>
  <si>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</si>
  <si>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</si>
  <si>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</si>
  <si>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</si>
  <si>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</si>
  <si>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</si>
  <si>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</si>
  <si>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</si>
  <si>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</si>
  <si>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</si>
  <si>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</si>
  <si>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</si>
  <si>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</si>
  <si>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</si>
  <si>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</si>
  <si>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</si>
  <si>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</si>
  <si>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</si>
  <si>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</si>
  <si>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</si>
  <si>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</si>
  <si>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</si>
  <si>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</si>
  <si>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10.35</t>
  </si>
  <si>
    <t>▲ 10.84</t>
  </si>
  <si>
    <t>▲ 3.87</t>
  </si>
  <si>
    <t>▲ 8.78</t>
  </si>
  <si>
    <t>水道事業会計</t>
  </si>
  <si>
    <t>一般会計</t>
  </si>
  <si>
    <t>介護保険特別会計</t>
  </si>
  <si>
    <t>国民健康保険特別会計</t>
  </si>
  <si>
    <t>下水道事業特別会計</t>
  </si>
  <si>
    <t>訪問看護特別会計</t>
  </si>
  <si>
    <t>介護老人保健施設特別会計</t>
  </si>
  <si>
    <t>後期高齢者医療特別会計</t>
  </si>
  <si>
    <t>その他会計（赤字）</t>
  </si>
  <si>
    <t>その他会計（黒字）</t>
  </si>
  <si>
    <t>（百万円）</t>
    <phoneticPr fontId="5"/>
  </si>
  <si>
    <t>H30</t>
    <phoneticPr fontId="5"/>
  </si>
  <si>
    <t>R01</t>
    <phoneticPr fontId="5"/>
  </si>
  <si>
    <t>R02</t>
    <phoneticPr fontId="5"/>
  </si>
  <si>
    <t>R03</t>
    <phoneticPr fontId="5"/>
  </si>
  <si>
    <t>R04</t>
    <phoneticPr fontId="5"/>
  </si>
  <si>
    <t>公共施設整備基金</t>
    <phoneticPr fontId="5"/>
  </si>
  <si>
    <t>地域福祉振興基金</t>
    <phoneticPr fontId="2"/>
  </si>
  <si>
    <t>いいでめざみの里応援寄附基金</t>
    <phoneticPr fontId="2"/>
  </si>
  <si>
    <t>地域振興基金</t>
    <phoneticPr fontId="2"/>
  </si>
  <si>
    <t>スポーツ振興基金</t>
    <phoneticPr fontId="2"/>
  </si>
  <si>
    <t>置賜広域行政事務組合</t>
  </si>
  <si>
    <t>置賜広域病院企業団</t>
    <rPh sb="6" eb="8">
      <t>キギョウ</t>
    </rPh>
    <rPh sb="8" eb="9">
      <t>ダン</t>
    </rPh>
    <phoneticPr fontId="2"/>
  </si>
  <si>
    <t>西置賜行政組合</t>
  </si>
  <si>
    <t>山形県消防補償等組合</t>
  </si>
  <si>
    <t>山形県自治会館管理組合</t>
  </si>
  <si>
    <t>山形県市町村交通災害共済組合</t>
  </si>
  <si>
    <t>山形県市町村職員退職手当組合</t>
  </si>
  <si>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</si>
  <si>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</si>
  <si>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t>
    <phoneticPr fontId="2"/>
  </si>
  <si>
    <t>-</t>
    <phoneticPr fontId="2"/>
  </si>
  <si>
    <t>-</t>
    <phoneticPr fontId="2"/>
  </si>
  <si>
    <t>-</t>
    <phoneticPr fontId="2"/>
  </si>
  <si>
    <t>-</t>
    <phoneticPr fontId="2"/>
  </si>
  <si>
    <t>法適用企業</t>
    <rPh sb="0" eb="1">
      <t>ホウ</t>
    </rPh>
    <rPh sb="1" eb="3">
      <t>テキヨウ</t>
    </rPh>
    <rPh sb="3" eb="5">
      <t>キギョウ</t>
    </rPh>
    <phoneticPr fontId="2"/>
  </si>
  <si>
    <t>-</t>
    <phoneticPr fontId="2"/>
  </si>
  <si>
    <t>-</t>
    <phoneticPr fontId="2"/>
  </si>
  <si>
    <t>飯豊町地域振興公社</t>
    <rPh sb="3" eb="5">
      <t>チイキ</t>
    </rPh>
    <rPh sb="5" eb="7">
      <t>シンコウ</t>
    </rPh>
    <phoneticPr fontId="2"/>
  </si>
  <si>
    <t>山形県西置賜郡飯豊町土地開発公社</t>
    <rPh sb="0" eb="3">
      <t>ヤマガタケン</t>
    </rPh>
    <rPh sb="3" eb="7">
      <t>ニシオキタマグン</t>
    </rPh>
    <phoneticPr fontId="31"/>
  </si>
  <si>
    <t>どんでん平ゆり園</t>
  </si>
  <si>
    <t>エコプラントめざみ</t>
  </si>
  <si>
    <t>エルベ</t>
  </si>
  <si>
    <t>飯豊めざみの里</t>
  </si>
  <si>
    <t>飯豊ながめやま牧場</t>
    <rPh sb="0" eb="2">
      <t>イイデ</t>
    </rPh>
    <phoneticPr fontId="31"/>
  </si>
  <si>
    <t>○</t>
    <phoneticPr fontId="2"/>
  </si>
  <si>
    <t>実質公債費比率</t>
    <phoneticPr fontId="5"/>
  </si>
  <si>
    <t>将来負担比率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</si>
  <si>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</si>
  <si>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</si>
  <si>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</si>
  <si>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</si>
  <si>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類似団体と比較して、将来負担比率、実質公債費比率はともに高い状況にある。平成２５年度までは地方債の発行を抑制し、地方債の償還も順調に行ってきたことから減少傾向で推移してきたが、平成２６年度から大規模事業に取り組んでおり、地方債の新規発行額は増加している。元利償還金の一部については、基準財政需要額に算入されるとはいえ、平成３０年度から元利償還金が増加に転じており、今後も実質公債費比率は上昇していくことが想定される。このことから、これまで以上に公債費の適正化に取り組んでいく必要がある。</t>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</si>
  <si>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</si>
  <si>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</si>
  <si>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</si>
  <si>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平成２５年度まで低下傾向で推移してきたものの、平成２６年度から大規模事業に着手し、地方債発行額が増大したことにより、類似団体と比較すると高くなっている。一方、有形固定資産減価償却率は類似団体と比較して低くなっているが、今後、元利償還金が増大するため、施設の修繕や長寿命化に向けて十分な費用をかけられないことが想定される。老朽化対策の優先順位をつけて、順位を踏まえたメリハリのある予算編成につなげていく。</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</si>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</sst>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CDB3-4FB8-8487-752D7F84E78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322623</c:v>
                </c:pt>
                <c:pt idx="1">
                  <c:v>301212</c:v>
                </c:pt>
                <c:pt idx="2">
                  <c:v>360119</c:v>
                </c:pt>
                <c:pt idx="3">
                  <c:v>194016</c:v>
                </c:pt>
                <c:pt idx="4">
                  <c:v>130660</c:v>
                </c:pt>
              </c:numCache>
            </c:numRef>
          </c:val>
          <c:smooth val="0"/>
          <c:extLst>
            <c:ext xmlns:c16="http://schemas.microsoft.com/office/drawing/2014/chart" uri="{C3380CC4-5D6E-409C-BE32-E72D297353CC}">
              <c16:uniqueId val="{00000001-CDB3-4FB8-8487-752D7F84E78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5.78</c:v>
                </c:pt>
                <c:pt idx="1">
                  <c:v>7.89</c:v>
                </c:pt>
                <c:pt idx="2">
                  <c:v>6.63</c:v>
                </c:pt>
                <c:pt idx="3">
                  <c:v>10.17</c:v>
                </c:pt>
                <c:pt idx="4">
                  <c:v>8.1199999999999992</c:v>
                </c:pt>
              </c:numCache>
            </c:numRef>
          </c:val>
          <c:extLst>
            <c:ext xmlns:c16="http://schemas.microsoft.com/office/drawing/2014/chart" uri="{C3380CC4-5D6E-409C-BE32-E72D297353CC}">
              <c16:uniqueId val="{00000000-4CFE-4C57-972A-929A11BAA70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22.5</c:v>
                </c:pt>
                <c:pt idx="1">
                  <c:v>12.07</c:v>
                </c:pt>
                <c:pt idx="2">
                  <c:v>11.41</c:v>
                </c:pt>
                <c:pt idx="3">
                  <c:v>12.38</c:v>
                </c:pt>
                <c:pt idx="4">
                  <c:v>11.35</c:v>
                </c:pt>
              </c:numCache>
            </c:numRef>
          </c:val>
          <c:extLst>
            <c:ext xmlns:c16="http://schemas.microsoft.com/office/drawing/2014/chart" uri="{C3380CC4-5D6E-409C-BE32-E72D297353CC}">
              <c16:uniqueId val="{00000001-4CFE-4C57-972A-929A11BAA70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-10.35</c:v>
                </c:pt>
                <c:pt idx="1">
                  <c:v>-10.84</c:v>
                </c:pt>
                <c:pt idx="2">
                  <c:v>-3.87</c:v>
                </c:pt>
                <c:pt idx="3">
                  <c:v>1.87</c:v>
                </c:pt>
                <c:pt idx="4">
                  <c:v>-8.7799999999999994</c:v>
                </c:pt>
              </c:numCache>
            </c:numRef>
          </c:val>
          <c:smooth val="0"/>
          <c:extLst>
            <c:ext xmlns:c16="http://schemas.microsoft.com/office/drawing/2014/chart" uri="{C3380CC4-5D6E-409C-BE32-E72D297353CC}">
              <c16:uniqueId val="{00000002-4CFE-4C57-972A-929A11BAA70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0AF0-4670-8689-B2949F8A191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AF0-4670-8689-B2949F8A1914}"/>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0.02</c:v>
                </c:pt>
                <c:pt idx="6">
                  <c:v>#N/A</c:v>
                </c:pt>
                <c:pt idx="7">
                  <c:v>0.01</c:v>
                </c:pt>
                <c:pt idx="8">
                  <c:v>#N/A</c:v>
                </c:pt>
                <c:pt idx="9">
                  <c:v>0</c:v>
                </c:pt>
              </c:numCache>
            </c:numRef>
          </c:val>
          <c:extLst>
            <c:ext xmlns:c16="http://schemas.microsoft.com/office/drawing/2014/chart" uri="{C3380CC4-5D6E-409C-BE32-E72D297353CC}">
              <c16:uniqueId val="{00000002-0AF0-4670-8689-B2949F8A1914}"/>
            </c:ext>
          </c:extLst>
        </c:ser>
        <c:ser>
          <c:idx val="3"/>
          <c:order val="3"/>
          <c:tx>
            <c:strRef>
              <c:f>データシート!$A$30</c:f>
              <c:strCache>
                <c:ptCount val="1"/>
                <c:pt idx="0">
                  <c:v>介護老人保健施設特別会計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AF0-4670-8689-B2949F8A1914}"/>
            </c:ext>
          </c:extLst>
        </c:ser>
        <c:ser>
          <c:idx val="4"/>
          <c:order val="4"/>
          <c:tx>
            <c:strRef>
              <c:f>データシート!$A$31</c:f>
              <c:strCache>
                <c:ptCount val="1"/>
                <c:pt idx="0">
                  <c:v>訪問看護特別会計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AF0-4670-8689-B2949F8A1914}"/>
            </c:ext>
          </c:extLst>
        </c:ser>
        <c:ser>
          <c:idx val="5"/>
          <c:order val="5"/>
          <c:tx>
            <c:strRef>
              <c:f>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5-0AF0-4670-8689-B2949F8A1914}"/>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0.67</c:v>
                </c:pt>
                <c:pt idx="2">
                  <c:v>#N/A</c:v>
                </c:pt>
                <c:pt idx="3">
                  <c:v>1.0900000000000001</c:v>
                </c:pt>
                <c:pt idx="4">
                  <c:v>#N/A</c:v>
                </c:pt>
                <c:pt idx="5">
                  <c:v>0.28999999999999998</c:v>
                </c:pt>
                <c:pt idx="6">
                  <c:v>#N/A</c:v>
                </c:pt>
                <c:pt idx="7">
                  <c:v>1.04</c:v>
                </c:pt>
                <c:pt idx="8">
                  <c:v>#N/A</c:v>
                </c:pt>
                <c:pt idx="9">
                  <c:v>0.72</c:v>
                </c:pt>
              </c:numCache>
            </c:numRef>
          </c:val>
          <c:extLst>
            <c:ext xmlns:c16="http://schemas.microsoft.com/office/drawing/2014/chart" uri="{C3380CC4-5D6E-409C-BE32-E72D297353CC}">
              <c16:uniqueId val="{00000006-0AF0-4670-8689-B2949F8A1914}"/>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1.01</c:v>
                </c:pt>
                <c:pt idx="2">
                  <c:v>#N/A</c:v>
                </c:pt>
                <c:pt idx="3">
                  <c:v>0.54</c:v>
                </c:pt>
                <c:pt idx="4">
                  <c:v>#N/A</c:v>
                </c:pt>
                <c:pt idx="5">
                  <c:v>0.23</c:v>
                </c:pt>
                <c:pt idx="6">
                  <c:v>#N/A</c:v>
                </c:pt>
                <c:pt idx="7">
                  <c:v>1.26</c:v>
                </c:pt>
                <c:pt idx="8">
                  <c:v>#N/A</c:v>
                </c:pt>
                <c:pt idx="9">
                  <c:v>0.84</c:v>
                </c:pt>
              </c:numCache>
            </c:numRef>
          </c:val>
          <c:extLst>
            <c:ext xmlns:c16="http://schemas.microsoft.com/office/drawing/2014/chart" uri="{C3380CC4-5D6E-409C-BE32-E72D297353CC}">
              <c16:uniqueId val="{00000007-0AF0-4670-8689-B2949F8A1914}"/>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5.78</c:v>
                </c:pt>
                <c:pt idx="2">
                  <c:v>#N/A</c:v>
                </c:pt>
                <c:pt idx="3">
                  <c:v>7.89</c:v>
                </c:pt>
                <c:pt idx="4">
                  <c:v>#N/A</c:v>
                </c:pt>
                <c:pt idx="5">
                  <c:v>6.62</c:v>
                </c:pt>
                <c:pt idx="6">
                  <c:v>#N/A</c:v>
                </c:pt>
                <c:pt idx="7">
                  <c:v>10.16</c:v>
                </c:pt>
                <c:pt idx="8">
                  <c:v>#N/A</c:v>
                </c:pt>
                <c:pt idx="9">
                  <c:v>8.1199999999999992</c:v>
                </c:pt>
              </c:numCache>
            </c:numRef>
          </c:val>
          <c:extLst>
            <c:ext xmlns:c16="http://schemas.microsoft.com/office/drawing/2014/chart" uri="{C3380CC4-5D6E-409C-BE32-E72D297353CC}">
              <c16:uniqueId val="{00000008-0AF0-4670-8689-B2949F8A1914}"/>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6.76</c:v>
                </c:pt>
                <c:pt idx="2">
                  <c:v>#N/A</c:v>
                </c:pt>
                <c:pt idx="3">
                  <c:v>8.4600000000000009</c:v>
                </c:pt>
                <c:pt idx="4">
                  <c:v>#N/A</c:v>
                </c:pt>
                <c:pt idx="5">
                  <c:v>8.6300000000000008</c:v>
                </c:pt>
                <c:pt idx="6">
                  <c:v>#N/A</c:v>
                </c:pt>
                <c:pt idx="7">
                  <c:v>9.14</c:v>
                </c:pt>
                <c:pt idx="8">
                  <c:v>#N/A</c:v>
                </c:pt>
                <c:pt idx="9">
                  <c:v>9.94</c:v>
                </c:pt>
              </c:numCache>
            </c:numRef>
          </c:val>
          <c:extLst>
            <c:ext xmlns:c16="http://schemas.microsoft.com/office/drawing/2014/chart" uri="{C3380CC4-5D6E-409C-BE32-E72D297353CC}">
              <c16:uniqueId val="{00000009-0AF0-4670-8689-B2949F8A191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644</c:v>
                </c:pt>
                <c:pt idx="5">
                  <c:v>669</c:v>
                </c:pt>
                <c:pt idx="8">
                  <c:v>808</c:v>
                </c:pt>
                <c:pt idx="11">
                  <c:v>738</c:v>
                </c:pt>
                <c:pt idx="14">
                  <c:v>777</c:v>
                </c:pt>
              </c:numCache>
            </c:numRef>
          </c:val>
          <c:extLst>
            <c:ext xmlns:c16="http://schemas.microsoft.com/office/drawing/2014/chart" uri="{C3380CC4-5D6E-409C-BE32-E72D297353CC}">
              <c16:uniqueId val="{00000000-270F-407D-8520-217BD5C1B10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70F-407D-8520-217BD5C1B10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4</c:v>
                </c:pt>
                <c:pt idx="3">
                  <c:v>3</c:v>
                </c:pt>
                <c:pt idx="6">
                  <c:v>2</c:v>
                </c:pt>
                <c:pt idx="9">
                  <c:v>2</c:v>
                </c:pt>
                <c:pt idx="12">
                  <c:v>0</c:v>
                </c:pt>
              </c:numCache>
            </c:numRef>
          </c:val>
          <c:extLst>
            <c:ext xmlns:c16="http://schemas.microsoft.com/office/drawing/2014/chart" uri="{C3380CC4-5D6E-409C-BE32-E72D297353CC}">
              <c16:uniqueId val="{00000002-270F-407D-8520-217BD5C1B10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48</c:v>
                </c:pt>
                <c:pt idx="3">
                  <c:v>50</c:v>
                </c:pt>
                <c:pt idx="6">
                  <c:v>44</c:v>
                </c:pt>
                <c:pt idx="9">
                  <c:v>49</c:v>
                </c:pt>
                <c:pt idx="12">
                  <c:v>53</c:v>
                </c:pt>
              </c:numCache>
            </c:numRef>
          </c:val>
          <c:extLst>
            <c:ext xmlns:c16="http://schemas.microsoft.com/office/drawing/2014/chart" uri="{C3380CC4-5D6E-409C-BE32-E72D297353CC}">
              <c16:uniqueId val="{00000003-270F-407D-8520-217BD5C1B10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194</c:v>
                </c:pt>
                <c:pt idx="3">
                  <c:v>254</c:v>
                </c:pt>
                <c:pt idx="6">
                  <c:v>254</c:v>
                </c:pt>
                <c:pt idx="9">
                  <c:v>258</c:v>
                </c:pt>
                <c:pt idx="12">
                  <c:v>255</c:v>
                </c:pt>
              </c:numCache>
            </c:numRef>
          </c:val>
          <c:extLst>
            <c:ext xmlns:c16="http://schemas.microsoft.com/office/drawing/2014/chart" uri="{C3380CC4-5D6E-409C-BE32-E72D297353CC}">
              <c16:uniqueId val="{00000004-270F-407D-8520-217BD5C1B10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70F-407D-8520-217BD5C1B10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70F-407D-8520-217BD5C1B10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641</c:v>
                </c:pt>
                <c:pt idx="3">
                  <c:v>704</c:v>
                </c:pt>
                <c:pt idx="6">
                  <c:v>911</c:v>
                </c:pt>
                <c:pt idx="9">
                  <c:v>848</c:v>
                </c:pt>
                <c:pt idx="12">
                  <c:v>925</c:v>
                </c:pt>
              </c:numCache>
            </c:numRef>
          </c:val>
          <c:extLst>
            <c:ext xmlns:c16="http://schemas.microsoft.com/office/drawing/2014/chart" uri="{C3380CC4-5D6E-409C-BE32-E72D297353CC}">
              <c16:uniqueId val="{00000007-270F-407D-8520-217BD5C1B10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243</c:v>
                </c:pt>
                <c:pt idx="2">
                  <c:v>#N/A</c:v>
                </c:pt>
                <c:pt idx="3">
                  <c:v>#N/A</c:v>
                </c:pt>
                <c:pt idx="4">
                  <c:v>342</c:v>
                </c:pt>
                <c:pt idx="5">
                  <c:v>#N/A</c:v>
                </c:pt>
                <c:pt idx="6">
                  <c:v>#N/A</c:v>
                </c:pt>
                <c:pt idx="7">
                  <c:v>403</c:v>
                </c:pt>
                <c:pt idx="8">
                  <c:v>#N/A</c:v>
                </c:pt>
                <c:pt idx="9">
                  <c:v>#N/A</c:v>
                </c:pt>
                <c:pt idx="10">
                  <c:v>419</c:v>
                </c:pt>
                <c:pt idx="11">
                  <c:v>#N/A</c:v>
                </c:pt>
                <c:pt idx="12">
                  <c:v>#N/A</c:v>
                </c:pt>
                <c:pt idx="13">
                  <c:v>456</c:v>
                </c:pt>
                <c:pt idx="14">
                  <c:v>#N/A</c:v>
                </c:pt>
              </c:numCache>
            </c:numRef>
          </c:val>
          <c:smooth val="0"/>
          <c:extLst>
            <c:ext xmlns:c16="http://schemas.microsoft.com/office/drawing/2014/chart" uri="{C3380CC4-5D6E-409C-BE32-E72D297353CC}">
              <c16:uniqueId val="{00000008-270F-407D-8520-217BD5C1B10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8189</c:v>
                </c:pt>
                <c:pt idx="5">
                  <c:v>8134</c:v>
                </c:pt>
                <c:pt idx="8">
                  <c:v>8758</c:v>
                </c:pt>
                <c:pt idx="11">
                  <c:v>8785</c:v>
                </c:pt>
                <c:pt idx="14">
                  <c:v>8629</c:v>
                </c:pt>
              </c:numCache>
            </c:numRef>
          </c:val>
          <c:extLst>
            <c:ext xmlns:c16="http://schemas.microsoft.com/office/drawing/2014/chart" uri="{C3380CC4-5D6E-409C-BE32-E72D297353CC}">
              <c16:uniqueId val="{00000000-F49E-4441-A279-D329A2AF15B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113</c:v>
                </c:pt>
                <c:pt idx="5">
                  <c:v>97</c:v>
                </c:pt>
                <c:pt idx="8">
                  <c:v>84</c:v>
                </c:pt>
                <c:pt idx="11">
                  <c:v>70</c:v>
                </c:pt>
                <c:pt idx="14">
                  <c:v>22</c:v>
                </c:pt>
              </c:numCache>
            </c:numRef>
          </c:val>
          <c:extLst>
            <c:ext xmlns:c16="http://schemas.microsoft.com/office/drawing/2014/chart" uri="{C3380CC4-5D6E-409C-BE32-E72D297353CC}">
              <c16:uniqueId val="{00000001-F49E-4441-A279-D329A2AF15B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2476</c:v>
                </c:pt>
                <c:pt idx="5">
                  <c:v>1873</c:v>
                </c:pt>
                <c:pt idx="8">
                  <c:v>1709</c:v>
                </c:pt>
                <c:pt idx="11">
                  <c:v>1841</c:v>
                </c:pt>
                <c:pt idx="14">
                  <c:v>1681</c:v>
                </c:pt>
              </c:numCache>
            </c:numRef>
          </c:val>
          <c:extLst>
            <c:ext xmlns:c16="http://schemas.microsoft.com/office/drawing/2014/chart" uri="{C3380CC4-5D6E-409C-BE32-E72D297353CC}">
              <c16:uniqueId val="{00000002-F49E-4441-A279-D329A2AF15B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9E-4441-A279-D329A2AF15B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49E-4441-A279-D329A2AF15B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9E-4441-A279-D329A2AF15B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783</c:v>
                </c:pt>
                <c:pt idx="3">
                  <c:v>774</c:v>
                </c:pt>
                <c:pt idx="6">
                  <c:v>811</c:v>
                </c:pt>
                <c:pt idx="9">
                  <c:v>760</c:v>
                </c:pt>
                <c:pt idx="12">
                  <c:v>741</c:v>
                </c:pt>
              </c:numCache>
            </c:numRef>
          </c:val>
          <c:extLst>
            <c:ext xmlns:c16="http://schemas.microsoft.com/office/drawing/2014/chart" uri="{C3380CC4-5D6E-409C-BE32-E72D297353CC}">
              <c16:uniqueId val="{00000006-F49E-4441-A279-D329A2AF15B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390</c:v>
                </c:pt>
                <c:pt idx="3">
                  <c:v>464</c:v>
                </c:pt>
                <c:pt idx="6">
                  <c:v>453</c:v>
                </c:pt>
                <c:pt idx="9">
                  <c:v>414</c:v>
                </c:pt>
                <c:pt idx="12">
                  <c:v>355</c:v>
                </c:pt>
              </c:numCache>
            </c:numRef>
          </c:val>
          <c:extLst>
            <c:ext xmlns:c16="http://schemas.microsoft.com/office/drawing/2014/chart" uri="{C3380CC4-5D6E-409C-BE32-E72D297353CC}">
              <c16:uniqueId val="{00000007-F49E-4441-A279-D329A2AF15B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2670</c:v>
                </c:pt>
                <c:pt idx="3">
                  <c:v>2756</c:v>
                </c:pt>
                <c:pt idx="6">
                  <c:v>2838</c:v>
                </c:pt>
                <c:pt idx="9">
                  <c:v>2872</c:v>
                </c:pt>
                <c:pt idx="12">
                  <c:v>2660</c:v>
                </c:pt>
              </c:numCache>
            </c:numRef>
          </c:val>
          <c:extLst>
            <c:ext xmlns:c16="http://schemas.microsoft.com/office/drawing/2014/chart" uri="{C3380CC4-5D6E-409C-BE32-E72D297353CC}">
              <c16:uniqueId val="{00000008-F49E-4441-A279-D329A2AF15B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6</c:v>
                </c:pt>
                <c:pt idx="3">
                  <c:v>4</c:v>
                </c:pt>
                <c:pt idx="6">
                  <c:v>2</c:v>
                </c:pt>
                <c:pt idx="9">
                  <c:v>0</c:v>
                </c:pt>
                <c:pt idx="12">
                  <c:v>0</c:v>
                </c:pt>
              </c:numCache>
            </c:numRef>
          </c:val>
          <c:extLst>
            <c:ext xmlns:c16="http://schemas.microsoft.com/office/drawing/2014/chart" uri="{C3380CC4-5D6E-409C-BE32-E72D297353CC}">
              <c16:uniqueId val="{00000009-F49E-4441-A279-D329A2AF15B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9032</c:v>
                </c:pt>
                <c:pt idx="3">
                  <c:v>9358</c:v>
                </c:pt>
                <c:pt idx="6">
                  <c:v>10402</c:v>
                </c:pt>
                <c:pt idx="9">
                  <c:v>10586</c:v>
                </c:pt>
                <c:pt idx="12">
                  <c:v>10435</c:v>
                </c:pt>
              </c:numCache>
            </c:numRef>
          </c:val>
          <c:extLst>
            <c:ext xmlns:c16="http://schemas.microsoft.com/office/drawing/2014/chart" uri="{C3380CC4-5D6E-409C-BE32-E72D297353CC}">
              <c16:uniqueId val="{0000000A-F49E-4441-A279-D329A2AF15B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2103</c:v>
                </c:pt>
                <c:pt idx="2">
                  <c:v>#N/A</c:v>
                </c:pt>
                <c:pt idx="3">
                  <c:v>#N/A</c:v>
                </c:pt>
                <c:pt idx="4">
                  <c:v>3251</c:v>
                </c:pt>
                <c:pt idx="5">
                  <c:v>#N/A</c:v>
                </c:pt>
                <c:pt idx="6">
                  <c:v>#N/A</c:v>
                </c:pt>
                <c:pt idx="7">
                  <c:v>3954</c:v>
                </c:pt>
                <c:pt idx="8">
                  <c:v>#N/A</c:v>
                </c:pt>
                <c:pt idx="9">
                  <c:v>#N/A</c:v>
                </c:pt>
                <c:pt idx="10">
                  <c:v>3937</c:v>
                </c:pt>
                <c:pt idx="11">
                  <c:v>#N/A</c:v>
                </c:pt>
                <c:pt idx="12">
                  <c:v>#N/A</c:v>
                </c:pt>
                <c:pt idx="13">
                  <c:v>3861</c:v>
                </c:pt>
                <c:pt idx="14">
                  <c:v>#N/A</c:v>
                </c:pt>
              </c:numCache>
            </c:numRef>
          </c:val>
          <c:smooth val="0"/>
          <c:extLst>
            <c:ext xmlns:c16="http://schemas.microsoft.com/office/drawing/2014/chart" uri="{C3380CC4-5D6E-409C-BE32-E72D297353CC}">
              <c16:uniqueId val="{0000000B-F49E-4441-A279-D329A2AF15B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457</c:v>
                </c:pt>
                <c:pt idx="1">
                  <c:v>512</c:v>
                </c:pt>
                <c:pt idx="2">
                  <c:v>460</c:v>
                </c:pt>
              </c:numCache>
            </c:numRef>
          </c:val>
          <c:extLst>
            <c:ext xmlns:c16="http://schemas.microsoft.com/office/drawing/2014/chart" uri="{C3380CC4-5D6E-409C-BE32-E72D297353CC}">
              <c16:uniqueId val="{00000000-ADEA-4252-8798-058AAF64023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172</c:v>
                </c:pt>
                <c:pt idx="1">
                  <c:v>299</c:v>
                </c:pt>
                <c:pt idx="2">
                  <c:v>292</c:v>
                </c:pt>
              </c:numCache>
            </c:numRef>
          </c:val>
          <c:extLst>
            <c:ext xmlns:c16="http://schemas.microsoft.com/office/drawing/2014/chart" uri="{C3380CC4-5D6E-409C-BE32-E72D297353CC}">
              <c16:uniqueId val="{00000001-ADEA-4252-8798-058AAF64023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657</c:v>
                </c:pt>
                <c:pt idx="1">
                  <c:v>583</c:v>
                </c:pt>
                <c:pt idx="2">
                  <c:v>594</c:v>
                </c:pt>
              </c:numCache>
            </c:numRef>
          </c:val>
          <c:extLst>
            <c:ext xmlns:c16="http://schemas.microsoft.com/office/drawing/2014/chart" uri="{C3380CC4-5D6E-409C-BE32-E72D297353CC}">
              <c16:uniqueId val="{00000002-ADEA-4252-8798-058AAF64023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{A536E15E-E547-48FD-A198-EC60638495CF}</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2E26-4F88-8B3A-E5B5B1AC99A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{B452EEC0-9E3D-4919-B735-35CDF6B4904E}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26-4F88-8B3A-E5B5B1AC99A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{8EAED51F-D18D-4D16-967D-5A1CBFEDA9FF}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26-4F88-8B3A-E5B5B1AC99A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{E9A1A9A3-773D-41E9-BC17-FAA16F2A6DAD}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26-4F88-8B3A-E5B5B1AC99A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{579C2CDA-CF19-47EF-8E07-D80820CE8F68}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26-4F88-8B3A-E5B5B1AC99A5}"/>
                </c:ext>
              </c:extLst>
            </c:dLbl>
            <c:dLbl>
              <c:idx val="8"/>
              <c:layout>
                <c:manualLayout>
                  <c:x val="-2.2781639268639235E-2"/>
                  <c:y val="-6.7167222425295922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{0E39C459-FD43-4459-803E-4C2EBF471B25}</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2E26-4F88-8B3A-E5B5B1AC99A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{24E885B9-D319-4519-90DA-90AA2112FC95}</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2E26-4F88-8B3A-E5B5B1AC99A5}"/>
                </c:ext>
              </c:extLst>
            </c:dLbl>
            <c:dLbl>
              <c:idx val="24"/>
              <c:layout>
                <c:manualLayout>
                  <c:x val="-4.1249862031829218E-2"/>
                  <c:y val="-6.2310861786434517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{C1867B50-71F1-4111-A409-E8BF4CBB5C72}</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2E26-4F88-8B3A-E5B5B1AC99A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{5DC39A17-65D3-4440-B668-3FDCD15BE175}</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2E26-4F88-8B3A-E5B5B1AC99A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59.2</c:v>
                </c:pt>
                <c:pt idx="8">
                  <c:v>60.6</c:v>
                </c:pt>
                <c:pt idx="16">
                  <c:v>59.9</c:v>
                </c:pt>
                <c:pt idx="24">
                  <c:v>60.7</c:v>
                </c:pt>
                <c:pt idx="32">
                  <c:v>62.7</c:v>
                </c:pt>
              </c:numCache>
            </c:numRef>
          </c:xVal>
          <c:yVal>
            <c:numRef>
              <c:f>公会計指標分析・財政指標組合せ分析表!$BP$51:$DC$51</c:f>
              <c:numCache>
                <c:formatCode>#,##0.0;"▲ "#,##0.0</c:formatCode>
                <c:ptCount val="40"/>
                <c:pt idx="0">
                  <c:v>70.2</c:v>
                </c:pt>
                <c:pt idx="8">
                  <c:v>107.9</c:v>
                </c:pt>
                <c:pt idx="16">
                  <c:v>123.1</c:v>
                </c:pt>
                <c:pt idx="24">
                  <c:v>115.4</c:v>
                </c:pt>
                <c:pt idx="32">
                  <c:v>117.6</c:v>
                </c:pt>
              </c:numCache>
            </c:numRef>
          </c:yVal>
          <c:smooth val="0"/>
          <c:extLst>
            <c:ext xmlns:c16="http://schemas.microsoft.com/office/drawing/2014/chart" uri="{C3380CC4-5D6E-409C-BE32-E72D297353CC}">
              <c16:uniqueId val="{00000009-2E26-4F88-8B3A-E5B5B1AC99A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{FAA9E2FD-AD94-4649-8C5F-4C73181968EF}</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2E26-4F88-8B3A-E5B5B1AC99A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{E4A1500C-7C65-4309-9FA7-E183C1AC58DE}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26-4F88-8B3A-E5B5B1AC99A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{24492618-270C-44AF-A4B4-0F1F2F39B98B}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26-4F88-8B3A-E5B5B1AC99A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{179F0638-9EC4-4165-84A8-F475E2F7773A}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26-4F88-8B3A-E5B5B1AC99A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{1B5D0DD2-C373-4077-A2AD-05E16626A0DF}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26-4F88-8B3A-E5B5B1AC99A5}"/>
                </c:ext>
              </c:extLst>
            </c:dLbl>
            <c:dLbl>
              <c:idx val="8"/>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{4E4A4EDC-A9EA-468F-82A9-F6770AACF81F}</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2E26-4F88-8B3A-E5B5B1AC99A5}"/>
                </c:ext>
              </c:extLst>
            </c:dLbl>
            <c:dLbl>
              <c:idx val="16"/>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{DE536243-B89C-4B0F-BFB7-65E98E63305E}</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2E26-4F88-8B3A-E5B5B1AC99A5}"/>
                </c:ext>
              </c:extLst>
            </c:dLbl>
            <c:dLbl>
              <c:idx val="24"/>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{5282F8D2-4D5B-4077-8222-EB7FB9B1CBE7}</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2E26-4F88-8B3A-E5B5B1AC99A5}"/>
                </c:ext>
              </c:extLst>
            </c:dLbl>
            <c:dLbl>
              <c:idx val="32"/>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{76256889-75FB-431E-A19B-3CF570D89F79}</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2E26-4F88-8B3A-E5B5B1AC99A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62.8</c:v>
                </c:pt>
                <c:pt idx="16">
                  <c:v>64</c:v>
                </c:pt>
                <c:pt idx="24">
                  <c:v>66.2</c:v>
                </c:pt>
                <c:pt idx="32">
                  <c:v>67.099999999999994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E26-4F88-8B3A-E5B5B1AC99A5}"/>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{265C0B5A-E149-4E80-AC5F-E3827DBB51CA}</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D190-4567-A596-659ED3DA4AE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{9C5EB140-6447-47EE-BAFB-01AA26613BBD}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90-4567-A596-659ED3DA4AE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{3FF5655A-33CB-443D-A892-12B9A1E1261A}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90-4567-A596-659ED3DA4AE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{1CED5EE3-4D70-42B1-A865-3EA6F7445158}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90-4567-A596-659ED3DA4AE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{5AD49D06-CBAA-4E0E-9735-4AA86DE8665C}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90-4567-A596-659ED3DA4AE1}"/>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{D4C64577-5E00-4829-9470-547EC06DC101}</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D190-4567-A596-659ED3DA4AE1}"/>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{E872A47D-9D5C-42C1-A911-32EF4C616B96}</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D190-4567-A596-659ED3DA4AE1}"/>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{25C01914-DE76-4639-B8D8-ADDD734AA6AA}</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D190-4567-A596-659ED3DA4AE1}"/>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{21E86461-6A4A-4985-8D59-A37DB118CCE6}</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D190-4567-A596-659ED3DA4AE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8.6999999999999993</c:v>
                </c:pt>
                <c:pt idx="16">
                  <c:v>10.6</c:v>
                </c:pt>
                <c:pt idx="24">
                  <c:v>12</c:v>
                </c:pt>
                <c:pt idx="32">
                  <c:v>12.8</c:v>
                </c:pt>
              </c:numCache>
            </c:numRef>
          </c:xVal>
          <c:yVal>
            <c:numRef>
              <c:f>公会計指標分析・財政指標組合せ分析表!$BP$73:$DC$73</c:f>
              <c:numCache>
                <c:formatCode>#,##0.0;"▲ "#,##0.0</c:formatCode>
                <c:ptCount val="40"/>
                <c:pt idx="0">
                  <c:v>70.2</c:v>
                </c:pt>
                <c:pt idx="8">
                  <c:v>107.9</c:v>
                </c:pt>
                <c:pt idx="16">
                  <c:v>123.1</c:v>
                </c:pt>
                <c:pt idx="24">
                  <c:v>115.4</c:v>
                </c:pt>
                <c:pt idx="32">
                  <c:v>117.6</c:v>
                </c:pt>
              </c:numCache>
            </c:numRef>
          </c:yVal>
          <c:smooth val="0"/>
          <c:extLst>
            <c:ext xmlns:c16="http://schemas.microsoft.com/office/drawing/2014/chart" uri="{C3380CC4-5D6E-409C-BE32-E72D297353CC}">
              <c16:uniqueId val="{00000009-D190-4567-A596-659ED3DA4AE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{72681509-5307-4C78-B0AC-9485851ECCF9}</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D190-4567-A596-659ED3DA4AE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{59A46482-47C8-4AC7-8104-708EBFB086FA}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90-4567-A596-659ED3DA4AE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{D48CA7D0-2B01-4059-AF02-D6E686B66759}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90-4567-A596-659ED3DA4AE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{EB2F01CE-9D4A-479E-B078-18A48705D415}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90-4567-A596-659ED3DA4AE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{392CBE1A-0C70-47E4-B660-14E1799CF95A}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90-4567-A596-659ED3DA4AE1}"/>
                </c:ext>
              </c:extLst>
            </c:dLbl>
            <c:dLbl>
              <c:idx val="8"/>
              <c:layout>
                <c:manualLayout>
                  <c:x val="-3.1570342725075584E-2"/>
                  <c:y val="-4.3495921315535854E-2"/>
                </c:manualLayout>
              </c:layout>
              <c:tx>
                <c:strRef>
                  <c:f>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{E2880BDE-6A99-4E47-ABAB-EA0E0E795D5E}</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D190-4567-A596-659ED3DA4AE1}"/>
                </c:ext>
              </c:extLst>
            </c:dLbl>
            <c:dLbl>
              <c:idx val="16"/>
              <c:layout>
                <c:manualLayout>
                  <c:x val="-4.4905057365901176E-2"/>
                  <c:y val="-6.892065727474421E-2"/>
                </c:manualLayout>
              </c:layout>
              <c:tx>
                <c:strRef>
                  <c:f>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{2C889B23-F83E-4A62-9893-024EA7E871DE}</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D190-4567-A596-659ED3DA4AE1}"/>
                </c:ext>
              </c:extLst>
            </c:dLbl>
            <c:dLbl>
              <c:idx val="24"/>
              <c:layout>
                <c:manualLayout>
                  <c:x val="-1.8235628084250128E-2"/>
                  <c:y val="-0.10617080403066771"/>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{71CBFB92-A7F1-45D7-8B74-FAF931B9792F}</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D190-4567-A596-659ED3DA4AE1}"/>
                </c:ext>
              </c:extLst>
            </c:dLbl>
            <c:dLbl>
              <c:idx val="32"/>
              <c:layout>
                <c:manualLayout>
                  <c:x val="-3.1570342725075584E-2"/>
                  <c:y val="-3.107920573022804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{C216292C-6943-4FFF-B5C4-D41741DF5377}</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D190-4567-A596-659ED3DA4AE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7.2</c:v>
                </c:pt>
                <c:pt idx="8">
                  <c:v>7.7</c:v>
                </c:pt>
                <c:pt idx="16">
                  <c:v>8</c:v>
                </c:pt>
                <c:pt idx="24">
                  <c:v>8</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190-4567-A596-659ED3DA4AE1}"/>
            </c:ext>
          </c:extLst>
        </c:ser>
        <c:dLbls>
          <c:showLegendKey val="0"/>
          <c:showVal val="1"/>
          <c:showCatName val="0"/>
          <c:showSerName val="0"/>
          <c:showPercent val="0"/>
          <c:showBubbleSize val="0"/>
        </c:dLbls>
        <c:axId val="84219776"/>
        <c:axId val="84234240"/>
      </c:scatterChart>
      <c:valAx>
        <c:axId val="84219776"/>
        <c:scaling>
          <c:orientation val="maxMin"/>
          <c:max val="14"/>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前年度から変わらず、</a:t>
          </a:r>
          <a:r>
            <a:rPr kumimoji="1" lang="en-US" altLang="ja-JP" sz="1100">
              <a:solidFill>
                <a:schemeClr val="dk1"/>
              </a:solidFill>
              <a:effectLst/>
              <a:latin typeface="+mn-lt"/>
              <a:ea typeface="+mn-ea"/>
              <a:cs typeface="+mn-cs"/>
            </a:rPr>
            <a:t>0.20</a:t>
          </a:r>
          <a:r>
            <a:rPr kumimoji="1" lang="ja-JP" altLang="ja-JP" sz="1100">
              <a:solidFill>
                <a:schemeClr val="dk1"/>
              </a:solidFill>
              <a:effectLst/>
              <a:latin typeface="+mn-lt"/>
              <a:ea typeface="+mn-ea"/>
              <a:cs typeface="+mn-cs"/>
            </a:rPr>
            <a:t>ポイントとなった。依然として類似団体平均を大きく下回っている。人口の減少や全国平均を上回る高齢化率に加え、町内に中核となる産業がないことにより財政基盤が脆弱である。積極的な新産業集積を進め、緊急に必要な事業の峻別など歳出の徹底的な見直しを行い、活力あるまちづくりを展開しつつ、行政の効率化に努めることにより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148872</xdr:rowOff>
    </xdr:to>
    <xdr:cxnSp macro="">
      <xdr:nvCxnSpPr>
        <xdr:cNvPr id="68" name="直線コネクタ 67"/>
        <xdr:cNvCxnSpPr/>
      </xdr:nvCxnSpPr>
      <xdr:spPr>
        <a:xfrm>
          <a:off x="4114800" y="752122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148872</xdr:rowOff>
    </xdr:to>
    <xdr:cxnSp macro="">
      <xdr:nvCxnSpPr>
        <xdr:cNvPr id="71" name="直線コネクタ 70"/>
        <xdr:cNvCxnSpPr/>
      </xdr:nvCxnSpPr>
      <xdr:spPr>
        <a:xfrm>
          <a:off x="3225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135467</xdr:rowOff>
    </xdr:to>
    <xdr:cxnSp macro="">
      <xdr:nvCxnSpPr>
        <xdr:cNvPr id="74" name="直線コネクタ 73"/>
        <xdr:cNvCxnSpPr/>
      </xdr:nvCxnSpPr>
      <xdr:spPr>
        <a:xfrm>
          <a:off x="2336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148872</xdr:rowOff>
    </xdr:to>
    <xdr:cxnSp macro="">
      <xdr:nvCxnSpPr>
        <xdr:cNvPr id="77" name="直線コネクタ 76"/>
        <xdr:cNvCxnSpPr/>
      </xdr:nvCxnSpPr>
      <xdr:spPr>
        <a:xfrm flipV="1">
          <a:off x="1447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98072</xdr:rowOff>
    </xdr:from>
    <xdr:to>
      <xdr:col>19</xdr:col>
      <xdr:colOff>184150</xdr:colOff>
      <xdr:row>44</xdr:row>
      <xdr:rowOff>28222</xdr:rowOff>
    </xdr:to>
    <xdr:sp macro="" textlink="">
      <xdr:nvSpPr>
        <xdr:cNvPr id="89" name="楕円 88"/>
        <xdr:cNvSpPr/>
      </xdr:nvSpPr>
      <xdr:spPr>
        <a:xfrm>
          <a:off x="4064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12999</xdr:rowOff>
    </xdr:from>
    <xdr:ext cx="736600" cy="259045"/>
    <xdr:sp macro="" textlink="">
      <xdr:nvSpPr>
        <xdr:cNvPr id="90" name="テキスト ボックス 89"/>
        <xdr:cNvSpPr txBox="1"/>
      </xdr:nvSpPr>
      <xdr:spPr>
        <a:xfrm>
          <a:off x="3733800" y="7556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98072</xdr:rowOff>
    </xdr:from>
    <xdr:to>
      <xdr:col>7</xdr:col>
      <xdr:colOff>31750</xdr:colOff>
      <xdr:row>44</xdr:row>
      <xdr:rowOff>28222</xdr:rowOff>
    </xdr:to>
    <xdr:sp macro="" textlink="">
      <xdr:nvSpPr>
        <xdr:cNvPr id="95" name="楕円 94"/>
        <xdr:cNvSpPr/>
      </xdr:nvSpPr>
      <xdr:spPr>
        <a:xfrm>
          <a:off x="1397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12999</xdr:rowOff>
    </xdr:from>
    <xdr:ext cx="762000" cy="259045"/>
    <xdr:sp macro="" textlink="">
      <xdr:nvSpPr>
        <xdr:cNvPr id="96" name="テキスト ボックス 95"/>
        <xdr:cNvSpPr txBox="1"/>
      </xdr:nvSpPr>
      <xdr:spPr>
        <a:xfrm>
          <a:off x="1066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歳入については、地方税が前年度比</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ポイント増、地方交付税が前年度比</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ポイント増となり、一般財源が前年度比で</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ポイントの減となった。歳出については、人件費が前年度比</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ポイント増となったことに加え、大規模事業の償還開始による公債費の増加があったことから、経常収支比率が前年度比で</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ポイントの増となった。今後上昇していくことが予想される公債費や人件費が比較的高い水準にあることを踏まえ、効率的な事業の執行により物件費などの経費削減に努める。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58928</xdr:rowOff>
    </xdr:from>
    <xdr:to>
      <xdr:col>23</xdr:col>
      <xdr:colOff>133350</xdr:colOff>
      <xdr:row>63</xdr:row>
      <xdr:rowOff>68453</xdr:rowOff>
    </xdr:to>
    <xdr:cxnSp macro="">
      <xdr:nvCxnSpPr>
        <xdr:cNvPr id="129" name="直線コネクタ 128"/>
        <xdr:cNvCxnSpPr/>
      </xdr:nvCxnSpPr>
      <xdr:spPr>
        <a:xfrm>
          <a:off x="4114800" y="10688828"/>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58928</xdr:rowOff>
    </xdr:from>
    <xdr:to>
      <xdr:col>19</xdr:col>
      <xdr:colOff>133350</xdr:colOff>
      <xdr:row>63</xdr:row>
      <xdr:rowOff>3302</xdr:rowOff>
    </xdr:to>
    <xdr:cxnSp macro="">
      <xdr:nvCxnSpPr>
        <xdr:cNvPr id="132" name="直線コネクタ 131"/>
        <xdr:cNvCxnSpPr/>
      </xdr:nvCxnSpPr>
      <xdr:spPr>
        <a:xfrm flipV="1">
          <a:off x="3225800" y="1068882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4" name="テキスト ボックス 133"/>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63</xdr:row>
      <xdr:rowOff>3302</xdr:rowOff>
    </xdr:to>
    <xdr:cxnSp macro="">
      <xdr:nvCxnSpPr>
        <xdr:cNvPr id="135" name="直線コネクタ 134"/>
        <xdr:cNvCxnSpPr/>
      </xdr:nvCxnSpPr>
      <xdr:spPr>
        <a:xfrm>
          <a:off x="2336800" y="1067917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62</xdr:row>
      <xdr:rowOff>87884</xdr:rowOff>
    </xdr:to>
    <xdr:cxnSp macro="">
      <xdr:nvCxnSpPr>
        <xdr:cNvPr id="138" name="直線コネクタ 137"/>
        <xdr:cNvCxnSpPr/>
      </xdr:nvCxnSpPr>
      <xdr:spPr>
        <a:xfrm flipV="1">
          <a:off x="1447800" y="1067917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169308</xdr:rowOff>
    </xdr:from>
    <xdr:ext cx="762000" cy="259045"/>
    <xdr:sp macro="" textlink="">
      <xdr:nvSpPr>
        <xdr:cNvPr id="140" name="テキスト ボックス 139"/>
        <xdr:cNvSpPr txBox="1"/>
      </xdr:nvSpPr>
      <xdr:spPr>
        <a:xfrm>
          <a:off x="1955800" y="10799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142765</xdr:rowOff>
    </xdr:from>
    <xdr:ext cx="762000" cy="259045"/>
    <xdr:sp macro="" textlink="">
      <xdr:nvSpPr>
        <xdr:cNvPr id="142" name="テキスト ボックス 141"/>
        <xdr:cNvSpPr txBox="1"/>
      </xdr:nvSpPr>
      <xdr:spPr>
        <a:xfrm>
          <a:off x="1066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17653</xdr:rowOff>
    </xdr:from>
    <xdr:to>
      <xdr:col>23</xdr:col>
      <xdr:colOff>184150</xdr:colOff>
      <xdr:row>63</xdr:row>
      <xdr:rowOff>119253</xdr:rowOff>
    </xdr:to>
    <xdr:sp macro="" textlink="">
      <xdr:nvSpPr>
        <xdr:cNvPr id="148" name="楕円 147"/>
        <xdr:cNvSpPr/>
      </xdr:nvSpPr>
      <xdr:spPr>
        <a:xfrm>
          <a:off x="4902200" y="108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161180</xdr:rowOff>
    </xdr:from>
    <xdr:ext cx="762000" cy="259045"/>
    <xdr:sp macro="" textlink="">
      <xdr:nvSpPr>
        <xdr:cNvPr id="149" name="財政構造の弾力性該当値テキスト"/>
        <xdr:cNvSpPr txBox="1"/>
      </xdr:nvSpPr>
      <xdr:spPr>
        <a:xfrm>
          <a:off x="5041900" y="1079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8128</xdr:rowOff>
    </xdr:from>
    <xdr:to>
      <xdr:col>19</xdr:col>
      <xdr:colOff>184150</xdr:colOff>
      <xdr:row>62</xdr:row>
      <xdr:rowOff>109728</xdr:rowOff>
    </xdr:to>
    <xdr:sp macro="" textlink="">
      <xdr:nvSpPr>
        <xdr:cNvPr id="150" name="楕円 149"/>
        <xdr:cNvSpPr/>
      </xdr:nvSpPr>
      <xdr:spPr>
        <a:xfrm>
          <a:off x="4064000" y="1063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94505</xdr:rowOff>
    </xdr:from>
    <xdr:ext cx="736600" cy="259045"/>
    <xdr:sp macro="" textlink="">
      <xdr:nvSpPr>
        <xdr:cNvPr id="151" name="テキスト ボックス 150"/>
        <xdr:cNvSpPr txBox="1"/>
      </xdr:nvSpPr>
      <xdr:spPr>
        <a:xfrm>
          <a:off x="3733800" y="10724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123952</xdr:rowOff>
    </xdr:from>
    <xdr:to>
      <xdr:col>15</xdr:col>
      <xdr:colOff>133350</xdr:colOff>
      <xdr:row>63</xdr:row>
      <xdr:rowOff>54102</xdr:rowOff>
    </xdr:to>
    <xdr:sp macro="" textlink="">
      <xdr:nvSpPr>
        <xdr:cNvPr id="152" name="楕円 151"/>
        <xdr:cNvSpPr/>
      </xdr:nvSpPr>
      <xdr:spPr>
        <a:xfrm>
          <a:off x="3175000" y="1075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38879</xdr:rowOff>
    </xdr:from>
    <xdr:ext cx="762000" cy="259045"/>
    <xdr:sp macro="" textlink="">
      <xdr:nvSpPr>
        <xdr:cNvPr id="153" name="テキスト ボックス 152"/>
        <xdr:cNvSpPr txBox="1"/>
      </xdr:nvSpPr>
      <xdr:spPr>
        <a:xfrm>
          <a:off x="2844800" y="1084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4" name="楕円 153"/>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110253</xdr:rowOff>
    </xdr:from>
    <xdr:ext cx="762000" cy="259045"/>
    <xdr:sp macro="" textlink="">
      <xdr:nvSpPr>
        <xdr:cNvPr id="155" name="テキスト ボックス 154"/>
        <xdr:cNvSpPr txBox="1"/>
      </xdr:nvSpPr>
      <xdr:spPr>
        <a:xfrm>
          <a:off x="1955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37084</xdr:rowOff>
    </xdr:from>
    <xdr:to>
      <xdr:col>7</xdr:col>
      <xdr:colOff>31750</xdr:colOff>
      <xdr:row>62</xdr:row>
      <xdr:rowOff>138684</xdr:rowOff>
    </xdr:to>
    <xdr:sp macro="" textlink="">
      <xdr:nvSpPr>
        <xdr:cNvPr id="156" name="楕円 155"/>
        <xdr:cNvSpPr/>
      </xdr:nvSpPr>
      <xdr:spPr>
        <a:xfrm>
          <a:off x="1397000" y="1066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148861</xdr:rowOff>
    </xdr:from>
    <xdr:ext cx="762000" cy="259045"/>
    <xdr:sp macro="" textlink="">
      <xdr:nvSpPr>
        <xdr:cNvPr id="157" name="テキスト ボックス 156"/>
        <xdr:cNvSpPr txBox="1"/>
      </xdr:nvSpPr>
      <xdr:spPr>
        <a:xfrm>
          <a:off x="1066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[371,387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人件費、物件費等の合計額の人口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人当たりの金額が類似団体平均を大きく上回っている。主な要因は、公共施設を多く保有していることによる維持管理費や町内全ての幼児施設を公営にて運営していることによる人件費によるものである。</a:t>
          </a:r>
          <a:endParaRPr lang="ja-JP" altLang="ja-JP" sz="1400">
            <a:effectLst/>
          </a:endParaRPr>
        </a:p>
        <a:p>
          <a:r>
            <a:rPr kumimoji="1" lang="ja-JP" altLang="ja-JP" sz="1100">
              <a:solidFill>
                <a:schemeClr val="dk1"/>
              </a:solidFill>
              <a:effectLst/>
              <a:latin typeface="+mn-lt"/>
              <a:ea typeface="+mn-ea"/>
              <a:cs typeface="+mn-cs"/>
            </a:rPr>
            <a:t>　今後は、幼児施設の統廃合や指定管理者制度の導入などによる民営化を進め、コストの低減に努める。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85706</xdr:rowOff>
    </xdr:from>
    <xdr:to>
      <xdr:col>23</xdr:col>
      <xdr:colOff>133350</xdr:colOff>
      <xdr:row>82</xdr:row>
      <xdr:rowOff>111055</xdr:rowOff>
    </xdr:to>
    <xdr:cxnSp macro="">
      <xdr:nvCxnSpPr>
        <xdr:cNvPr id="193" name="直線コネクタ 192"/>
        <xdr:cNvCxnSpPr/>
      </xdr:nvCxnSpPr>
      <xdr:spPr>
        <a:xfrm>
          <a:off x="4114800" y="14144606"/>
          <a:ext cx="838200" cy="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63979</xdr:rowOff>
    </xdr:from>
    <xdr:to>
      <xdr:col>19</xdr:col>
      <xdr:colOff>133350</xdr:colOff>
      <xdr:row>82</xdr:row>
      <xdr:rowOff>85706</xdr:rowOff>
    </xdr:to>
    <xdr:cxnSp macro="">
      <xdr:nvCxnSpPr>
        <xdr:cNvPr id="196" name="直線コネクタ 195"/>
        <xdr:cNvCxnSpPr/>
      </xdr:nvCxnSpPr>
      <xdr:spPr>
        <a:xfrm>
          <a:off x="3225800" y="14122879"/>
          <a:ext cx="889000" cy="21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13598</xdr:rowOff>
    </xdr:from>
    <xdr:to>
      <xdr:col>15</xdr:col>
      <xdr:colOff>82550</xdr:colOff>
      <xdr:row>82</xdr:row>
      <xdr:rowOff>63979</xdr:rowOff>
    </xdr:to>
    <xdr:cxnSp macro="">
      <xdr:nvCxnSpPr>
        <xdr:cNvPr id="199" name="直線コネクタ 198"/>
        <xdr:cNvCxnSpPr/>
      </xdr:nvCxnSpPr>
      <xdr:spPr>
        <a:xfrm>
          <a:off x="2336800" y="14072498"/>
          <a:ext cx="889000" cy="5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34842</xdr:rowOff>
    </xdr:from>
    <xdr:ext cx="762000" cy="259045"/>
    <xdr:sp macro="" textlink="">
      <xdr:nvSpPr>
        <xdr:cNvPr id="201" name="テキスト ボックス 200"/>
        <xdr:cNvSpPr txBox="1"/>
      </xdr:nvSpPr>
      <xdr:spPr>
        <a:xfrm>
          <a:off x="2844800" y="137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7981</xdr:rowOff>
    </xdr:from>
    <xdr:to>
      <xdr:col>11</xdr:col>
      <xdr:colOff>31750</xdr:colOff>
      <xdr:row>82</xdr:row>
      <xdr:rowOff>13598</xdr:rowOff>
    </xdr:to>
    <xdr:cxnSp macro="">
      <xdr:nvCxnSpPr>
        <xdr:cNvPr id="202" name="直線コネクタ 201"/>
        <xdr:cNvCxnSpPr/>
      </xdr:nvCxnSpPr>
      <xdr:spPr>
        <a:xfrm>
          <a:off x="1447800" y="14066881"/>
          <a:ext cx="889000" cy="5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10307</xdr:rowOff>
    </xdr:from>
    <xdr:ext cx="762000" cy="259045"/>
    <xdr:sp macro="" textlink="">
      <xdr:nvSpPr>
        <xdr:cNvPr id="204" name="テキスト ボックス 203"/>
        <xdr:cNvSpPr txBox="1"/>
      </xdr:nvSpPr>
      <xdr:spPr>
        <a:xfrm>
          <a:off x="1955800" y="1372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60255</xdr:rowOff>
    </xdr:from>
    <xdr:to>
      <xdr:col>23</xdr:col>
      <xdr:colOff>184150</xdr:colOff>
      <xdr:row>82</xdr:row>
      <xdr:rowOff>161855</xdr:rowOff>
    </xdr:to>
    <xdr:sp macro="" textlink="">
      <xdr:nvSpPr>
        <xdr:cNvPr id="212" name="楕円 211"/>
        <xdr:cNvSpPr/>
      </xdr:nvSpPr>
      <xdr:spPr>
        <a:xfrm>
          <a:off x="4902200" y="1411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32332</xdr:rowOff>
    </xdr:from>
    <xdr:ext cx="762000" cy="259045"/>
    <xdr:sp macro="" textlink="">
      <xdr:nvSpPr>
        <xdr:cNvPr id="213" name="人件費・物件費等の状況該当値テキスト"/>
        <xdr:cNvSpPr txBox="1"/>
      </xdr:nvSpPr>
      <xdr:spPr>
        <a:xfrm>
          <a:off x="5041900" y="14091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34906</xdr:rowOff>
    </xdr:from>
    <xdr:to>
      <xdr:col>19</xdr:col>
      <xdr:colOff>184150</xdr:colOff>
      <xdr:row>82</xdr:row>
      <xdr:rowOff>136506</xdr:rowOff>
    </xdr:to>
    <xdr:sp macro="" textlink="">
      <xdr:nvSpPr>
        <xdr:cNvPr id="214" name="楕円 213"/>
        <xdr:cNvSpPr/>
      </xdr:nvSpPr>
      <xdr:spPr>
        <a:xfrm>
          <a:off x="4064000" y="140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121283</xdr:rowOff>
    </xdr:from>
    <xdr:ext cx="736600" cy="259045"/>
    <xdr:sp macro="" textlink="">
      <xdr:nvSpPr>
        <xdr:cNvPr id="215" name="テキスト ボックス 214"/>
        <xdr:cNvSpPr txBox="1"/>
      </xdr:nvSpPr>
      <xdr:spPr>
        <a:xfrm>
          <a:off x="3733800" y="14180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13179</xdr:rowOff>
    </xdr:from>
    <xdr:to>
      <xdr:col>15</xdr:col>
      <xdr:colOff>133350</xdr:colOff>
      <xdr:row>82</xdr:row>
      <xdr:rowOff>114779</xdr:rowOff>
    </xdr:to>
    <xdr:sp macro="" textlink="">
      <xdr:nvSpPr>
        <xdr:cNvPr id="216" name="楕円 215"/>
        <xdr:cNvSpPr/>
      </xdr:nvSpPr>
      <xdr:spPr>
        <a:xfrm>
          <a:off x="3175000" y="14072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99556</xdr:rowOff>
    </xdr:from>
    <xdr:ext cx="762000" cy="259045"/>
    <xdr:sp macro="" textlink="">
      <xdr:nvSpPr>
        <xdr:cNvPr id="217" name="テキスト ボックス 216"/>
        <xdr:cNvSpPr txBox="1"/>
      </xdr:nvSpPr>
      <xdr:spPr>
        <a:xfrm>
          <a:off x="2844800" y="14158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134248</xdr:rowOff>
    </xdr:from>
    <xdr:to>
      <xdr:col>11</xdr:col>
      <xdr:colOff>82550</xdr:colOff>
      <xdr:row>82</xdr:row>
      <xdr:rowOff>64398</xdr:rowOff>
    </xdr:to>
    <xdr:sp macro="" textlink="">
      <xdr:nvSpPr>
        <xdr:cNvPr id="218" name="楕円 217"/>
        <xdr:cNvSpPr/>
      </xdr:nvSpPr>
      <xdr:spPr>
        <a:xfrm>
          <a:off x="2286000" y="1402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49175</xdr:rowOff>
    </xdr:from>
    <xdr:ext cx="762000" cy="259045"/>
    <xdr:sp macro="" textlink="">
      <xdr:nvSpPr>
        <xdr:cNvPr id="219" name="テキスト ボックス 218"/>
        <xdr:cNvSpPr txBox="1"/>
      </xdr:nvSpPr>
      <xdr:spPr>
        <a:xfrm>
          <a:off x="1955800" y="14108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128631</xdr:rowOff>
    </xdr:from>
    <xdr:to>
      <xdr:col>7</xdr:col>
      <xdr:colOff>31750</xdr:colOff>
      <xdr:row>82</xdr:row>
      <xdr:rowOff>58781</xdr:rowOff>
    </xdr:to>
    <xdr:sp macro="" textlink="">
      <xdr:nvSpPr>
        <xdr:cNvPr id="220" name="楕円 219"/>
        <xdr:cNvSpPr/>
      </xdr:nvSpPr>
      <xdr:spPr>
        <a:xfrm>
          <a:off x="1397000" y="1401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43558</xdr:rowOff>
    </xdr:from>
    <xdr:ext cx="762000" cy="259045"/>
    <xdr:sp macro="" textlink="">
      <xdr:nvSpPr>
        <xdr:cNvPr id="221" name="テキスト ボックス 220"/>
        <xdr:cNvSpPr txBox="1"/>
      </xdr:nvSpPr>
      <xdr:spPr>
        <a:xfrm>
          <a:off x="1066800" y="14102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年度以降は、給与減額措置の終了などもあり、</a:t>
          </a:r>
          <a:r>
            <a:rPr kumimoji="1" lang="en-US" altLang="ja-JP" sz="1100">
              <a:solidFill>
                <a:schemeClr val="dk1"/>
              </a:solidFill>
              <a:effectLst/>
              <a:latin typeface="+mn-lt"/>
              <a:ea typeface="+mn-ea"/>
              <a:cs typeface="+mn-cs"/>
            </a:rPr>
            <a:t>98</a:t>
          </a:r>
          <a:r>
            <a:rPr kumimoji="1" lang="ja-JP" altLang="ja-JP" sz="1100">
              <a:solidFill>
                <a:schemeClr val="dk1"/>
              </a:solidFill>
              <a:effectLst/>
              <a:latin typeface="+mn-lt"/>
              <a:ea typeface="+mn-ea"/>
              <a:cs typeface="+mn-cs"/>
            </a:rPr>
            <a:t>ポイントを超えて推移している。　ラスパイレス指数は、類似団体平均より高い水準にあるが、今後も適正な人事配置と給与の適正化等に努める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67028</xdr:rowOff>
    </xdr:to>
    <xdr:cxnSp macro="">
      <xdr:nvCxnSpPr>
        <xdr:cNvPr id="255" name="直線コネクタ 254"/>
        <xdr:cNvCxnSpPr/>
      </xdr:nvCxnSpPr>
      <xdr:spPr>
        <a:xfrm>
          <a:off x="16179800" y="15087600"/>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88</xdr:row>
      <xdr:rowOff>0</xdr:rowOff>
    </xdr:to>
    <xdr:cxnSp macro="">
      <xdr:nvCxnSpPr>
        <xdr:cNvPr id="258" name="直線コネクタ 257"/>
        <xdr:cNvCxnSpPr/>
      </xdr:nvCxnSpPr>
      <xdr:spPr>
        <a:xfrm>
          <a:off x="15290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104422</xdr:rowOff>
    </xdr:from>
    <xdr:to>
      <xdr:col>72</xdr:col>
      <xdr:colOff>203200</xdr:colOff>
      <xdr:row>87</xdr:row>
      <xdr:rowOff>131234</xdr:rowOff>
    </xdr:to>
    <xdr:cxnSp macro="">
      <xdr:nvCxnSpPr>
        <xdr:cNvPr id="261" name="直線コネクタ 260"/>
        <xdr:cNvCxnSpPr/>
      </xdr:nvCxnSpPr>
      <xdr:spPr>
        <a:xfrm>
          <a:off x="14401800" y="15020572"/>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104422</xdr:rowOff>
    </xdr:from>
    <xdr:to>
      <xdr:col>68</xdr:col>
      <xdr:colOff>152400</xdr:colOff>
      <xdr:row>87</xdr:row>
      <xdr:rowOff>158045</xdr:rowOff>
    </xdr:to>
    <xdr:cxnSp macro="">
      <xdr:nvCxnSpPr>
        <xdr:cNvPr id="264" name="直線コネクタ 263"/>
        <xdr:cNvCxnSpPr/>
      </xdr:nvCxnSpPr>
      <xdr:spPr>
        <a:xfrm flipV="1">
          <a:off x="13512800" y="15020572"/>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16228</xdr:rowOff>
    </xdr:from>
    <xdr:to>
      <xdr:col>81</xdr:col>
      <xdr:colOff>95250</xdr:colOff>
      <xdr:row>88</xdr:row>
      <xdr:rowOff>117828</xdr:rowOff>
    </xdr:to>
    <xdr:sp macro="" textlink="">
      <xdr:nvSpPr>
        <xdr:cNvPr id="274" name="楕円 273"/>
        <xdr:cNvSpPr/>
      </xdr:nvSpPr>
      <xdr:spPr>
        <a:xfrm>
          <a:off x="16967200" y="1510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83555</xdr:rowOff>
    </xdr:from>
    <xdr:ext cx="762000" cy="259045"/>
    <xdr:sp macro="" textlink="">
      <xdr:nvSpPr>
        <xdr:cNvPr id="275" name="給与水準   （国との比較）該当値テキスト"/>
        <xdr:cNvSpPr txBox="1"/>
      </xdr:nvSpPr>
      <xdr:spPr>
        <a:xfrm>
          <a:off x="17106900" y="1499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6" name="楕円 275"/>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7" name="テキスト ボックス 276"/>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78" name="楕円 277"/>
        <xdr:cNvSpPr/>
      </xdr:nvSpPr>
      <xdr:spPr>
        <a:xfrm>
          <a:off x="15240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79" name="テキスト ボックス 278"/>
        <xdr:cNvSpPr txBox="1"/>
      </xdr:nvSpPr>
      <xdr:spPr>
        <a:xfrm>
          <a:off x="14909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53622</xdr:rowOff>
    </xdr:from>
    <xdr:to>
      <xdr:col>68</xdr:col>
      <xdr:colOff>203200</xdr:colOff>
      <xdr:row>87</xdr:row>
      <xdr:rowOff>155222</xdr:rowOff>
    </xdr:to>
    <xdr:sp macro="" textlink="">
      <xdr:nvSpPr>
        <xdr:cNvPr id="280" name="楕円 279"/>
        <xdr:cNvSpPr/>
      </xdr:nvSpPr>
      <xdr:spPr>
        <a:xfrm>
          <a:off x="14351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139999</xdr:rowOff>
    </xdr:from>
    <xdr:ext cx="762000" cy="259045"/>
    <xdr:sp macro="" textlink="">
      <xdr:nvSpPr>
        <xdr:cNvPr id="281" name="テキスト ボックス 280"/>
        <xdr:cNvSpPr txBox="1"/>
      </xdr:nvSpPr>
      <xdr:spPr>
        <a:xfrm>
          <a:off x="14020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2" name="楕円 281"/>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3" name="テキスト ボックス 282"/>
        <xdr:cNvSpPr txBox="1"/>
      </xdr:nvSpPr>
      <xdr:spPr>
        <a:xfrm>
          <a:off x="13131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幼児施設を公営にて運営していることもあり、類似団体と比較し平均を上回っている。子育て支援サービスを継続しながらも、効率的な事業を行い、人件費の削減するために、幼児施設の統廃合や指定管理者制度の導入などによる民営化を視野に入れ、類似団体平均の水準まで職員数を削減し、適切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166950</xdr:rowOff>
    </xdr:from>
    <xdr:to>
      <xdr:col>81</xdr:col>
      <xdr:colOff>44450</xdr:colOff>
      <xdr:row>62</xdr:row>
      <xdr:rowOff>25146</xdr:rowOff>
    </xdr:to>
    <xdr:cxnSp macro="">
      <xdr:nvCxnSpPr>
        <xdr:cNvPr id="320" name="直線コネクタ 319"/>
        <xdr:cNvCxnSpPr/>
      </xdr:nvCxnSpPr>
      <xdr:spPr>
        <a:xfrm>
          <a:off x="16179800" y="10625400"/>
          <a:ext cx="838200" cy="29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140063</xdr:rowOff>
    </xdr:from>
    <xdr:to>
      <xdr:col>77</xdr:col>
      <xdr:colOff>44450</xdr:colOff>
      <xdr:row>61</xdr:row>
      <xdr:rowOff>166950</xdr:rowOff>
    </xdr:to>
    <xdr:cxnSp macro="">
      <xdr:nvCxnSpPr>
        <xdr:cNvPr id="323" name="直線コネクタ 322"/>
        <xdr:cNvCxnSpPr/>
      </xdr:nvCxnSpPr>
      <xdr:spPr>
        <a:xfrm>
          <a:off x="15290800" y="10598513"/>
          <a:ext cx="889000" cy="2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119687</xdr:rowOff>
    </xdr:from>
    <xdr:ext cx="736600" cy="259045"/>
    <xdr:sp macro="" textlink="">
      <xdr:nvSpPr>
        <xdr:cNvPr id="325" name="テキスト ボックス 324"/>
        <xdr:cNvSpPr txBox="1"/>
      </xdr:nvSpPr>
      <xdr:spPr>
        <a:xfrm>
          <a:off x="15798800" y="1023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140063</xdr:rowOff>
    </xdr:from>
    <xdr:to>
      <xdr:col>72</xdr:col>
      <xdr:colOff>203200</xdr:colOff>
      <xdr:row>62</xdr:row>
      <xdr:rowOff>4463</xdr:rowOff>
    </xdr:to>
    <xdr:cxnSp macro="">
      <xdr:nvCxnSpPr>
        <xdr:cNvPr id="326" name="直線コネクタ 325"/>
        <xdr:cNvCxnSpPr/>
      </xdr:nvCxnSpPr>
      <xdr:spPr>
        <a:xfrm flipV="1">
          <a:off x="14401800" y="10598513"/>
          <a:ext cx="889000" cy="35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112103</xdr:rowOff>
    </xdr:from>
    <xdr:ext cx="762000" cy="259045"/>
    <xdr:sp macro="" textlink="">
      <xdr:nvSpPr>
        <xdr:cNvPr id="328" name="テキスト ボックス 327"/>
        <xdr:cNvSpPr txBox="1"/>
      </xdr:nvSpPr>
      <xdr:spPr>
        <a:xfrm>
          <a:off x="14909800" y="1022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142131</xdr:rowOff>
    </xdr:from>
    <xdr:to>
      <xdr:col>68</xdr:col>
      <xdr:colOff>152400</xdr:colOff>
      <xdr:row>62</xdr:row>
      <xdr:rowOff>4463</xdr:rowOff>
    </xdr:to>
    <xdr:cxnSp macro="">
      <xdr:nvCxnSpPr>
        <xdr:cNvPr id="329" name="直線コネクタ 328"/>
        <xdr:cNvCxnSpPr/>
      </xdr:nvCxnSpPr>
      <xdr:spPr>
        <a:xfrm>
          <a:off x="13512800" y="10600581"/>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102451</xdr:rowOff>
    </xdr:from>
    <xdr:ext cx="762000" cy="259045"/>
    <xdr:sp macro="" textlink="">
      <xdr:nvSpPr>
        <xdr:cNvPr id="331" name="テキスト ボックス 330"/>
        <xdr:cNvSpPr txBox="1"/>
      </xdr:nvSpPr>
      <xdr:spPr>
        <a:xfrm>
          <a:off x="14020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52812</xdr:rowOff>
    </xdr:from>
    <xdr:ext cx="762000" cy="259045"/>
    <xdr:sp macro="" textlink="">
      <xdr:nvSpPr>
        <xdr:cNvPr id="333" name="テキスト ボックス 332"/>
        <xdr:cNvSpPr txBox="1"/>
      </xdr:nvSpPr>
      <xdr:spPr>
        <a:xfrm>
          <a:off x="13131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145796</xdr:rowOff>
    </xdr:from>
    <xdr:to>
      <xdr:col>81</xdr:col>
      <xdr:colOff>95250</xdr:colOff>
      <xdr:row>62</xdr:row>
      <xdr:rowOff>75946</xdr:rowOff>
    </xdr:to>
    <xdr:sp macro="" textlink="">
      <xdr:nvSpPr>
        <xdr:cNvPr id="339" name="楕円 338"/>
        <xdr:cNvSpPr/>
      </xdr:nvSpPr>
      <xdr:spPr>
        <a:xfrm>
          <a:off x="16967200" y="1060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117873</xdr:rowOff>
    </xdr:from>
    <xdr:ext cx="762000" cy="259045"/>
    <xdr:sp macro="" textlink="">
      <xdr:nvSpPr>
        <xdr:cNvPr id="340" name="定員管理の状況該当値テキスト"/>
        <xdr:cNvSpPr txBox="1"/>
      </xdr:nvSpPr>
      <xdr:spPr>
        <a:xfrm>
          <a:off x="17106900" y="1057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116150</xdr:rowOff>
    </xdr:from>
    <xdr:to>
      <xdr:col>77</xdr:col>
      <xdr:colOff>95250</xdr:colOff>
      <xdr:row>62</xdr:row>
      <xdr:rowOff>46300</xdr:rowOff>
    </xdr:to>
    <xdr:sp macro="" textlink="">
      <xdr:nvSpPr>
        <xdr:cNvPr id="341" name="楕円 340"/>
        <xdr:cNvSpPr/>
      </xdr:nvSpPr>
      <xdr:spPr>
        <a:xfrm>
          <a:off x="16129000" y="1057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31077</xdr:rowOff>
    </xdr:from>
    <xdr:ext cx="736600" cy="259045"/>
    <xdr:sp macro="" textlink="">
      <xdr:nvSpPr>
        <xdr:cNvPr id="342" name="テキスト ボックス 341"/>
        <xdr:cNvSpPr txBox="1"/>
      </xdr:nvSpPr>
      <xdr:spPr>
        <a:xfrm>
          <a:off x="15798800" y="1066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89263</xdr:rowOff>
    </xdr:from>
    <xdr:to>
      <xdr:col>73</xdr:col>
      <xdr:colOff>44450</xdr:colOff>
      <xdr:row>62</xdr:row>
      <xdr:rowOff>19413</xdr:rowOff>
    </xdr:to>
    <xdr:sp macro="" textlink="">
      <xdr:nvSpPr>
        <xdr:cNvPr id="343" name="楕円 342"/>
        <xdr:cNvSpPr/>
      </xdr:nvSpPr>
      <xdr:spPr>
        <a:xfrm>
          <a:off x="15240000" y="1054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4190</xdr:rowOff>
    </xdr:from>
    <xdr:ext cx="762000" cy="259045"/>
    <xdr:sp macro="" textlink="">
      <xdr:nvSpPr>
        <xdr:cNvPr id="344" name="テキスト ボックス 343"/>
        <xdr:cNvSpPr txBox="1"/>
      </xdr:nvSpPr>
      <xdr:spPr>
        <a:xfrm>
          <a:off x="14909800" y="10634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125113</xdr:rowOff>
    </xdr:from>
    <xdr:to>
      <xdr:col>68</xdr:col>
      <xdr:colOff>203200</xdr:colOff>
      <xdr:row>62</xdr:row>
      <xdr:rowOff>55263</xdr:rowOff>
    </xdr:to>
    <xdr:sp macro="" textlink="">
      <xdr:nvSpPr>
        <xdr:cNvPr id="345" name="楕円 344"/>
        <xdr:cNvSpPr/>
      </xdr:nvSpPr>
      <xdr:spPr>
        <a:xfrm>
          <a:off x="14351000" y="105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40040</xdr:rowOff>
    </xdr:from>
    <xdr:ext cx="762000" cy="259045"/>
    <xdr:sp macro="" textlink="">
      <xdr:nvSpPr>
        <xdr:cNvPr id="346" name="テキスト ボックス 345"/>
        <xdr:cNvSpPr txBox="1"/>
      </xdr:nvSpPr>
      <xdr:spPr>
        <a:xfrm>
          <a:off x="14020800" y="1066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91331</xdr:rowOff>
    </xdr:from>
    <xdr:to>
      <xdr:col>64</xdr:col>
      <xdr:colOff>152400</xdr:colOff>
      <xdr:row>62</xdr:row>
      <xdr:rowOff>21481</xdr:rowOff>
    </xdr:to>
    <xdr:sp macro="" textlink="">
      <xdr:nvSpPr>
        <xdr:cNvPr id="347" name="楕円 346"/>
        <xdr:cNvSpPr/>
      </xdr:nvSpPr>
      <xdr:spPr>
        <a:xfrm>
          <a:off x="13462000" y="1054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6258</xdr:rowOff>
    </xdr:from>
    <xdr:ext cx="762000" cy="259045"/>
    <xdr:sp macro="" textlink="">
      <xdr:nvSpPr>
        <xdr:cNvPr id="348" name="テキスト ボックス 347"/>
        <xdr:cNvSpPr txBox="1"/>
      </xdr:nvSpPr>
      <xdr:spPr>
        <a:xfrm>
          <a:off x="13131800" y="1063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年度決算では、近年の大型投資事業に係る元金償還により実質公債費比率は、前年度比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ポイント悪化した。令和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は町民総合センターの大規模改修を実施しており、今後も実質公債費比率は上昇していく見込みである。類似団体平均の水準で推移できるよう、今後は、緊急度・住民ニーズを的確に把握した事業の選択により、地方債の発行額を抑え、堅実な財政運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121920</xdr:rowOff>
    </xdr:from>
    <xdr:to>
      <xdr:col>81</xdr:col>
      <xdr:colOff>44450</xdr:colOff>
      <xdr:row>42</xdr:row>
      <xdr:rowOff>160528</xdr:rowOff>
    </xdr:to>
    <xdr:cxnSp macro="">
      <xdr:nvCxnSpPr>
        <xdr:cNvPr id="379" name="直線コネクタ 378"/>
        <xdr:cNvCxnSpPr/>
      </xdr:nvCxnSpPr>
      <xdr:spPr>
        <a:xfrm>
          <a:off x="16179800" y="7322820"/>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54356</xdr:rowOff>
    </xdr:from>
    <xdr:to>
      <xdr:col>77</xdr:col>
      <xdr:colOff>44450</xdr:colOff>
      <xdr:row>42</xdr:row>
      <xdr:rowOff>121920</xdr:rowOff>
    </xdr:to>
    <xdr:cxnSp macro="">
      <xdr:nvCxnSpPr>
        <xdr:cNvPr id="382" name="直線コネクタ 381"/>
        <xdr:cNvCxnSpPr/>
      </xdr:nvCxnSpPr>
      <xdr:spPr>
        <a:xfrm>
          <a:off x="15290800" y="725525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134112</xdr:rowOff>
    </xdr:from>
    <xdr:to>
      <xdr:col>72</xdr:col>
      <xdr:colOff>203200</xdr:colOff>
      <xdr:row>42</xdr:row>
      <xdr:rowOff>54356</xdr:rowOff>
    </xdr:to>
    <xdr:cxnSp macro="">
      <xdr:nvCxnSpPr>
        <xdr:cNvPr id="385" name="直線コネクタ 384"/>
        <xdr:cNvCxnSpPr/>
      </xdr:nvCxnSpPr>
      <xdr:spPr>
        <a:xfrm>
          <a:off x="14401800" y="7163562"/>
          <a:ext cx="8890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134112</xdr:rowOff>
    </xdr:to>
    <xdr:cxnSp macro="">
      <xdr:nvCxnSpPr>
        <xdr:cNvPr id="388" name="直線コネクタ 387"/>
        <xdr:cNvCxnSpPr/>
      </xdr:nvCxnSpPr>
      <xdr:spPr>
        <a:xfrm>
          <a:off x="13512800" y="7091172"/>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109728</xdr:rowOff>
    </xdr:from>
    <xdr:to>
      <xdr:col>81</xdr:col>
      <xdr:colOff>95250</xdr:colOff>
      <xdr:row>43</xdr:row>
      <xdr:rowOff>39878</xdr:rowOff>
    </xdr:to>
    <xdr:sp macro="" textlink="">
      <xdr:nvSpPr>
        <xdr:cNvPr id="398" name="楕円 397"/>
        <xdr:cNvSpPr/>
      </xdr:nvSpPr>
      <xdr:spPr>
        <a:xfrm>
          <a:off x="169672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5605</xdr:rowOff>
    </xdr:from>
    <xdr:ext cx="762000" cy="259045"/>
    <xdr:sp macro="" textlink="">
      <xdr:nvSpPr>
        <xdr:cNvPr id="399" name="公債費負担の状況該当値テキスト"/>
        <xdr:cNvSpPr txBox="1"/>
      </xdr:nvSpPr>
      <xdr:spPr>
        <a:xfrm>
          <a:off x="17106900" y="720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71120</xdr:rowOff>
    </xdr:from>
    <xdr:to>
      <xdr:col>77</xdr:col>
      <xdr:colOff>95250</xdr:colOff>
      <xdr:row>43</xdr:row>
      <xdr:rowOff>1270</xdr:rowOff>
    </xdr:to>
    <xdr:sp macro="" textlink="">
      <xdr:nvSpPr>
        <xdr:cNvPr id="400" name="楕円 399"/>
        <xdr:cNvSpPr/>
      </xdr:nvSpPr>
      <xdr:spPr>
        <a:xfrm>
          <a:off x="16129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157497</xdr:rowOff>
    </xdr:from>
    <xdr:ext cx="736600" cy="259045"/>
    <xdr:sp macro="" textlink="">
      <xdr:nvSpPr>
        <xdr:cNvPr id="401" name="テキスト ボックス 400"/>
        <xdr:cNvSpPr txBox="1"/>
      </xdr:nvSpPr>
      <xdr:spPr>
        <a:xfrm>
          <a:off x="15798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3556</xdr:rowOff>
    </xdr:from>
    <xdr:to>
      <xdr:col>73</xdr:col>
      <xdr:colOff>44450</xdr:colOff>
      <xdr:row>42</xdr:row>
      <xdr:rowOff>105156</xdr:rowOff>
    </xdr:to>
    <xdr:sp macro="" textlink="">
      <xdr:nvSpPr>
        <xdr:cNvPr id="402" name="楕円 401"/>
        <xdr:cNvSpPr/>
      </xdr:nvSpPr>
      <xdr:spPr>
        <a:xfrm>
          <a:off x="15240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89933</xdr:rowOff>
    </xdr:from>
    <xdr:ext cx="762000" cy="259045"/>
    <xdr:sp macro="" textlink="">
      <xdr:nvSpPr>
        <xdr:cNvPr id="403" name="テキスト ボックス 402"/>
        <xdr:cNvSpPr txBox="1"/>
      </xdr:nvSpPr>
      <xdr:spPr>
        <a:xfrm>
          <a:off x="14909800" y="729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83312</xdr:rowOff>
    </xdr:from>
    <xdr:to>
      <xdr:col>68</xdr:col>
      <xdr:colOff>203200</xdr:colOff>
      <xdr:row>42</xdr:row>
      <xdr:rowOff>13462</xdr:rowOff>
    </xdr:to>
    <xdr:sp macro="" textlink="">
      <xdr:nvSpPr>
        <xdr:cNvPr id="404" name="楕円 403"/>
        <xdr:cNvSpPr/>
      </xdr:nvSpPr>
      <xdr:spPr>
        <a:xfrm>
          <a:off x="14351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169689</xdr:rowOff>
    </xdr:from>
    <xdr:ext cx="762000" cy="259045"/>
    <xdr:sp macro="" textlink="">
      <xdr:nvSpPr>
        <xdr:cNvPr id="405" name="テキスト ボックス 404"/>
        <xdr:cNvSpPr txBox="1"/>
      </xdr:nvSpPr>
      <xdr:spPr>
        <a:xfrm>
          <a:off x="14020800" y="7199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6" name="楕円 405"/>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97299</xdr:rowOff>
    </xdr:from>
    <xdr:ext cx="762000" cy="259045"/>
    <xdr:sp macro="" textlink="">
      <xdr:nvSpPr>
        <xdr:cNvPr id="407" name="テキスト ボックス 406"/>
        <xdr:cNvSpPr txBox="1"/>
      </xdr:nvSpPr>
      <xdr:spPr>
        <a:xfrm>
          <a:off x="13131800" y="7126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将来負担額については、地方債を財源として、近年、小学校改築事業や起業支援施設整備事業をおこなったことに加え、新産業集積事業（貸工場整備）や飯豊中学校大規模改修事業の実施に伴い、地方債現在高が増加し、将来負担比率は増加傾向となっている。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は町民総合センターの大規模改修を実施しており、将来負担比率は上昇していくことが予測される。更なる将来への負担軽減を図るため、既存事業の効果検証による見直しや新規事業の抑制を図り、財政運営の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38765</xdr:rowOff>
    </xdr:from>
    <xdr:to>
      <xdr:col>81</xdr:col>
      <xdr:colOff>44450</xdr:colOff>
      <xdr:row>21</xdr:row>
      <xdr:rowOff>64044</xdr:rowOff>
    </xdr:to>
    <xdr:cxnSp macro="">
      <xdr:nvCxnSpPr>
        <xdr:cNvPr id="443" name="直線コネクタ 442"/>
        <xdr:cNvCxnSpPr/>
      </xdr:nvCxnSpPr>
      <xdr:spPr>
        <a:xfrm>
          <a:off x="16179800" y="3639215"/>
          <a:ext cx="8382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4"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38765</xdr:rowOff>
    </xdr:from>
    <xdr:to>
      <xdr:col>77</xdr:col>
      <xdr:colOff>44450</xdr:colOff>
      <xdr:row>21</xdr:row>
      <xdr:rowOff>127242</xdr:rowOff>
    </xdr:to>
    <xdr:cxnSp macro="">
      <xdr:nvCxnSpPr>
        <xdr:cNvPr id="446" name="直線コネクタ 445"/>
        <xdr:cNvCxnSpPr/>
      </xdr:nvCxnSpPr>
      <xdr:spPr>
        <a:xfrm flipV="1">
          <a:off x="15290800" y="3639215"/>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124037</xdr:rowOff>
    </xdr:from>
    <xdr:to>
      <xdr:col>72</xdr:col>
      <xdr:colOff>203200</xdr:colOff>
      <xdr:row>21</xdr:row>
      <xdr:rowOff>127242</xdr:rowOff>
    </xdr:to>
    <xdr:cxnSp macro="">
      <xdr:nvCxnSpPr>
        <xdr:cNvPr id="449" name="直線コネクタ 448"/>
        <xdr:cNvCxnSpPr/>
      </xdr:nvCxnSpPr>
      <xdr:spPr>
        <a:xfrm>
          <a:off x="14401800" y="3553037"/>
          <a:ext cx="889000" cy="17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33746</xdr:rowOff>
    </xdr:from>
    <xdr:to>
      <xdr:col>68</xdr:col>
      <xdr:colOff>152400</xdr:colOff>
      <xdr:row>20</xdr:row>
      <xdr:rowOff>124037</xdr:rowOff>
    </xdr:to>
    <xdr:cxnSp macro="">
      <xdr:nvCxnSpPr>
        <xdr:cNvPr id="452" name="直線コネクタ 451"/>
        <xdr:cNvCxnSpPr/>
      </xdr:nvCxnSpPr>
      <xdr:spPr>
        <a:xfrm>
          <a:off x="13512800" y="3119846"/>
          <a:ext cx="889000" cy="433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13244</xdr:rowOff>
    </xdr:from>
    <xdr:to>
      <xdr:col>81</xdr:col>
      <xdr:colOff>95250</xdr:colOff>
      <xdr:row>21</xdr:row>
      <xdr:rowOff>114844</xdr:rowOff>
    </xdr:to>
    <xdr:sp macro="" textlink="">
      <xdr:nvSpPr>
        <xdr:cNvPr id="462" name="楕円 461"/>
        <xdr:cNvSpPr/>
      </xdr:nvSpPr>
      <xdr:spPr>
        <a:xfrm>
          <a:off x="16967200" y="361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156771</xdr:rowOff>
    </xdr:from>
    <xdr:ext cx="762000" cy="259045"/>
    <xdr:sp macro="" textlink="">
      <xdr:nvSpPr>
        <xdr:cNvPr id="463" name="将来負担の状況該当値テキスト"/>
        <xdr:cNvSpPr txBox="1"/>
      </xdr:nvSpPr>
      <xdr:spPr>
        <a:xfrm>
          <a:off x="17106900" y="3585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159415</xdr:rowOff>
    </xdr:from>
    <xdr:to>
      <xdr:col>77</xdr:col>
      <xdr:colOff>95250</xdr:colOff>
      <xdr:row>21</xdr:row>
      <xdr:rowOff>89565</xdr:rowOff>
    </xdr:to>
    <xdr:sp macro="" textlink="">
      <xdr:nvSpPr>
        <xdr:cNvPr id="464" name="楕円 463"/>
        <xdr:cNvSpPr/>
      </xdr:nvSpPr>
      <xdr:spPr>
        <a:xfrm>
          <a:off x="16129000" y="358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74342</xdr:rowOff>
    </xdr:from>
    <xdr:ext cx="736600" cy="259045"/>
    <xdr:sp macro="" textlink="">
      <xdr:nvSpPr>
        <xdr:cNvPr id="465" name="テキスト ボックス 464"/>
        <xdr:cNvSpPr txBox="1"/>
      </xdr:nvSpPr>
      <xdr:spPr>
        <a:xfrm>
          <a:off x="15798800" y="367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76442</xdr:rowOff>
    </xdr:from>
    <xdr:to>
      <xdr:col>73</xdr:col>
      <xdr:colOff>44450</xdr:colOff>
      <xdr:row>22</xdr:row>
      <xdr:rowOff>6592</xdr:rowOff>
    </xdr:to>
    <xdr:sp macro="" textlink="">
      <xdr:nvSpPr>
        <xdr:cNvPr id="466" name="楕円 465"/>
        <xdr:cNvSpPr/>
      </xdr:nvSpPr>
      <xdr:spPr>
        <a:xfrm>
          <a:off x="15240000" y="367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162819</xdr:rowOff>
    </xdr:from>
    <xdr:ext cx="762000" cy="259045"/>
    <xdr:sp macro="" textlink="">
      <xdr:nvSpPr>
        <xdr:cNvPr id="467" name="テキスト ボックス 466"/>
        <xdr:cNvSpPr txBox="1"/>
      </xdr:nvSpPr>
      <xdr:spPr>
        <a:xfrm>
          <a:off x="14909800" y="376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73237</xdr:rowOff>
    </xdr:from>
    <xdr:to>
      <xdr:col>68</xdr:col>
      <xdr:colOff>203200</xdr:colOff>
      <xdr:row>21</xdr:row>
      <xdr:rowOff>3387</xdr:rowOff>
    </xdr:to>
    <xdr:sp macro="" textlink="">
      <xdr:nvSpPr>
        <xdr:cNvPr id="468" name="楕円 467"/>
        <xdr:cNvSpPr/>
      </xdr:nvSpPr>
      <xdr:spPr>
        <a:xfrm>
          <a:off x="14351000" y="350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159614</xdr:rowOff>
    </xdr:from>
    <xdr:ext cx="762000" cy="259045"/>
    <xdr:sp macro="" textlink="">
      <xdr:nvSpPr>
        <xdr:cNvPr id="469" name="テキスト ボックス 468"/>
        <xdr:cNvSpPr txBox="1"/>
      </xdr:nvSpPr>
      <xdr:spPr>
        <a:xfrm>
          <a:off x="14020800" y="358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154396</xdr:rowOff>
    </xdr:from>
    <xdr:to>
      <xdr:col>64</xdr:col>
      <xdr:colOff>152400</xdr:colOff>
      <xdr:row>18</xdr:row>
      <xdr:rowOff>84546</xdr:rowOff>
    </xdr:to>
    <xdr:sp macro="" textlink="">
      <xdr:nvSpPr>
        <xdr:cNvPr id="470" name="楕円 469"/>
        <xdr:cNvSpPr/>
      </xdr:nvSpPr>
      <xdr:spPr>
        <a:xfrm>
          <a:off x="13462000" y="3069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69323</xdr:rowOff>
    </xdr:from>
    <xdr:ext cx="762000" cy="259045"/>
    <xdr:sp macro="" textlink="">
      <xdr:nvSpPr>
        <xdr:cNvPr id="471" name="テキスト ボックス 470"/>
        <xdr:cNvSpPr txBox="1"/>
      </xdr:nvSpPr>
      <xdr:spPr>
        <a:xfrm>
          <a:off x="13131800" y="3155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人件費に係る経常収支比率は類似団体平均をやや下回っているが、各特別会計の人件費に充てる繰出金といった人件費に準ずる費用を合計した場合の人口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人あたりの決算額は類似団体平均を上回っており、今後はこれらも含めた人件費関係経費全体について、抑制していく必要がある。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143002</xdr:rowOff>
    </xdr:from>
    <xdr:to>
      <xdr:col>24</xdr:col>
      <xdr:colOff>25400</xdr:colOff>
      <xdr:row>36</xdr:row>
      <xdr:rowOff>44704</xdr:rowOff>
    </xdr:to>
    <xdr:cxnSp macro="">
      <xdr:nvCxnSpPr>
        <xdr:cNvPr id="64" name="直線コネクタ 63"/>
        <xdr:cNvCxnSpPr/>
      </xdr:nvCxnSpPr>
      <xdr:spPr>
        <a:xfrm>
          <a:off x="3987800" y="614375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130573</xdr:rowOff>
    </xdr:from>
    <xdr:ext cx="762000" cy="259045"/>
    <xdr:sp macro="" textlink="">
      <xdr:nvSpPr>
        <xdr:cNvPr id="65" name="人件費平均値テキスト"/>
        <xdr:cNvSpPr txBox="1"/>
      </xdr:nvSpPr>
      <xdr:spPr>
        <a:xfrm>
          <a:off x="4914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143002</xdr:rowOff>
    </xdr:from>
    <xdr:to>
      <xdr:col>19</xdr:col>
      <xdr:colOff>187325</xdr:colOff>
      <xdr:row>36</xdr:row>
      <xdr:rowOff>85852</xdr:rowOff>
    </xdr:to>
    <xdr:cxnSp macro="">
      <xdr:nvCxnSpPr>
        <xdr:cNvPr id="67" name="直線コネクタ 66"/>
        <xdr:cNvCxnSpPr/>
      </xdr:nvCxnSpPr>
      <xdr:spPr>
        <a:xfrm flipV="1">
          <a:off x="3098800" y="614375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50563</xdr:rowOff>
    </xdr:from>
    <xdr:ext cx="736600" cy="259045"/>
    <xdr:sp macro="" textlink="">
      <xdr:nvSpPr>
        <xdr:cNvPr id="69" name="テキスト ボックス 68"/>
        <xdr:cNvSpPr txBox="1"/>
      </xdr:nvSpPr>
      <xdr:spPr>
        <a:xfrm>
          <a:off x="3606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85852</xdr:rowOff>
    </xdr:from>
    <xdr:to>
      <xdr:col>15</xdr:col>
      <xdr:colOff>98425</xdr:colOff>
      <xdr:row>36</xdr:row>
      <xdr:rowOff>131572</xdr:rowOff>
    </xdr:to>
    <xdr:cxnSp macro="">
      <xdr:nvCxnSpPr>
        <xdr:cNvPr id="70" name="直線コネクタ 69"/>
        <xdr:cNvCxnSpPr/>
      </xdr:nvCxnSpPr>
      <xdr:spPr>
        <a:xfrm flipV="1">
          <a:off x="2209800" y="6258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146575</xdr:rowOff>
    </xdr:from>
    <xdr:ext cx="762000" cy="259045"/>
    <xdr:sp macro="" textlink="">
      <xdr:nvSpPr>
        <xdr:cNvPr id="72" name="テキスト ボックス 71"/>
        <xdr:cNvSpPr txBox="1"/>
      </xdr:nvSpPr>
      <xdr:spPr>
        <a:xfrm>
          <a:off x="2717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85852</xdr:rowOff>
    </xdr:from>
    <xdr:to>
      <xdr:col>11</xdr:col>
      <xdr:colOff>9525</xdr:colOff>
      <xdr:row>36</xdr:row>
      <xdr:rowOff>131572</xdr:rowOff>
    </xdr:to>
    <xdr:cxnSp macro="">
      <xdr:nvCxnSpPr>
        <xdr:cNvPr id="73" name="直線コネクタ 72"/>
        <xdr:cNvCxnSpPr/>
      </xdr:nvCxnSpPr>
      <xdr:spPr>
        <a:xfrm>
          <a:off x="1320800" y="62580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75" name="テキスト ボックス 74"/>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165354</xdr:rowOff>
    </xdr:from>
    <xdr:to>
      <xdr:col>24</xdr:col>
      <xdr:colOff>76200</xdr:colOff>
      <xdr:row>36</xdr:row>
      <xdr:rowOff>95504</xdr:rowOff>
    </xdr:to>
    <xdr:sp macro="" textlink="">
      <xdr:nvSpPr>
        <xdr:cNvPr id="83" name="楕円 82"/>
        <xdr:cNvSpPr/>
      </xdr:nvSpPr>
      <xdr:spPr>
        <a:xfrm>
          <a:off x="4775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10431</xdr:rowOff>
    </xdr:from>
    <xdr:ext cx="762000" cy="259045"/>
    <xdr:sp macro="" textlink="">
      <xdr:nvSpPr>
        <xdr:cNvPr id="84" name="人件費該当値テキスト"/>
        <xdr:cNvSpPr txBox="1"/>
      </xdr:nvSpPr>
      <xdr:spPr>
        <a:xfrm>
          <a:off x="4914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92202</xdr:rowOff>
    </xdr:from>
    <xdr:to>
      <xdr:col>20</xdr:col>
      <xdr:colOff>38100</xdr:colOff>
      <xdr:row>36</xdr:row>
      <xdr:rowOff>22352</xdr:rowOff>
    </xdr:to>
    <xdr:sp macro="" textlink="">
      <xdr:nvSpPr>
        <xdr:cNvPr id="85" name="楕円 84"/>
        <xdr:cNvSpPr/>
      </xdr:nvSpPr>
      <xdr:spPr>
        <a:xfrm>
          <a:off x="3937000" y="609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32529</xdr:rowOff>
    </xdr:from>
    <xdr:ext cx="736600" cy="259045"/>
    <xdr:sp macro="" textlink="">
      <xdr:nvSpPr>
        <xdr:cNvPr id="86" name="テキスト ボックス 85"/>
        <xdr:cNvSpPr txBox="1"/>
      </xdr:nvSpPr>
      <xdr:spPr>
        <a:xfrm>
          <a:off x="3606800" y="586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80772</xdr:rowOff>
    </xdr:from>
    <xdr:to>
      <xdr:col>11</xdr:col>
      <xdr:colOff>60325</xdr:colOff>
      <xdr:row>37</xdr:row>
      <xdr:rowOff>10922</xdr:rowOff>
    </xdr:to>
    <xdr:sp macro="" textlink="">
      <xdr:nvSpPr>
        <xdr:cNvPr id="89" name="楕円 88"/>
        <xdr:cNvSpPr/>
      </xdr:nvSpPr>
      <xdr:spPr>
        <a:xfrm>
          <a:off x="2159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21099</xdr:rowOff>
    </xdr:from>
    <xdr:ext cx="762000" cy="259045"/>
    <xdr:sp macro="" textlink="">
      <xdr:nvSpPr>
        <xdr:cNvPr id="90" name="テキスト ボックス 89"/>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35052</xdr:rowOff>
    </xdr:from>
    <xdr:to>
      <xdr:col>6</xdr:col>
      <xdr:colOff>171450</xdr:colOff>
      <xdr:row>36</xdr:row>
      <xdr:rowOff>136652</xdr:rowOff>
    </xdr:to>
    <xdr:sp macro="" textlink="">
      <xdr:nvSpPr>
        <xdr:cNvPr id="91" name="楕円 90"/>
        <xdr:cNvSpPr/>
      </xdr:nvSpPr>
      <xdr:spPr>
        <a:xfrm>
          <a:off x="1270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146829</xdr:rowOff>
    </xdr:from>
    <xdr:ext cx="762000" cy="259045"/>
    <xdr:sp macro="" textlink="">
      <xdr:nvSpPr>
        <xdr:cNvPr id="92" name="テキスト ボックス 91"/>
        <xdr:cNvSpPr txBox="1"/>
      </xdr:nvSpPr>
      <xdr:spPr>
        <a:xfrm>
          <a:off x="939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物件費に係る経常収支比率は、前年度比</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公共施設等においては、光熱水費等高騰の影響が大きいため、使用量抑制対策や電力プランの見直し等、</a:t>
          </a:r>
          <a:r>
            <a:rPr kumimoji="1" lang="ja-JP" altLang="ja-JP" sz="1100">
              <a:solidFill>
                <a:schemeClr val="dk1"/>
              </a:solidFill>
              <a:effectLst/>
              <a:latin typeface="+mn-lt"/>
              <a:ea typeface="+mn-ea"/>
              <a:cs typeface="+mn-cs"/>
            </a:rPr>
            <a:t>より効率的な運営を検討していく。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16</xdr:row>
      <xdr:rowOff>88900</xdr:rowOff>
    </xdr:to>
    <xdr:cxnSp macro="">
      <xdr:nvCxnSpPr>
        <xdr:cNvPr id="125" name="直線コネクタ 124"/>
        <xdr:cNvCxnSpPr/>
      </xdr:nvCxnSpPr>
      <xdr:spPr>
        <a:xfrm>
          <a:off x="15671800" y="27178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63517</xdr:rowOff>
    </xdr:from>
    <xdr:ext cx="762000" cy="259045"/>
    <xdr:sp macro="" textlink="">
      <xdr:nvSpPr>
        <xdr:cNvPr id="126" name="物件費平均値テキスト"/>
        <xdr:cNvSpPr txBox="1"/>
      </xdr:nvSpPr>
      <xdr:spPr>
        <a:xfrm>
          <a:off x="16598900" y="2806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43180</xdr:rowOff>
    </xdr:to>
    <xdr:cxnSp macro="">
      <xdr:nvCxnSpPr>
        <xdr:cNvPr id="128" name="直線コネクタ 127"/>
        <xdr:cNvCxnSpPr/>
      </xdr:nvCxnSpPr>
      <xdr:spPr>
        <a:xfrm flipV="1">
          <a:off x="14782800" y="271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109237</xdr:rowOff>
    </xdr:from>
    <xdr:ext cx="736600" cy="259045"/>
    <xdr:sp macro="" textlink="">
      <xdr:nvSpPr>
        <xdr:cNvPr id="130" name="テキスト ボックス 129"/>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43180</xdr:rowOff>
    </xdr:from>
    <xdr:to>
      <xdr:col>73</xdr:col>
      <xdr:colOff>180975</xdr:colOff>
      <xdr:row>16</xdr:row>
      <xdr:rowOff>111760</xdr:rowOff>
    </xdr:to>
    <xdr:cxnSp macro="">
      <xdr:nvCxnSpPr>
        <xdr:cNvPr id="131" name="直線コネクタ 130"/>
        <xdr:cNvCxnSpPr/>
      </xdr:nvCxnSpPr>
      <xdr:spPr>
        <a:xfrm flipV="1">
          <a:off x="13893800" y="27863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3" name="テキスト ボックス 132"/>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66040</xdr:rowOff>
    </xdr:from>
    <xdr:to>
      <xdr:col>69</xdr:col>
      <xdr:colOff>92075</xdr:colOff>
      <xdr:row>16</xdr:row>
      <xdr:rowOff>111760</xdr:rowOff>
    </xdr:to>
    <xdr:cxnSp macro="">
      <xdr:nvCxnSpPr>
        <xdr:cNvPr id="134" name="直線コネクタ 133"/>
        <xdr:cNvCxnSpPr/>
      </xdr:nvCxnSpPr>
      <xdr:spPr>
        <a:xfrm>
          <a:off x="13004800" y="2809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36" name="テキスト ボックス 135"/>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38100</xdr:rowOff>
    </xdr:from>
    <xdr:to>
      <xdr:col>82</xdr:col>
      <xdr:colOff>158750</xdr:colOff>
      <xdr:row>16</xdr:row>
      <xdr:rowOff>139700</xdr:rowOff>
    </xdr:to>
    <xdr:sp macro="" textlink="">
      <xdr:nvSpPr>
        <xdr:cNvPr id="144" name="楕円 143"/>
        <xdr:cNvSpPr/>
      </xdr:nvSpPr>
      <xdr:spPr>
        <a:xfrm>
          <a:off x="16459200" y="278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54627</xdr:rowOff>
    </xdr:from>
    <xdr:ext cx="762000" cy="259045"/>
    <xdr:sp macro="" textlink="">
      <xdr:nvSpPr>
        <xdr:cNvPr id="145" name="物件費該当値テキスト"/>
        <xdr:cNvSpPr txBox="1"/>
      </xdr:nvSpPr>
      <xdr:spPr>
        <a:xfrm>
          <a:off x="165989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35577</xdr:rowOff>
    </xdr:from>
    <xdr:ext cx="736600" cy="259045"/>
    <xdr:sp macro="" textlink="">
      <xdr:nvSpPr>
        <xdr:cNvPr id="147" name="テキスト ボックス 146"/>
        <xdr:cNvSpPr txBox="1"/>
      </xdr:nvSpPr>
      <xdr:spPr>
        <a:xfrm>
          <a:off x="15290800" y="243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163830</xdr:rowOff>
    </xdr:from>
    <xdr:to>
      <xdr:col>74</xdr:col>
      <xdr:colOff>31750</xdr:colOff>
      <xdr:row>16</xdr:row>
      <xdr:rowOff>93980</xdr:rowOff>
    </xdr:to>
    <xdr:sp macro="" textlink="">
      <xdr:nvSpPr>
        <xdr:cNvPr id="148" name="楕円 147"/>
        <xdr:cNvSpPr/>
      </xdr:nvSpPr>
      <xdr:spPr>
        <a:xfrm>
          <a:off x="14732000" y="273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104157</xdr:rowOff>
    </xdr:from>
    <xdr:ext cx="762000" cy="259045"/>
    <xdr:sp macro="" textlink="">
      <xdr:nvSpPr>
        <xdr:cNvPr id="149" name="テキスト ボックス 148"/>
        <xdr:cNvSpPr txBox="1"/>
      </xdr:nvSpPr>
      <xdr:spPr>
        <a:xfrm>
          <a:off x="14401800" y="25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1287</xdr:rowOff>
    </xdr:from>
    <xdr:ext cx="762000" cy="259045"/>
    <xdr:sp macro="" textlink="">
      <xdr:nvSpPr>
        <xdr:cNvPr id="151" name="テキスト ボックス 150"/>
        <xdr:cNvSpPr txBox="1"/>
      </xdr:nvSpPr>
      <xdr:spPr>
        <a:xfrm>
          <a:off x="13512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15240</xdr:rowOff>
    </xdr:from>
    <xdr:to>
      <xdr:col>65</xdr:col>
      <xdr:colOff>53975</xdr:colOff>
      <xdr:row>16</xdr:row>
      <xdr:rowOff>116840</xdr:rowOff>
    </xdr:to>
    <xdr:sp macro="" textlink="">
      <xdr:nvSpPr>
        <xdr:cNvPr id="152" name="楕円 151"/>
        <xdr:cNvSpPr/>
      </xdr:nvSpPr>
      <xdr:spPr>
        <a:xfrm>
          <a:off x="12954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127017</xdr:rowOff>
    </xdr:from>
    <xdr:ext cx="762000" cy="259045"/>
    <xdr:sp macro="" textlink="">
      <xdr:nvSpPr>
        <xdr:cNvPr id="153" name="テキスト ボックス 152"/>
        <xdr:cNvSpPr txBox="1"/>
      </xdr:nvSpPr>
      <xdr:spPr>
        <a:xfrm>
          <a:off x="12623800" y="252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扶助費に係る経常収支比率は、前年度比</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なったが、</a:t>
          </a:r>
          <a:r>
            <a:rPr kumimoji="1" lang="ja-JP" altLang="ja-JP" sz="1100">
              <a:solidFill>
                <a:schemeClr val="dk1"/>
              </a:solidFill>
              <a:effectLst/>
              <a:latin typeface="+mn-lt"/>
              <a:ea typeface="+mn-ea"/>
              <a:cs typeface="+mn-cs"/>
            </a:rPr>
            <a:t>類似団体平均を上回っている。今後は、児童手当の減額は見込まれるものの、子育て世帯や高齢者世帯への対応など、扶助費は増加していくものと想定している。資格審査等を適切に行い、上昇傾向に歯止めをかけるよう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146050</xdr:rowOff>
    </xdr:from>
    <xdr:to>
      <xdr:col>24</xdr:col>
      <xdr:colOff>25400</xdr:colOff>
      <xdr:row>57</xdr:row>
      <xdr:rowOff>165100</xdr:rowOff>
    </xdr:to>
    <xdr:cxnSp macro="">
      <xdr:nvCxnSpPr>
        <xdr:cNvPr id="185" name="直線コネクタ 184"/>
        <xdr:cNvCxnSpPr/>
      </xdr:nvCxnSpPr>
      <xdr:spPr>
        <a:xfrm flipV="1">
          <a:off x="3987800" y="9918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168927</xdr:rowOff>
    </xdr:from>
    <xdr:ext cx="762000" cy="259045"/>
    <xdr:sp macro="" textlink="">
      <xdr:nvSpPr>
        <xdr:cNvPr id="186" name="扶助費平均値テキスト"/>
        <xdr:cNvSpPr txBox="1"/>
      </xdr:nvSpPr>
      <xdr:spPr>
        <a:xfrm>
          <a:off x="4914900" y="9598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xdr:rowOff>
    </xdr:from>
    <xdr:to>
      <xdr:col>19</xdr:col>
      <xdr:colOff>187325</xdr:colOff>
      <xdr:row>57</xdr:row>
      <xdr:rowOff>165100</xdr:rowOff>
    </xdr:to>
    <xdr:cxnSp macro="">
      <xdr:nvCxnSpPr>
        <xdr:cNvPr id="188" name="直線コネクタ 187"/>
        <xdr:cNvCxnSpPr/>
      </xdr:nvCxnSpPr>
      <xdr:spPr>
        <a:xfrm>
          <a:off x="3098800" y="96139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92727</xdr:rowOff>
    </xdr:from>
    <xdr:ext cx="736600" cy="259045"/>
    <xdr:sp macro="" textlink="">
      <xdr:nvSpPr>
        <xdr:cNvPr id="190" name="テキスト ボックス 189"/>
        <xdr:cNvSpPr txBox="1"/>
      </xdr:nvSpPr>
      <xdr:spPr>
        <a:xfrm>
          <a:off x="3606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xdr:rowOff>
    </xdr:from>
    <xdr:to>
      <xdr:col>15</xdr:col>
      <xdr:colOff>98425</xdr:colOff>
      <xdr:row>56</xdr:row>
      <xdr:rowOff>31750</xdr:rowOff>
    </xdr:to>
    <xdr:cxnSp macro="">
      <xdr:nvCxnSpPr>
        <xdr:cNvPr id="191" name="直線コネクタ 190"/>
        <xdr:cNvCxnSpPr/>
      </xdr:nvCxnSpPr>
      <xdr:spPr>
        <a:xfrm flipV="1">
          <a:off x="2209800" y="9613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31750</xdr:rowOff>
    </xdr:from>
    <xdr:to>
      <xdr:col>11</xdr:col>
      <xdr:colOff>9525</xdr:colOff>
      <xdr:row>57</xdr:row>
      <xdr:rowOff>69850</xdr:rowOff>
    </xdr:to>
    <xdr:cxnSp macro="">
      <xdr:nvCxnSpPr>
        <xdr:cNvPr id="194" name="直線コネクタ 193"/>
        <xdr:cNvCxnSpPr/>
      </xdr:nvCxnSpPr>
      <xdr:spPr>
        <a:xfrm flipV="1">
          <a:off x="1320800" y="963295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4" name="楕円 203"/>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5" name="扶助費該当値テキスト"/>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114300</xdr:rowOff>
    </xdr:from>
    <xdr:to>
      <xdr:col>20</xdr:col>
      <xdr:colOff>38100</xdr:colOff>
      <xdr:row>58</xdr:row>
      <xdr:rowOff>44450</xdr:rowOff>
    </xdr:to>
    <xdr:sp macro="" textlink="">
      <xdr:nvSpPr>
        <xdr:cNvPr id="206" name="楕円 205"/>
        <xdr:cNvSpPr/>
      </xdr:nvSpPr>
      <xdr:spPr>
        <a:xfrm>
          <a:off x="3937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29227</xdr:rowOff>
    </xdr:from>
    <xdr:ext cx="736600" cy="259045"/>
    <xdr:sp macro="" textlink="">
      <xdr:nvSpPr>
        <xdr:cNvPr id="207" name="テキスト ボックス 206"/>
        <xdr:cNvSpPr txBox="1"/>
      </xdr:nvSpPr>
      <xdr:spPr>
        <a:xfrm>
          <a:off x="3606800" y="997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133350</xdr:rowOff>
    </xdr:from>
    <xdr:to>
      <xdr:col>15</xdr:col>
      <xdr:colOff>149225</xdr:colOff>
      <xdr:row>56</xdr:row>
      <xdr:rowOff>63500</xdr:rowOff>
    </xdr:to>
    <xdr:sp macro="" textlink="">
      <xdr:nvSpPr>
        <xdr:cNvPr id="208" name="楕円 207"/>
        <xdr:cNvSpPr/>
      </xdr:nvSpPr>
      <xdr:spPr>
        <a:xfrm>
          <a:off x="3048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209" name="テキスト ボックス 208"/>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10" name="楕円 209"/>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211" name="テキスト ボックス 210"/>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12" name="楕円 211"/>
        <xdr:cNvSpPr/>
      </xdr:nvSpPr>
      <xdr:spPr>
        <a:xfrm>
          <a:off x="1270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13" name="テキスト ボックス 212"/>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その他の経常収支比率については、前年度と比較すると</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増加し</a:t>
          </a:r>
          <a:r>
            <a:rPr kumimoji="1" lang="ja-JP" altLang="ja-JP" sz="1100">
              <a:solidFill>
                <a:schemeClr val="dk1"/>
              </a:solidFill>
              <a:effectLst/>
              <a:latin typeface="+mn-lt"/>
              <a:ea typeface="+mn-ea"/>
              <a:cs typeface="+mn-cs"/>
            </a:rPr>
            <a:t>、類似団体平均を上回っている。今後は施設管理経費の増大が見込まれるため、公共施設総合管理計画に基づき計画的な経費の抑制に努める。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8890</xdr:rowOff>
    </xdr:from>
    <xdr:to>
      <xdr:col>82</xdr:col>
      <xdr:colOff>107950</xdr:colOff>
      <xdr:row>59</xdr:row>
      <xdr:rowOff>92710</xdr:rowOff>
    </xdr:to>
    <xdr:cxnSp macro="">
      <xdr:nvCxnSpPr>
        <xdr:cNvPr id="246" name="直線コネクタ 245"/>
        <xdr:cNvCxnSpPr/>
      </xdr:nvCxnSpPr>
      <xdr:spPr>
        <a:xfrm>
          <a:off x="15671800" y="101244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7" name="その他平均値テキスト"/>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8890</xdr:rowOff>
    </xdr:from>
    <xdr:to>
      <xdr:col>78</xdr:col>
      <xdr:colOff>69850</xdr:colOff>
      <xdr:row>59</xdr:row>
      <xdr:rowOff>46990</xdr:rowOff>
    </xdr:to>
    <xdr:cxnSp macro="">
      <xdr:nvCxnSpPr>
        <xdr:cNvPr id="249" name="直線コネクタ 248"/>
        <xdr:cNvCxnSpPr/>
      </xdr:nvCxnSpPr>
      <xdr:spPr>
        <a:xfrm flipV="1">
          <a:off x="14782800" y="101244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1" name="テキスト ボックス 250"/>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77470</xdr:rowOff>
    </xdr:from>
    <xdr:to>
      <xdr:col>73</xdr:col>
      <xdr:colOff>180975</xdr:colOff>
      <xdr:row>59</xdr:row>
      <xdr:rowOff>46990</xdr:rowOff>
    </xdr:to>
    <xdr:cxnSp macro="">
      <xdr:nvCxnSpPr>
        <xdr:cNvPr id="252" name="直線コネクタ 251"/>
        <xdr:cNvCxnSpPr/>
      </xdr:nvCxnSpPr>
      <xdr:spPr>
        <a:xfrm>
          <a:off x="13893800" y="9850120"/>
          <a:ext cx="8890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54" name="テキスト ボックス 253"/>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77470</xdr:rowOff>
    </xdr:from>
    <xdr:to>
      <xdr:col>69</xdr:col>
      <xdr:colOff>92075</xdr:colOff>
      <xdr:row>58</xdr:row>
      <xdr:rowOff>165100</xdr:rowOff>
    </xdr:to>
    <xdr:cxnSp macro="">
      <xdr:nvCxnSpPr>
        <xdr:cNvPr id="255" name="直線コネクタ 254"/>
        <xdr:cNvCxnSpPr/>
      </xdr:nvCxnSpPr>
      <xdr:spPr>
        <a:xfrm flipV="1">
          <a:off x="13004800" y="985012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7" name="テキスト ボックス 256"/>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41910</xdr:rowOff>
    </xdr:from>
    <xdr:to>
      <xdr:col>82</xdr:col>
      <xdr:colOff>158750</xdr:colOff>
      <xdr:row>59</xdr:row>
      <xdr:rowOff>143510</xdr:rowOff>
    </xdr:to>
    <xdr:sp macro="" textlink="">
      <xdr:nvSpPr>
        <xdr:cNvPr id="265" name="楕円 264"/>
        <xdr:cNvSpPr/>
      </xdr:nvSpPr>
      <xdr:spPr>
        <a:xfrm>
          <a:off x="164592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13987</xdr:rowOff>
    </xdr:from>
    <xdr:ext cx="762000" cy="259045"/>
    <xdr:sp macro="" textlink="">
      <xdr:nvSpPr>
        <xdr:cNvPr id="266" name="その他該当値テキスト"/>
        <xdr:cNvSpPr txBox="1"/>
      </xdr:nvSpPr>
      <xdr:spPr>
        <a:xfrm>
          <a:off x="165989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129540</xdr:rowOff>
    </xdr:from>
    <xdr:to>
      <xdr:col>78</xdr:col>
      <xdr:colOff>120650</xdr:colOff>
      <xdr:row>59</xdr:row>
      <xdr:rowOff>59690</xdr:rowOff>
    </xdr:to>
    <xdr:sp macro="" textlink="">
      <xdr:nvSpPr>
        <xdr:cNvPr id="267" name="楕円 266"/>
        <xdr:cNvSpPr/>
      </xdr:nvSpPr>
      <xdr:spPr>
        <a:xfrm>
          <a:off x="15621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44467</xdr:rowOff>
    </xdr:from>
    <xdr:ext cx="736600" cy="259045"/>
    <xdr:sp macro="" textlink="">
      <xdr:nvSpPr>
        <xdr:cNvPr id="268" name="テキスト ボックス 267"/>
        <xdr:cNvSpPr txBox="1"/>
      </xdr:nvSpPr>
      <xdr:spPr>
        <a:xfrm>
          <a:off x="15290800" y="10160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167640</xdr:rowOff>
    </xdr:from>
    <xdr:to>
      <xdr:col>74</xdr:col>
      <xdr:colOff>31750</xdr:colOff>
      <xdr:row>59</xdr:row>
      <xdr:rowOff>97790</xdr:rowOff>
    </xdr:to>
    <xdr:sp macro="" textlink="">
      <xdr:nvSpPr>
        <xdr:cNvPr id="269" name="楕円 268"/>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82567</xdr:rowOff>
    </xdr:from>
    <xdr:ext cx="762000" cy="259045"/>
    <xdr:sp macro="" textlink="">
      <xdr:nvSpPr>
        <xdr:cNvPr id="270" name="テキスト ボックス 269"/>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26670</xdr:rowOff>
    </xdr:from>
    <xdr:to>
      <xdr:col>69</xdr:col>
      <xdr:colOff>142875</xdr:colOff>
      <xdr:row>57</xdr:row>
      <xdr:rowOff>128270</xdr:rowOff>
    </xdr:to>
    <xdr:sp macro="" textlink="">
      <xdr:nvSpPr>
        <xdr:cNvPr id="271" name="楕円 270"/>
        <xdr:cNvSpPr/>
      </xdr:nvSpPr>
      <xdr:spPr>
        <a:xfrm>
          <a:off x="13843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113047</xdr:rowOff>
    </xdr:from>
    <xdr:ext cx="762000" cy="259045"/>
    <xdr:sp macro="" textlink="">
      <xdr:nvSpPr>
        <xdr:cNvPr id="272" name="テキスト ボックス 271"/>
        <xdr:cNvSpPr txBox="1"/>
      </xdr:nvSpPr>
      <xdr:spPr>
        <a:xfrm>
          <a:off x="13512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73" name="楕円 272"/>
        <xdr:cNvSpPr/>
      </xdr:nvSpPr>
      <xdr:spPr>
        <a:xfrm>
          <a:off x="129540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74" name="テキスト ボックス 273"/>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補助費等に係る経常収支比率は、ふるさと納税への返戻品に係る支出が</a:t>
          </a:r>
          <a:r>
            <a:rPr kumimoji="1" lang="ja-JP" altLang="en-US" sz="1100">
              <a:solidFill>
                <a:schemeClr val="dk1"/>
              </a:solidFill>
              <a:effectLst/>
              <a:latin typeface="+mn-lt"/>
              <a:ea typeface="+mn-ea"/>
              <a:cs typeface="+mn-cs"/>
            </a:rPr>
            <a:t>減少している傾向が続いており</a:t>
          </a:r>
          <a:r>
            <a:rPr kumimoji="1" lang="ja-JP" altLang="ja-JP" sz="1100">
              <a:solidFill>
                <a:schemeClr val="dk1"/>
              </a:solidFill>
              <a:effectLst/>
              <a:latin typeface="+mn-lt"/>
              <a:ea typeface="+mn-ea"/>
              <a:cs typeface="+mn-cs"/>
            </a:rPr>
            <a:t>、前年度同様の数値を維持し、類似団体平均より下回った。</a:t>
          </a:r>
          <a:endParaRPr lang="ja-JP" altLang="ja-JP" sz="1400">
            <a:effectLst/>
          </a:endParaRPr>
        </a:p>
        <a:p>
          <a:r>
            <a:rPr kumimoji="1" lang="ja-JP" altLang="ja-JP" sz="1100">
              <a:solidFill>
                <a:schemeClr val="dk1"/>
              </a:solidFill>
              <a:effectLst/>
              <a:latin typeface="+mn-lt"/>
              <a:ea typeface="+mn-ea"/>
              <a:cs typeface="+mn-cs"/>
            </a:rPr>
            <a:t>　今後は、ふるさと納税の変動も見据え、補助金交付事業の効果検証などを行い、補助金の廃止や交付金額の抑制に努める。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99568</xdr:rowOff>
    </xdr:from>
    <xdr:to>
      <xdr:col>82</xdr:col>
      <xdr:colOff>107950</xdr:colOff>
      <xdr:row>36</xdr:row>
      <xdr:rowOff>140716</xdr:rowOff>
    </xdr:to>
    <xdr:cxnSp macro="">
      <xdr:nvCxnSpPr>
        <xdr:cNvPr id="304" name="直線コネクタ 303"/>
        <xdr:cNvCxnSpPr/>
      </xdr:nvCxnSpPr>
      <xdr:spPr>
        <a:xfrm>
          <a:off x="15671800" y="627176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05" name="補助費等平均値テキスト"/>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99568</xdr:rowOff>
    </xdr:from>
    <xdr:to>
      <xdr:col>78</xdr:col>
      <xdr:colOff>69850</xdr:colOff>
      <xdr:row>36</xdr:row>
      <xdr:rowOff>99568</xdr:rowOff>
    </xdr:to>
    <xdr:cxnSp macro="">
      <xdr:nvCxnSpPr>
        <xdr:cNvPr id="307" name="直線コネクタ 306"/>
        <xdr:cNvCxnSpPr/>
      </xdr:nvCxnSpPr>
      <xdr:spPr>
        <a:xfrm>
          <a:off x="14782800" y="62717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64279</xdr:rowOff>
    </xdr:from>
    <xdr:ext cx="736600" cy="259045"/>
    <xdr:sp macro="" textlink="">
      <xdr:nvSpPr>
        <xdr:cNvPr id="309" name="テキスト ボックス 308"/>
        <xdr:cNvSpPr txBox="1"/>
      </xdr:nvSpPr>
      <xdr:spPr>
        <a:xfrm>
          <a:off x="15290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131572</xdr:rowOff>
    </xdr:to>
    <xdr:cxnSp macro="">
      <xdr:nvCxnSpPr>
        <xdr:cNvPr id="310" name="直線コネクタ 309"/>
        <xdr:cNvCxnSpPr/>
      </xdr:nvCxnSpPr>
      <xdr:spPr>
        <a:xfrm flipV="1">
          <a:off x="13893800" y="62717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2" name="テキスト ボックス 311"/>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131572</xdr:rowOff>
    </xdr:from>
    <xdr:to>
      <xdr:col>69</xdr:col>
      <xdr:colOff>92075</xdr:colOff>
      <xdr:row>36</xdr:row>
      <xdr:rowOff>140716</xdr:rowOff>
    </xdr:to>
    <xdr:cxnSp macro="">
      <xdr:nvCxnSpPr>
        <xdr:cNvPr id="313" name="直線コネクタ 312"/>
        <xdr:cNvCxnSpPr/>
      </xdr:nvCxnSpPr>
      <xdr:spPr>
        <a:xfrm flipV="1">
          <a:off x="13004800" y="63037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5" name="テキスト ボックス 314"/>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7" name="テキスト ボックス 316"/>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89916</xdr:rowOff>
    </xdr:from>
    <xdr:to>
      <xdr:col>82</xdr:col>
      <xdr:colOff>158750</xdr:colOff>
      <xdr:row>37</xdr:row>
      <xdr:rowOff>20066</xdr:rowOff>
    </xdr:to>
    <xdr:sp macro="" textlink="">
      <xdr:nvSpPr>
        <xdr:cNvPr id="323" name="楕円 322"/>
        <xdr:cNvSpPr/>
      </xdr:nvSpPr>
      <xdr:spPr>
        <a:xfrm>
          <a:off x="164592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106443</xdr:rowOff>
    </xdr:from>
    <xdr:ext cx="762000" cy="259045"/>
    <xdr:sp macro="" textlink="">
      <xdr:nvSpPr>
        <xdr:cNvPr id="324" name="補助費等該当値テキスト"/>
        <xdr:cNvSpPr txBox="1"/>
      </xdr:nvSpPr>
      <xdr:spPr>
        <a:xfrm>
          <a:off x="16598900" y="61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5" name="楕円 324"/>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6" name="テキスト ボックス 325"/>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48768</xdr:rowOff>
    </xdr:from>
    <xdr:to>
      <xdr:col>74</xdr:col>
      <xdr:colOff>31750</xdr:colOff>
      <xdr:row>36</xdr:row>
      <xdr:rowOff>150368</xdr:rowOff>
    </xdr:to>
    <xdr:sp macro="" textlink="">
      <xdr:nvSpPr>
        <xdr:cNvPr id="327" name="楕円 326"/>
        <xdr:cNvSpPr/>
      </xdr:nvSpPr>
      <xdr:spPr>
        <a:xfrm>
          <a:off x="14732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28" name="テキスト ボックス 327"/>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80772</xdr:rowOff>
    </xdr:from>
    <xdr:to>
      <xdr:col>69</xdr:col>
      <xdr:colOff>142875</xdr:colOff>
      <xdr:row>37</xdr:row>
      <xdr:rowOff>10922</xdr:rowOff>
    </xdr:to>
    <xdr:sp macro="" textlink="">
      <xdr:nvSpPr>
        <xdr:cNvPr id="329" name="楕円 328"/>
        <xdr:cNvSpPr/>
      </xdr:nvSpPr>
      <xdr:spPr>
        <a:xfrm>
          <a:off x="13843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30" name="テキスト ボックス 329"/>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1" name="楕円 330"/>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30243</xdr:rowOff>
    </xdr:from>
    <xdr:ext cx="762000" cy="259045"/>
    <xdr:sp macro="" textlink="">
      <xdr:nvSpPr>
        <xdr:cNvPr id="332" name="テキスト ボックス 331"/>
        <xdr:cNvSpPr txBox="1"/>
      </xdr:nvSpPr>
      <xdr:spPr>
        <a:xfrm>
          <a:off x="12623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年度は大規模事業の償還</a:t>
          </a:r>
          <a:r>
            <a:rPr kumimoji="1" lang="ja-JP" altLang="en-US" sz="1000">
              <a:solidFill>
                <a:schemeClr val="dk1"/>
              </a:solidFill>
              <a:effectLst/>
              <a:latin typeface="+mn-lt"/>
              <a:ea typeface="+mn-ea"/>
              <a:cs typeface="+mn-cs"/>
            </a:rPr>
            <a:t>開始</a:t>
          </a:r>
          <a:r>
            <a:rPr kumimoji="1" lang="ja-JP" altLang="ja-JP" sz="1000">
              <a:solidFill>
                <a:schemeClr val="dk1"/>
              </a:solidFill>
              <a:effectLst/>
              <a:latin typeface="+mn-lt"/>
              <a:ea typeface="+mn-ea"/>
              <a:cs typeface="+mn-cs"/>
            </a:rPr>
            <a:t>により、公債費に係る経常収支比率は、前年度比</a:t>
          </a:r>
          <a:r>
            <a:rPr kumimoji="1" lang="en-US" altLang="ja-JP" sz="1000">
              <a:solidFill>
                <a:schemeClr val="dk1"/>
              </a:solidFill>
              <a:effectLst/>
              <a:latin typeface="+mn-lt"/>
              <a:ea typeface="+mn-ea"/>
              <a:cs typeface="+mn-cs"/>
            </a:rPr>
            <a:t>2.5</a:t>
          </a:r>
          <a:r>
            <a:rPr kumimoji="1" lang="ja-JP" altLang="ja-JP" sz="1000">
              <a:solidFill>
                <a:schemeClr val="dk1"/>
              </a:solidFill>
              <a:effectLst/>
              <a:latin typeface="+mn-lt"/>
              <a:ea typeface="+mn-ea"/>
              <a:cs typeface="+mn-cs"/>
            </a:rPr>
            <a:t>ポイント</a:t>
          </a:r>
          <a:r>
            <a:rPr kumimoji="1" lang="ja-JP" altLang="en-US" sz="1000">
              <a:solidFill>
                <a:schemeClr val="dk1"/>
              </a:solidFill>
              <a:effectLst/>
              <a:latin typeface="+mn-lt"/>
              <a:ea typeface="+mn-ea"/>
              <a:cs typeface="+mn-cs"/>
            </a:rPr>
            <a:t>増となり</a:t>
          </a:r>
          <a:r>
            <a:rPr kumimoji="1" lang="ja-JP" altLang="ja-JP" sz="1000">
              <a:solidFill>
                <a:schemeClr val="dk1"/>
              </a:solidFill>
              <a:effectLst/>
              <a:latin typeface="+mn-lt"/>
              <a:ea typeface="+mn-ea"/>
              <a:cs typeface="+mn-cs"/>
            </a:rPr>
            <a:t>、類似団体平均を上回っている。令和</a:t>
          </a:r>
          <a:r>
            <a:rPr kumimoji="1" lang="en-US" altLang="ja-JP" sz="1000">
              <a:solidFill>
                <a:schemeClr val="dk1"/>
              </a:solidFill>
              <a:effectLst/>
              <a:latin typeface="+mn-lt"/>
              <a:ea typeface="+mn-ea"/>
              <a:cs typeface="+mn-cs"/>
            </a:rPr>
            <a:t>4</a:t>
          </a:r>
          <a:r>
            <a:rPr kumimoji="1" lang="ja-JP" altLang="ja-JP" sz="1000">
              <a:solidFill>
                <a:schemeClr val="dk1"/>
              </a:solidFill>
              <a:effectLst/>
              <a:latin typeface="+mn-lt"/>
              <a:ea typeface="+mn-ea"/>
              <a:cs typeface="+mn-cs"/>
            </a:rPr>
            <a:t>年度以降、新産業集積事業（貸工場整備）や中学校大規模改修といった大規模事業の元金償還が始まることから、償還額は増加し、公債費のピークは令和</a:t>
          </a:r>
          <a:r>
            <a:rPr kumimoji="1" lang="en-US" altLang="ja-JP" sz="1000">
              <a:solidFill>
                <a:schemeClr val="dk1"/>
              </a:solidFill>
              <a:effectLst/>
              <a:latin typeface="+mn-lt"/>
              <a:ea typeface="+mn-ea"/>
              <a:cs typeface="+mn-cs"/>
            </a:rPr>
            <a:t>8</a:t>
          </a:r>
          <a:r>
            <a:rPr kumimoji="1" lang="ja-JP" altLang="ja-JP" sz="1000">
              <a:solidFill>
                <a:schemeClr val="dk1"/>
              </a:solidFill>
              <a:effectLst/>
              <a:latin typeface="+mn-lt"/>
              <a:ea typeface="+mn-ea"/>
              <a:cs typeface="+mn-cs"/>
            </a:rPr>
            <a:t>年度となると見込まれ、非常に厳しい財政運営となることが想定される。</a:t>
          </a:r>
          <a:endParaRPr lang="ja-JP" altLang="ja-JP" sz="1000">
            <a:effectLst/>
          </a:endParaRPr>
        </a:p>
        <a:p>
          <a:r>
            <a:rPr kumimoji="1" lang="ja-JP" altLang="ja-JP" sz="1000">
              <a:solidFill>
                <a:schemeClr val="dk1"/>
              </a:solidFill>
              <a:effectLst/>
              <a:latin typeface="+mn-lt"/>
              <a:ea typeface="+mn-ea"/>
              <a:cs typeface="+mn-cs"/>
            </a:rPr>
            <a:t>　施設老朽化に伴う改修等も検討する必要があるが、</a:t>
          </a:r>
          <a:r>
            <a:rPr kumimoji="1" lang="en-US" altLang="ja-JP" sz="1000">
              <a:solidFill>
                <a:schemeClr val="dk1"/>
              </a:solidFill>
              <a:effectLst/>
              <a:latin typeface="+mn-lt"/>
              <a:ea typeface="+mn-ea"/>
              <a:cs typeface="+mn-cs"/>
            </a:rPr>
            <a:t>PFI</a:t>
          </a:r>
          <a:r>
            <a:rPr kumimoji="1" lang="ja-JP" altLang="ja-JP" sz="1000">
              <a:solidFill>
                <a:schemeClr val="dk1"/>
              </a:solidFill>
              <a:effectLst/>
              <a:latin typeface="+mn-lt"/>
              <a:ea typeface="+mn-ea"/>
              <a:cs typeface="+mn-cs"/>
            </a:rPr>
            <a:t>導入等によるより効率的な事業運営を実施していく。</a:t>
          </a:r>
          <a:endParaRPr lang="ja-JP" altLang="ja-JP" sz="10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66039</xdr:rowOff>
    </xdr:from>
    <xdr:to>
      <xdr:col>24</xdr:col>
      <xdr:colOff>25400</xdr:colOff>
      <xdr:row>77</xdr:row>
      <xdr:rowOff>161289</xdr:rowOff>
    </xdr:to>
    <xdr:cxnSp macro="">
      <xdr:nvCxnSpPr>
        <xdr:cNvPr id="364" name="直線コネクタ 363"/>
        <xdr:cNvCxnSpPr/>
      </xdr:nvCxnSpPr>
      <xdr:spPr>
        <a:xfrm>
          <a:off x="3987800" y="13267689"/>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66039</xdr:rowOff>
    </xdr:from>
    <xdr:to>
      <xdr:col>19</xdr:col>
      <xdr:colOff>187325</xdr:colOff>
      <xdr:row>77</xdr:row>
      <xdr:rowOff>165100</xdr:rowOff>
    </xdr:to>
    <xdr:cxnSp macro="">
      <xdr:nvCxnSpPr>
        <xdr:cNvPr id="367" name="直線コネクタ 366"/>
        <xdr:cNvCxnSpPr/>
      </xdr:nvCxnSpPr>
      <xdr:spPr>
        <a:xfrm flipV="1">
          <a:off x="3098800" y="13267689"/>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20320</xdr:rowOff>
    </xdr:from>
    <xdr:to>
      <xdr:col>15</xdr:col>
      <xdr:colOff>98425</xdr:colOff>
      <xdr:row>77</xdr:row>
      <xdr:rowOff>165100</xdr:rowOff>
    </xdr:to>
    <xdr:cxnSp macro="">
      <xdr:nvCxnSpPr>
        <xdr:cNvPr id="370" name="直線コネクタ 369"/>
        <xdr:cNvCxnSpPr/>
      </xdr:nvCxnSpPr>
      <xdr:spPr>
        <a:xfrm>
          <a:off x="2209800" y="132219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72" name="テキスト ボックス 371"/>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134620</xdr:rowOff>
    </xdr:from>
    <xdr:to>
      <xdr:col>11</xdr:col>
      <xdr:colOff>9525</xdr:colOff>
      <xdr:row>77</xdr:row>
      <xdr:rowOff>20320</xdr:rowOff>
    </xdr:to>
    <xdr:cxnSp macro="">
      <xdr:nvCxnSpPr>
        <xdr:cNvPr id="373" name="直線コネクタ 372"/>
        <xdr:cNvCxnSpPr/>
      </xdr:nvCxnSpPr>
      <xdr:spPr>
        <a:xfrm>
          <a:off x="1320800" y="131648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75" name="テキスト ボックス 374"/>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77" name="テキスト ボックス 376"/>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83" name="楕円 382"/>
        <xdr:cNvSpPr/>
      </xdr:nvSpPr>
      <xdr:spPr>
        <a:xfrm>
          <a:off x="47752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82566</xdr:rowOff>
    </xdr:from>
    <xdr:ext cx="762000" cy="259045"/>
    <xdr:sp macro="" textlink="">
      <xdr:nvSpPr>
        <xdr:cNvPr id="384" name="公債費該当値テキスト"/>
        <xdr:cNvSpPr txBox="1"/>
      </xdr:nvSpPr>
      <xdr:spPr>
        <a:xfrm>
          <a:off x="49149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15239</xdr:rowOff>
    </xdr:from>
    <xdr:to>
      <xdr:col>20</xdr:col>
      <xdr:colOff>38100</xdr:colOff>
      <xdr:row>77</xdr:row>
      <xdr:rowOff>116839</xdr:rowOff>
    </xdr:to>
    <xdr:sp macro="" textlink="">
      <xdr:nvSpPr>
        <xdr:cNvPr id="385" name="楕円 384"/>
        <xdr:cNvSpPr/>
      </xdr:nvSpPr>
      <xdr:spPr>
        <a:xfrm>
          <a:off x="3937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101616</xdr:rowOff>
    </xdr:from>
    <xdr:ext cx="736600" cy="259045"/>
    <xdr:sp macro="" textlink="">
      <xdr:nvSpPr>
        <xdr:cNvPr id="386" name="テキスト ボックス 385"/>
        <xdr:cNvSpPr txBox="1"/>
      </xdr:nvSpPr>
      <xdr:spPr>
        <a:xfrm>
          <a:off x="3606800" y="133032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114300</xdr:rowOff>
    </xdr:from>
    <xdr:to>
      <xdr:col>15</xdr:col>
      <xdr:colOff>149225</xdr:colOff>
      <xdr:row>78</xdr:row>
      <xdr:rowOff>44450</xdr:rowOff>
    </xdr:to>
    <xdr:sp macro="" textlink="">
      <xdr:nvSpPr>
        <xdr:cNvPr id="387" name="楕円 386"/>
        <xdr:cNvSpPr/>
      </xdr:nvSpPr>
      <xdr:spPr>
        <a:xfrm>
          <a:off x="3048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29227</xdr:rowOff>
    </xdr:from>
    <xdr:ext cx="762000" cy="259045"/>
    <xdr:sp macro="" textlink="">
      <xdr:nvSpPr>
        <xdr:cNvPr id="388" name="テキスト ボックス 387"/>
        <xdr:cNvSpPr txBox="1"/>
      </xdr:nvSpPr>
      <xdr:spPr>
        <a:xfrm>
          <a:off x="2717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140970</xdr:rowOff>
    </xdr:from>
    <xdr:to>
      <xdr:col>11</xdr:col>
      <xdr:colOff>60325</xdr:colOff>
      <xdr:row>77</xdr:row>
      <xdr:rowOff>71120</xdr:rowOff>
    </xdr:to>
    <xdr:sp macro="" textlink="">
      <xdr:nvSpPr>
        <xdr:cNvPr id="389" name="楕円 388"/>
        <xdr:cNvSpPr/>
      </xdr:nvSpPr>
      <xdr:spPr>
        <a:xfrm>
          <a:off x="2159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55897</xdr:rowOff>
    </xdr:from>
    <xdr:ext cx="762000" cy="259045"/>
    <xdr:sp macro="" textlink="">
      <xdr:nvSpPr>
        <xdr:cNvPr id="390" name="テキスト ボックス 389"/>
        <xdr:cNvSpPr txBox="1"/>
      </xdr:nvSpPr>
      <xdr:spPr>
        <a:xfrm>
          <a:off x="1828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83820</xdr:rowOff>
    </xdr:from>
    <xdr:to>
      <xdr:col>6</xdr:col>
      <xdr:colOff>171450</xdr:colOff>
      <xdr:row>77</xdr:row>
      <xdr:rowOff>13970</xdr:rowOff>
    </xdr:to>
    <xdr:sp macro="" textlink="">
      <xdr:nvSpPr>
        <xdr:cNvPr id="391" name="楕円 390"/>
        <xdr:cNvSpPr/>
      </xdr:nvSpPr>
      <xdr:spPr>
        <a:xfrm>
          <a:off x="1270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170197</xdr:rowOff>
    </xdr:from>
    <xdr:ext cx="762000" cy="259045"/>
    <xdr:sp macro="" textlink="">
      <xdr:nvSpPr>
        <xdr:cNvPr id="392" name="テキスト ボックス 391"/>
        <xdr:cNvSpPr txBox="1"/>
      </xdr:nvSpPr>
      <xdr:spPr>
        <a:xfrm>
          <a:off x="939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公債費以外の経常収支比率については、前年度と比較すると</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し、類似団体平均を</a:t>
          </a:r>
          <a:r>
            <a:rPr kumimoji="1" lang="ja-JP" altLang="en-US" sz="1100">
              <a:solidFill>
                <a:schemeClr val="dk1"/>
              </a:solidFill>
              <a:effectLst/>
              <a:latin typeface="+mn-lt"/>
              <a:ea typeface="+mn-ea"/>
              <a:cs typeface="+mn-cs"/>
            </a:rPr>
            <a:t>上回っ</a:t>
          </a:r>
          <a:r>
            <a:rPr kumimoji="1" lang="ja-JP" altLang="ja-JP" sz="1100">
              <a:solidFill>
                <a:schemeClr val="dk1"/>
              </a:solidFill>
              <a:effectLst/>
              <a:latin typeface="+mn-lt"/>
              <a:ea typeface="+mn-ea"/>
              <a:cs typeface="+mn-cs"/>
            </a:rPr>
            <a:t>ている。積雪量の増減により公共施設の維持補修費が変動するものの、行財政改革への取組みを通じて人件費などの義務的経費や物件費の削減に努める。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143002</xdr:rowOff>
    </xdr:from>
    <xdr:to>
      <xdr:col>82</xdr:col>
      <xdr:colOff>107950</xdr:colOff>
      <xdr:row>77</xdr:row>
      <xdr:rowOff>85852</xdr:rowOff>
    </xdr:to>
    <xdr:cxnSp macro="">
      <xdr:nvCxnSpPr>
        <xdr:cNvPr id="423" name="直線コネクタ 422"/>
        <xdr:cNvCxnSpPr/>
      </xdr:nvCxnSpPr>
      <xdr:spPr>
        <a:xfrm>
          <a:off x="15671800" y="13173202"/>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35577</xdr:rowOff>
    </xdr:from>
    <xdr:ext cx="762000" cy="259045"/>
    <xdr:sp macro="" textlink="">
      <xdr:nvSpPr>
        <xdr:cNvPr id="424" name="公債費以外平均値テキスト"/>
        <xdr:cNvSpPr txBox="1"/>
      </xdr:nvSpPr>
      <xdr:spPr>
        <a:xfrm>
          <a:off x="16598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143002</xdr:rowOff>
    </xdr:from>
    <xdr:to>
      <xdr:col>78</xdr:col>
      <xdr:colOff>69850</xdr:colOff>
      <xdr:row>77</xdr:row>
      <xdr:rowOff>21844</xdr:rowOff>
    </xdr:to>
    <xdr:cxnSp macro="">
      <xdr:nvCxnSpPr>
        <xdr:cNvPr id="426" name="直線コネクタ 425"/>
        <xdr:cNvCxnSpPr/>
      </xdr:nvCxnSpPr>
      <xdr:spPr>
        <a:xfrm flipV="1">
          <a:off x="14782800" y="1317320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28" name="テキスト ボックス 427"/>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161289</xdr:rowOff>
    </xdr:from>
    <xdr:to>
      <xdr:col>73</xdr:col>
      <xdr:colOff>180975</xdr:colOff>
      <xdr:row>77</xdr:row>
      <xdr:rowOff>21844</xdr:rowOff>
    </xdr:to>
    <xdr:cxnSp macro="">
      <xdr:nvCxnSpPr>
        <xdr:cNvPr id="429" name="直線コネクタ 428"/>
        <xdr:cNvCxnSpPr/>
      </xdr:nvCxnSpPr>
      <xdr:spPr>
        <a:xfrm>
          <a:off x="13893800" y="13191489"/>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1" name="テキスト ボックス 430"/>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161289</xdr:rowOff>
    </xdr:from>
    <xdr:to>
      <xdr:col>69</xdr:col>
      <xdr:colOff>92075</xdr:colOff>
      <xdr:row>77</xdr:row>
      <xdr:rowOff>60706</xdr:rowOff>
    </xdr:to>
    <xdr:cxnSp macro="">
      <xdr:nvCxnSpPr>
        <xdr:cNvPr id="432" name="直線コネクタ 431"/>
        <xdr:cNvCxnSpPr/>
      </xdr:nvCxnSpPr>
      <xdr:spPr>
        <a:xfrm flipV="1">
          <a:off x="13004800" y="13191489"/>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4" name="テキスト ボックス 433"/>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36" name="テキスト ボックス 435"/>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35052</xdr:rowOff>
    </xdr:from>
    <xdr:to>
      <xdr:col>82</xdr:col>
      <xdr:colOff>158750</xdr:colOff>
      <xdr:row>77</xdr:row>
      <xdr:rowOff>136652</xdr:rowOff>
    </xdr:to>
    <xdr:sp macro="" textlink="">
      <xdr:nvSpPr>
        <xdr:cNvPr id="442" name="楕円 441"/>
        <xdr:cNvSpPr/>
      </xdr:nvSpPr>
      <xdr:spPr>
        <a:xfrm>
          <a:off x="16459200" y="1323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7129</xdr:rowOff>
    </xdr:from>
    <xdr:ext cx="762000" cy="259045"/>
    <xdr:sp macro="" textlink="">
      <xdr:nvSpPr>
        <xdr:cNvPr id="443" name="公債費以外該当値テキスト"/>
        <xdr:cNvSpPr txBox="1"/>
      </xdr:nvSpPr>
      <xdr:spPr>
        <a:xfrm>
          <a:off x="16598900" y="13208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92202</xdr:rowOff>
    </xdr:from>
    <xdr:to>
      <xdr:col>78</xdr:col>
      <xdr:colOff>120650</xdr:colOff>
      <xdr:row>77</xdr:row>
      <xdr:rowOff>22352</xdr:rowOff>
    </xdr:to>
    <xdr:sp macro="" textlink="">
      <xdr:nvSpPr>
        <xdr:cNvPr id="444" name="楕円 443"/>
        <xdr:cNvSpPr/>
      </xdr:nvSpPr>
      <xdr:spPr>
        <a:xfrm>
          <a:off x="15621000" y="1312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32529</xdr:rowOff>
    </xdr:from>
    <xdr:ext cx="736600" cy="259045"/>
    <xdr:sp macro="" textlink="">
      <xdr:nvSpPr>
        <xdr:cNvPr id="445" name="テキスト ボックス 444"/>
        <xdr:cNvSpPr txBox="1"/>
      </xdr:nvSpPr>
      <xdr:spPr>
        <a:xfrm>
          <a:off x="15290800" y="12891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142494</xdr:rowOff>
    </xdr:from>
    <xdr:to>
      <xdr:col>74</xdr:col>
      <xdr:colOff>31750</xdr:colOff>
      <xdr:row>77</xdr:row>
      <xdr:rowOff>72644</xdr:rowOff>
    </xdr:to>
    <xdr:sp macro="" textlink="">
      <xdr:nvSpPr>
        <xdr:cNvPr id="446" name="楕円 445"/>
        <xdr:cNvSpPr/>
      </xdr:nvSpPr>
      <xdr:spPr>
        <a:xfrm>
          <a:off x="14732000" y="13172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82821</xdr:rowOff>
    </xdr:from>
    <xdr:ext cx="762000" cy="259045"/>
    <xdr:sp macro="" textlink="">
      <xdr:nvSpPr>
        <xdr:cNvPr id="447" name="テキスト ボックス 446"/>
        <xdr:cNvSpPr txBox="1"/>
      </xdr:nvSpPr>
      <xdr:spPr>
        <a:xfrm>
          <a:off x="14401800" y="12941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110489</xdr:rowOff>
    </xdr:from>
    <xdr:to>
      <xdr:col>69</xdr:col>
      <xdr:colOff>142875</xdr:colOff>
      <xdr:row>77</xdr:row>
      <xdr:rowOff>40639</xdr:rowOff>
    </xdr:to>
    <xdr:sp macro="" textlink="">
      <xdr:nvSpPr>
        <xdr:cNvPr id="448" name="楕円 447"/>
        <xdr:cNvSpPr/>
      </xdr:nvSpPr>
      <xdr:spPr>
        <a:xfrm>
          <a:off x="13843000" y="1314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50817</xdr:rowOff>
    </xdr:from>
    <xdr:ext cx="762000" cy="259045"/>
    <xdr:sp macro="" textlink="">
      <xdr:nvSpPr>
        <xdr:cNvPr id="449" name="テキスト ボックス 448"/>
        <xdr:cNvSpPr txBox="1"/>
      </xdr:nvSpPr>
      <xdr:spPr>
        <a:xfrm>
          <a:off x="13512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9906</xdr:rowOff>
    </xdr:from>
    <xdr:to>
      <xdr:col>65</xdr:col>
      <xdr:colOff>53975</xdr:colOff>
      <xdr:row>77</xdr:row>
      <xdr:rowOff>111506</xdr:rowOff>
    </xdr:to>
    <xdr:sp macro="" textlink="">
      <xdr:nvSpPr>
        <xdr:cNvPr id="450" name="楕円 449"/>
        <xdr:cNvSpPr/>
      </xdr:nvSpPr>
      <xdr:spPr>
        <a:xfrm>
          <a:off x="12954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121683</xdr:rowOff>
    </xdr:from>
    <xdr:ext cx="762000" cy="259045"/>
    <xdr:sp macro="" textlink="">
      <xdr:nvSpPr>
        <xdr:cNvPr id="451" name="テキスト ボックス 450"/>
        <xdr:cNvSpPr txBox="1"/>
      </xdr:nvSpPr>
      <xdr:spPr>
        <a:xfrm>
          <a:off x="12623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170638</xdr:rowOff>
    </xdr:from>
    <xdr:to>
      <xdr:col>29</xdr:col>
      <xdr:colOff>127000</xdr:colOff>
      <xdr:row>14</xdr:row>
      <xdr:rowOff>130697</xdr:rowOff>
    </xdr:to>
    <xdr:cxnSp macro="">
      <xdr:nvCxnSpPr>
        <xdr:cNvPr id="48" name="直線コネクタ 47"/>
        <xdr:cNvCxnSpPr/>
      </xdr:nvCxnSpPr>
      <xdr:spPr bwMode="auto">
        <a:xfrm flipV="1">
          <a:off x="5003800" y="2447113"/>
          <a:ext cx="647700" cy="1315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101553</xdr:rowOff>
    </xdr:from>
    <xdr:ext cx="762000" cy="259045"/>
    <xdr:sp macro="" textlink="">
      <xdr:nvSpPr>
        <xdr:cNvPr id="49" name="人口1人当たり決算額の推移平均値テキスト130"/>
        <xdr:cNvSpPr txBox="1"/>
      </xdr:nvSpPr>
      <xdr:spPr>
        <a:xfrm>
          <a:off x="5740400" y="28923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71078</xdr:rowOff>
    </xdr:from>
    <xdr:to>
      <xdr:col>26</xdr:col>
      <xdr:colOff>50800</xdr:colOff>
      <xdr:row>14</xdr:row>
      <xdr:rowOff>130697</xdr:rowOff>
    </xdr:to>
    <xdr:cxnSp macro="">
      <xdr:nvCxnSpPr>
        <xdr:cNvPr id="51" name="直線コネクタ 50"/>
        <xdr:cNvCxnSpPr/>
      </xdr:nvCxnSpPr>
      <xdr:spPr bwMode="auto">
        <a:xfrm>
          <a:off x="4305300" y="2519003"/>
          <a:ext cx="698500" cy="596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71078</xdr:rowOff>
    </xdr:from>
    <xdr:to>
      <xdr:col>22</xdr:col>
      <xdr:colOff>114300</xdr:colOff>
      <xdr:row>15</xdr:row>
      <xdr:rowOff>47478</xdr:rowOff>
    </xdr:to>
    <xdr:cxnSp macro="">
      <xdr:nvCxnSpPr>
        <xdr:cNvPr id="54" name="直線コネクタ 53"/>
        <xdr:cNvCxnSpPr/>
      </xdr:nvCxnSpPr>
      <xdr:spPr bwMode="auto">
        <a:xfrm flipV="1">
          <a:off x="3606800" y="2519003"/>
          <a:ext cx="698500" cy="147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135998</xdr:rowOff>
    </xdr:from>
    <xdr:ext cx="762000" cy="259045"/>
    <xdr:sp macro="" textlink="">
      <xdr:nvSpPr>
        <xdr:cNvPr id="56" name="テキスト ボックス 55"/>
        <xdr:cNvSpPr txBox="1"/>
      </xdr:nvSpPr>
      <xdr:spPr>
        <a:xfrm>
          <a:off x="3924300" y="309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47478</xdr:rowOff>
    </xdr:from>
    <xdr:to>
      <xdr:col>18</xdr:col>
      <xdr:colOff>177800</xdr:colOff>
      <xdr:row>15</xdr:row>
      <xdr:rowOff>151445</xdr:rowOff>
    </xdr:to>
    <xdr:cxnSp macro="">
      <xdr:nvCxnSpPr>
        <xdr:cNvPr id="57" name="直線コネクタ 56"/>
        <xdr:cNvCxnSpPr/>
      </xdr:nvCxnSpPr>
      <xdr:spPr bwMode="auto">
        <a:xfrm flipV="1">
          <a:off x="2908300" y="2666853"/>
          <a:ext cx="698500" cy="1039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168953</xdr:rowOff>
    </xdr:from>
    <xdr:ext cx="762000" cy="259045"/>
    <xdr:sp macro="" textlink="">
      <xdr:nvSpPr>
        <xdr:cNvPr id="59" name="テキスト ボックス 58"/>
        <xdr:cNvSpPr txBox="1"/>
      </xdr:nvSpPr>
      <xdr:spPr>
        <a:xfrm>
          <a:off x="3225800" y="3131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119838</xdr:rowOff>
    </xdr:from>
    <xdr:to>
      <xdr:col>29</xdr:col>
      <xdr:colOff>177800</xdr:colOff>
      <xdr:row>14</xdr:row>
      <xdr:rowOff>49988</xdr:rowOff>
    </xdr:to>
    <xdr:sp macro="" textlink="">
      <xdr:nvSpPr>
        <xdr:cNvPr id="67" name="楕円 66"/>
        <xdr:cNvSpPr/>
      </xdr:nvSpPr>
      <xdr:spPr bwMode="auto">
        <a:xfrm>
          <a:off x="5600700" y="2396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136365</xdr:rowOff>
    </xdr:from>
    <xdr:ext cx="762000" cy="259045"/>
    <xdr:sp macro="" textlink="">
      <xdr:nvSpPr>
        <xdr:cNvPr id="68" name="人口1人当たり決算額の推移該当値テキスト130"/>
        <xdr:cNvSpPr txBox="1"/>
      </xdr:nvSpPr>
      <xdr:spPr>
        <a:xfrm>
          <a:off x="5740400" y="2241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79897</xdr:rowOff>
    </xdr:from>
    <xdr:to>
      <xdr:col>26</xdr:col>
      <xdr:colOff>101600</xdr:colOff>
      <xdr:row>15</xdr:row>
      <xdr:rowOff>10047</xdr:rowOff>
    </xdr:to>
    <xdr:sp macro="" textlink="">
      <xdr:nvSpPr>
        <xdr:cNvPr id="69" name="楕円 68"/>
        <xdr:cNvSpPr/>
      </xdr:nvSpPr>
      <xdr:spPr bwMode="auto">
        <a:xfrm>
          <a:off x="4953000" y="25278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20224</xdr:rowOff>
    </xdr:from>
    <xdr:ext cx="736600" cy="259045"/>
    <xdr:sp macro="" textlink="">
      <xdr:nvSpPr>
        <xdr:cNvPr id="70" name="テキスト ボックス 69"/>
        <xdr:cNvSpPr txBox="1"/>
      </xdr:nvSpPr>
      <xdr:spPr>
        <a:xfrm>
          <a:off x="4622800" y="229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20278</xdr:rowOff>
    </xdr:from>
    <xdr:to>
      <xdr:col>22</xdr:col>
      <xdr:colOff>165100</xdr:colOff>
      <xdr:row>14</xdr:row>
      <xdr:rowOff>121878</xdr:rowOff>
    </xdr:to>
    <xdr:sp macro="" textlink="">
      <xdr:nvSpPr>
        <xdr:cNvPr id="71" name="楕円 70"/>
        <xdr:cNvSpPr/>
      </xdr:nvSpPr>
      <xdr:spPr bwMode="auto">
        <a:xfrm>
          <a:off x="4254500" y="2468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132055</xdr:rowOff>
    </xdr:from>
    <xdr:ext cx="762000" cy="259045"/>
    <xdr:sp macro="" textlink="">
      <xdr:nvSpPr>
        <xdr:cNvPr id="72" name="テキスト ボックス 71"/>
        <xdr:cNvSpPr txBox="1"/>
      </xdr:nvSpPr>
      <xdr:spPr>
        <a:xfrm>
          <a:off x="3924300" y="2237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168128</xdr:rowOff>
    </xdr:from>
    <xdr:to>
      <xdr:col>19</xdr:col>
      <xdr:colOff>38100</xdr:colOff>
      <xdr:row>15</xdr:row>
      <xdr:rowOff>98278</xdr:rowOff>
    </xdr:to>
    <xdr:sp macro="" textlink="">
      <xdr:nvSpPr>
        <xdr:cNvPr id="73" name="楕円 72"/>
        <xdr:cNvSpPr/>
      </xdr:nvSpPr>
      <xdr:spPr bwMode="auto">
        <a:xfrm>
          <a:off x="3556000" y="2616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108455</xdr:rowOff>
    </xdr:from>
    <xdr:ext cx="762000" cy="259045"/>
    <xdr:sp macro="" textlink="">
      <xdr:nvSpPr>
        <xdr:cNvPr id="74" name="テキスト ボックス 73"/>
        <xdr:cNvSpPr txBox="1"/>
      </xdr:nvSpPr>
      <xdr:spPr>
        <a:xfrm>
          <a:off x="3225800" y="2384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100645</xdr:rowOff>
    </xdr:from>
    <xdr:to>
      <xdr:col>15</xdr:col>
      <xdr:colOff>101600</xdr:colOff>
      <xdr:row>16</xdr:row>
      <xdr:rowOff>30795</xdr:rowOff>
    </xdr:to>
    <xdr:sp macro="" textlink="">
      <xdr:nvSpPr>
        <xdr:cNvPr id="75" name="楕円 74"/>
        <xdr:cNvSpPr/>
      </xdr:nvSpPr>
      <xdr:spPr bwMode="auto">
        <a:xfrm>
          <a:off x="2857500" y="27200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40972</xdr:rowOff>
    </xdr:from>
    <xdr:ext cx="762000" cy="259045"/>
    <xdr:sp macro="" textlink="">
      <xdr:nvSpPr>
        <xdr:cNvPr id="76" name="テキスト ボックス 75"/>
        <xdr:cNvSpPr txBox="1"/>
      </xdr:nvSpPr>
      <xdr:spPr>
        <a:xfrm>
          <a:off x="2527300" y="24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256725</xdr:rowOff>
    </xdr:from>
    <xdr:to>
      <xdr:col>29</xdr:col>
      <xdr:colOff>127000</xdr:colOff>
      <xdr:row>34</xdr:row>
      <xdr:rowOff>331390</xdr:rowOff>
    </xdr:to>
    <xdr:cxnSp macro="">
      <xdr:nvCxnSpPr>
        <xdr:cNvPr id="111" name="直線コネクタ 110"/>
        <xdr:cNvCxnSpPr/>
      </xdr:nvCxnSpPr>
      <xdr:spPr bwMode="auto">
        <a:xfrm flipV="1">
          <a:off x="5003800" y="6524175"/>
          <a:ext cx="647700" cy="746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331390</xdr:rowOff>
    </xdr:from>
    <xdr:to>
      <xdr:col>26</xdr:col>
      <xdr:colOff>50800</xdr:colOff>
      <xdr:row>35</xdr:row>
      <xdr:rowOff>32534</xdr:rowOff>
    </xdr:to>
    <xdr:cxnSp macro="">
      <xdr:nvCxnSpPr>
        <xdr:cNvPr id="114" name="直線コネクタ 113"/>
        <xdr:cNvCxnSpPr/>
      </xdr:nvCxnSpPr>
      <xdr:spPr bwMode="auto">
        <a:xfrm flipV="1">
          <a:off x="4305300" y="6598840"/>
          <a:ext cx="698500" cy="440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32534</xdr:rowOff>
    </xdr:from>
    <xdr:to>
      <xdr:col>22</xdr:col>
      <xdr:colOff>114300</xdr:colOff>
      <xdr:row>35</xdr:row>
      <xdr:rowOff>142044</xdr:rowOff>
    </xdr:to>
    <xdr:cxnSp macro="">
      <xdr:nvCxnSpPr>
        <xdr:cNvPr id="117" name="直線コネクタ 116"/>
        <xdr:cNvCxnSpPr/>
      </xdr:nvCxnSpPr>
      <xdr:spPr bwMode="auto">
        <a:xfrm flipV="1">
          <a:off x="3606800" y="6642884"/>
          <a:ext cx="698500" cy="1095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142044</xdr:rowOff>
    </xdr:from>
    <xdr:to>
      <xdr:col>18</xdr:col>
      <xdr:colOff>177800</xdr:colOff>
      <xdr:row>35</xdr:row>
      <xdr:rowOff>303065</xdr:rowOff>
    </xdr:to>
    <xdr:cxnSp macro="">
      <xdr:nvCxnSpPr>
        <xdr:cNvPr id="120" name="直線コネクタ 119"/>
        <xdr:cNvCxnSpPr/>
      </xdr:nvCxnSpPr>
      <xdr:spPr bwMode="auto">
        <a:xfrm flipV="1">
          <a:off x="2908300" y="6752394"/>
          <a:ext cx="698500" cy="1610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205925</xdr:rowOff>
    </xdr:from>
    <xdr:to>
      <xdr:col>29</xdr:col>
      <xdr:colOff>177800</xdr:colOff>
      <xdr:row>34</xdr:row>
      <xdr:rowOff>307525</xdr:rowOff>
    </xdr:to>
    <xdr:sp macro="" textlink="">
      <xdr:nvSpPr>
        <xdr:cNvPr id="130" name="楕円 129"/>
        <xdr:cNvSpPr/>
      </xdr:nvSpPr>
      <xdr:spPr bwMode="auto">
        <a:xfrm>
          <a:off x="5600700" y="6473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51002</xdr:rowOff>
    </xdr:from>
    <xdr:ext cx="762000" cy="259045"/>
    <xdr:sp macro="" textlink="">
      <xdr:nvSpPr>
        <xdr:cNvPr id="131" name="人口1人当たり決算額の推移該当値テキスト445"/>
        <xdr:cNvSpPr txBox="1"/>
      </xdr:nvSpPr>
      <xdr:spPr>
        <a:xfrm>
          <a:off x="5740400" y="631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280590</xdr:rowOff>
    </xdr:from>
    <xdr:to>
      <xdr:col>26</xdr:col>
      <xdr:colOff>101600</xdr:colOff>
      <xdr:row>35</xdr:row>
      <xdr:rowOff>39290</xdr:rowOff>
    </xdr:to>
    <xdr:sp macro="" textlink="">
      <xdr:nvSpPr>
        <xdr:cNvPr id="132" name="楕円 131"/>
        <xdr:cNvSpPr/>
      </xdr:nvSpPr>
      <xdr:spPr bwMode="auto">
        <a:xfrm>
          <a:off x="4953000" y="6548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49467</xdr:rowOff>
    </xdr:from>
    <xdr:ext cx="736600" cy="259045"/>
    <xdr:sp macro="" textlink="">
      <xdr:nvSpPr>
        <xdr:cNvPr id="133" name="テキスト ボックス 132"/>
        <xdr:cNvSpPr txBox="1"/>
      </xdr:nvSpPr>
      <xdr:spPr>
        <a:xfrm>
          <a:off x="4622800" y="6316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324634</xdr:rowOff>
    </xdr:from>
    <xdr:to>
      <xdr:col>22</xdr:col>
      <xdr:colOff>165100</xdr:colOff>
      <xdr:row>35</xdr:row>
      <xdr:rowOff>83334</xdr:rowOff>
    </xdr:to>
    <xdr:sp macro="" textlink="">
      <xdr:nvSpPr>
        <xdr:cNvPr id="134" name="楕円 133"/>
        <xdr:cNvSpPr/>
      </xdr:nvSpPr>
      <xdr:spPr bwMode="auto">
        <a:xfrm>
          <a:off x="4254500" y="6592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93511</xdr:rowOff>
    </xdr:from>
    <xdr:ext cx="762000" cy="259045"/>
    <xdr:sp macro="" textlink="">
      <xdr:nvSpPr>
        <xdr:cNvPr id="135" name="テキスト ボックス 134"/>
        <xdr:cNvSpPr txBox="1"/>
      </xdr:nvSpPr>
      <xdr:spPr>
        <a:xfrm>
          <a:off x="3924300" y="6360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91244</xdr:rowOff>
    </xdr:from>
    <xdr:to>
      <xdr:col>19</xdr:col>
      <xdr:colOff>38100</xdr:colOff>
      <xdr:row>35</xdr:row>
      <xdr:rowOff>192844</xdr:rowOff>
    </xdr:to>
    <xdr:sp macro="" textlink="">
      <xdr:nvSpPr>
        <xdr:cNvPr id="136" name="楕円 135"/>
        <xdr:cNvSpPr/>
      </xdr:nvSpPr>
      <xdr:spPr bwMode="auto">
        <a:xfrm>
          <a:off x="3556000" y="6701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203021</xdr:rowOff>
    </xdr:from>
    <xdr:ext cx="762000" cy="259045"/>
    <xdr:sp macro="" textlink="">
      <xdr:nvSpPr>
        <xdr:cNvPr id="137" name="テキスト ボックス 136"/>
        <xdr:cNvSpPr txBox="1"/>
      </xdr:nvSpPr>
      <xdr:spPr>
        <a:xfrm>
          <a:off x="3225800" y="647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252265</xdr:rowOff>
    </xdr:from>
    <xdr:to>
      <xdr:col>15</xdr:col>
      <xdr:colOff>101600</xdr:colOff>
      <xdr:row>36</xdr:row>
      <xdr:rowOff>10965</xdr:rowOff>
    </xdr:to>
    <xdr:sp macro="" textlink="">
      <xdr:nvSpPr>
        <xdr:cNvPr id="138" name="楕円 137"/>
        <xdr:cNvSpPr/>
      </xdr:nvSpPr>
      <xdr:spPr bwMode="auto">
        <a:xfrm>
          <a:off x="2857500" y="68626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21142</xdr:rowOff>
    </xdr:from>
    <xdr:ext cx="762000" cy="259045"/>
    <xdr:sp macro="" textlink="">
      <xdr:nvSpPr>
        <xdr:cNvPr id="139" name="テキスト ボックス 138"/>
        <xdr:cNvSpPr txBox="1"/>
      </xdr:nvSpPr>
      <xdr:spPr>
        <a:xfrm>
          <a:off x="2527300" y="663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99732</xdr:rowOff>
    </xdr:from>
    <xdr:to>
      <xdr:col>24</xdr:col>
      <xdr:colOff>63500</xdr:colOff>
      <xdr:row>35</xdr:row>
      <xdr:rowOff>132366</xdr:rowOff>
    </xdr:to>
    <xdr:cxnSp macro="">
      <xdr:nvCxnSpPr>
        <xdr:cNvPr id="59" name="直線コネクタ 58"/>
        <xdr:cNvCxnSpPr/>
      </xdr:nvCxnSpPr>
      <xdr:spPr>
        <a:xfrm flipV="1">
          <a:off x="3797300" y="6100482"/>
          <a:ext cx="838200" cy="3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132366</xdr:rowOff>
    </xdr:from>
    <xdr:to>
      <xdr:col>19</xdr:col>
      <xdr:colOff>177800</xdr:colOff>
      <xdr:row>35</xdr:row>
      <xdr:rowOff>146412</xdr:rowOff>
    </xdr:to>
    <xdr:cxnSp macro="">
      <xdr:nvCxnSpPr>
        <xdr:cNvPr id="62" name="直線コネクタ 61"/>
        <xdr:cNvCxnSpPr/>
      </xdr:nvCxnSpPr>
      <xdr:spPr>
        <a:xfrm flipV="1">
          <a:off x="2908300" y="6133116"/>
          <a:ext cx="889000" cy="1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146412</xdr:rowOff>
    </xdr:from>
    <xdr:to>
      <xdr:col>15</xdr:col>
      <xdr:colOff>50800</xdr:colOff>
      <xdr:row>37</xdr:row>
      <xdr:rowOff>1671</xdr:rowOff>
    </xdr:to>
    <xdr:cxnSp macro="">
      <xdr:nvCxnSpPr>
        <xdr:cNvPr id="65" name="直線コネクタ 64"/>
        <xdr:cNvCxnSpPr/>
      </xdr:nvCxnSpPr>
      <xdr:spPr>
        <a:xfrm flipV="1">
          <a:off x="2019300" y="6147162"/>
          <a:ext cx="889000" cy="19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64566</xdr:rowOff>
    </xdr:from>
    <xdr:ext cx="599010" cy="259045"/>
    <xdr:sp macro="" textlink="">
      <xdr:nvSpPr>
        <xdr:cNvPr id="67" name="テキスト ボックス 66"/>
        <xdr:cNvSpPr txBox="1"/>
      </xdr:nvSpPr>
      <xdr:spPr>
        <a:xfrm>
          <a:off x="2608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1671</xdr:rowOff>
    </xdr:from>
    <xdr:to>
      <xdr:col>10</xdr:col>
      <xdr:colOff>114300</xdr:colOff>
      <xdr:row>37</xdr:row>
      <xdr:rowOff>103782</xdr:rowOff>
    </xdr:to>
    <xdr:cxnSp macro="">
      <xdr:nvCxnSpPr>
        <xdr:cNvPr id="68" name="直線コネクタ 67"/>
        <xdr:cNvCxnSpPr/>
      </xdr:nvCxnSpPr>
      <xdr:spPr>
        <a:xfrm flipV="1">
          <a:off x="1130300" y="6345321"/>
          <a:ext cx="889000" cy="10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45583</xdr:rowOff>
    </xdr:from>
    <xdr:ext cx="599010" cy="259045"/>
    <xdr:sp macro="" textlink="">
      <xdr:nvSpPr>
        <xdr:cNvPr id="70" name="テキスト ボックス 69"/>
        <xdr:cNvSpPr txBox="1"/>
      </xdr:nvSpPr>
      <xdr:spPr>
        <a:xfrm>
          <a:off x="1719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111374</xdr:rowOff>
    </xdr:from>
    <xdr:ext cx="599010" cy="259045"/>
    <xdr:sp macro="" textlink="">
      <xdr:nvSpPr>
        <xdr:cNvPr id="72" name="テキスト ボックス 71"/>
        <xdr:cNvSpPr txBox="1"/>
      </xdr:nvSpPr>
      <xdr:spPr>
        <a:xfrm>
          <a:off x="830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48932</xdr:rowOff>
    </xdr:from>
    <xdr:to>
      <xdr:col>24</xdr:col>
      <xdr:colOff>114300</xdr:colOff>
      <xdr:row>35</xdr:row>
      <xdr:rowOff>150532</xdr:rowOff>
    </xdr:to>
    <xdr:sp macro="" textlink="">
      <xdr:nvSpPr>
        <xdr:cNvPr id="78" name="楕円 77"/>
        <xdr:cNvSpPr/>
      </xdr:nvSpPr>
      <xdr:spPr>
        <a:xfrm>
          <a:off x="4584700" y="6049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71809</xdr:rowOff>
    </xdr:from>
    <xdr:ext cx="599010" cy="259045"/>
    <xdr:sp macro="" textlink="">
      <xdr:nvSpPr>
        <xdr:cNvPr id="79" name="人件費該当値テキスト"/>
        <xdr:cNvSpPr txBox="1"/>
      </xdr:nvSpPr>
      <xdr:spPr>
        <a:xfrm>
          <a:off x="4686300" y="5901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81566</xdr:rowOff>
    </xdr:from>
    <xdr:to>
      <xdr:col>20</xdr:col>
      <xdr:colOff>38100</xdr:colOff>
      <xdr:row>36</xdr:row>
      <xdr:rowOff>11716</xdr:rowOff>
    </xdr:to>
    <xdr:sp macro="" textlink="">
      <xdr:nvSpPr>
        <xdr:cNvPr id="80" name="楕円 79"/>
        <xdr:cNvSpPr/>
      </xdr:nvSpPr>
      <xdr:spPr>
        <a:xfrm>
          <a:off x="3746500" y="60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28243</xdr:rowOff>
    </xdr:from>
    <xdr:ext cx="599010" cy="259045"/>
    <xdr:sp macro="" textlink="">
      <xdr:nvSpPr>
        <xdr:cNvPr id="81" name="テキスト ボックス 80"/>
        <xdr:cNvSpPr txBox="1"/>
      </xdr:nvSpPr>
      <xdr:spPr>
        <a:xfrm>
          <a:off x="3497795" y="5857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95612</xdr:rowOff>
    </xdr:from>
    <xdr:to>
      <xdr:col>15</xdr:col>
      <xdr:colOff>101600</xdr:colOff>
      <xdr:row>36</xdr:row>
      <xdr:rowOff>25762</xdr:rowOff>
    </xdr:to>
    <xdr:sp macro="" textlink="">
      <xdr:nvSpPr>
        <xdr:cNvPr id="82" name="楕円 81"/>
        <xdr:cNvSpPr/>
      </xdr:nvSpPr>
      <xdr:spPr>
        <a:xfrm>
          <a:off x="2857500" y="60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42289</xdr:rowOff>
    </xdr:from>
    <xdr:ext cx="599010" cy="259045"/>
    <xdr:sp macro="" textlink="">
      <xdr:nvSpPr>
        <xdr:cNvPr id="83" name="テキスト ボックス 82"/>
        <xdr:cNvSpPr txBox="1"/>
      </xdr:nvSpPr>
      <xdr:spPr>
        <a:xfrm>
          <a:off x="2608795" y="5871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122321</xdr:rowOff>
    </xdr:from>
    <xdr:to>
      <xdr:col>10</xdr:col>
      <xdr:colOff>165100</xdr:colOff>
      <xdr:row>37</xdr:row>
      <xdr:rowOff>52471</xdr:rowOff>
    </xdr:to>
    <xdr:sp macro="" textlink="">
      <xdr:nvSpPr>
        <xdr:cNvPr id="84" name="楕円 83"/>
        <xdr:cNvSpPr/>
      </xdr:nvSpPr>
      <xdr:spPr>
        <a:xfrm>
          <a:off x="1968500" y="629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68998</xdr:rowOff>
    </xdr:from>
    <xdr:ext cx="599010" cy="259045"/>
    <xdr:sp macro="" textlink="">
      <xdr:nvSpPr>
        <xdr:cNvPr id="85" name="テキスト ボックス 84"/>
        <xdr:cNvSpPr txBox="1"/>
      </xdr:nvSpPr>
      <xdr:spPr>
        <a:xfrm>
          <a:off x="1719795" y="606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52982</xdr:rowOff>
    </xdr:from>
    <xdr:to>
      <xdr:col>6</xdr:col>
      <xdr:colOff>38100</xdr:colOff>
      <xdr:row>37</xdr:row>
      <xdr:rowOff>154582</xdr:rowOff>
    </xdr:to>
    <xdr:sp macro="" textlink="">
      <xdr:nvSpPr>
        <xdr:cNvPr id="86" name="楕円 85"/>
        <xdr:cNvSpPr/>
      </xdr:nvSpPr>
      <xdr:spPr>
        <a:xfrm>
          <a:off x="1079500" y="639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171109</xdr:rowOff>
    </xdr:from>
    <xdr:ext cx="599010" cy="259045"/>
    <xdr:sp macro="" textlink="">
      <xdr:nvSpPr>
        <xdr:cNvPr id="87" name="テキスト ボックス 86"/>
        <xdr:cNvSpPr txBox="1"/>
      </xdr:nvSpPr>
      <xdr:spPr>
        <a:xfrm>
          <a:off x="830795" y="617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112622</xdr:rowOff>
    </xdr:from>
    <xdr:to>
      <xdr:col>24</xdr:col>
      <xdr:colOff>63500</xdr:colOff>
      <xdr:row>58</xdr:row>
      <xdr:rowOff>142347</xdr:rowOff>
    </xdr:to>
    <xdr:cxnSp macro="">
      <xdr:nvCxnSpPr>
        <xdr:cNvPr id="118" name="直線コネクタ 117"/>
        <xdr:cNvCxnSpPr/>
      </xdr:nvCxnSpPr>
      <xdr:spPr>
        <a:xfrm flipV="1">
          <a:off x="3797300" y="10056722"/>
          <a:ext cx="838200" cy="2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41213</xdr:rowOff>
    </xdr:from>
    <xdr:ext cx="599010" cy="259045"/>
    <xdr:sp macro="" textlink="">
      <xdr:nvSpPr>
        <xdr:cNvPr id="119" name="物件費平均値テキスト"/>
        <xdr:cNvSpPr txBox="1"/>
      </xdr:nvSpPr>
      <xdr:spPr>
        <a:xfrm>
          <a:off x="4686300" y="9985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141391</xdr:rowOff>
    </xdr:from>
    <xdr:to>
      <xdr:col>19</xdr:col>
      <xdr:colOff>177800</xdr:colOff>
      <xdr:row>58</xdr:row>
      <xdr:rowOff>142347</xdr:rowOff>
    </xdr:to>
    <xdr:cxnSp macro="">
      <xdr:nvCxnSpPr>
        <xdr:cNvPr id="121" name="直線コネクタ 120"/>
        <xdr:cNvCxnSpPr/>
      </xdr:nvCxnSpPr>
      <xdr:spPr>
        <a:xfrm>
          <a:off x="2908300" y="10085491"/>
          <a:ext cx="889000" cy="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24350</xdr:rowOff>
    </xdr:from>
    <xdr:ext cx="599010" cy="259045"/>
    <xdr:sp macro="" textlink="">
      <xdr:nvSpPr>
        <xdr:cNvPr id="123" name="テキスト ボックス 122"/>
        <xdr:cNvSpPr txBox="1"/>
      </xdr:nvSpPr>
      <xdr:spPr>
        <a:xfrm>
          <a:off x="3497795" y="97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136878</xdr:rowOff>
    </xdr:from>
    <xdr:to>
      <xdr:col>15</xdr:col>
      <xdr:colOff>50800</xdr:colOff>
      <xdr:row>58</xdr:row>
      <xdr:rowOff>141391</xdr:rowOff>
    </xdr:to>
    <xdr:cxnSp macro="">
      <xdr:nvCxnSpPr>
        <xdr:cNvPr id="124" name="直線コネクタ 123"/>
        <xdr:cNvCxnSpPr/>
      </xdr:nvCxnSpPr>
      <xdr:spPr>
        <a:xfrm>
          <a:off x="2019300" y="10080978"/>
          <a:ext cx="889000" cy="4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17944</xdr:rowOff>
    </xdr:from>
    <xdr:ext cx="599010" cy="259045"/>
    <xdr:sp macro="" textlink="">
      <xdr:nvSpPr>
        <xdr:cNvPr id="126" name="テキスト ボックス 125"/>
        <xdr:cNvSpPr txBox="1"/>
      </xdr:nvSpPr>
      <xdr:spPr>
        <a:xfrm>
          <a:off x="2608795" y="10133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136878</xdr:rowOff>
    </xdr:from>
    <xdr:to>
      <xdr:col>10</xdr:col>
      <xdr:colOff>114300</xdr:colOff>
      <xdr:row>58</xdr:row>
      <xdr:rowOff>148167</xdr:rowOff>
    </xdr:to>
    <xdr:cxnSp macro="">
      <xdr:nvCxnSpPr>
        <xdr:cNvPr id="127" name="直線コネクタ 126"/>
        <xdr:cNvCxnSpPr/>
      </xdr:nvCxnSpPr>
      <xdr:spPr>
        <a:xfrm flipV="1">
          <a:off x="1130300" y="10080978"/>
          <a:ext cx="889000" cy="1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59</xdr:row>
      <xdr:rowOff>17696</xdr:rowOff>
    </xdr:from>
    <xdr:ext cx="599010" cy="259045"/>
    <xdr:sp macro="" textlink="">
      <xdr:nvSpPr>
        <xdr:cNvPr id="129" name="テキスト ボックス 128"/>
        <xdr:cNvSpPr txBox="1"/>
      </xdr:nvSpPr>
      <xdr:spPr>
        <a:xfrm>
          <a:off x="1719795" y="10133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43481</xdr:rowOff>
    </xdr:from>
    <xdr:ext cx="599010" cy="259045"/>
    <xdr:sp macro="" textlink="">
      <xdr:nvSpPr>
        <xdr:cNvPr id="131" name="テキスト ボックス 130"/>
        <xdr:cNvSpPr txBox="1"/>
      </xdr:nvSpPr>
      <xdr:spPr>
        <a:xfrm>
          <a:off x="830795" y="981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61822</xdr:rowOff>
    </xdr:from>
    <xdr:to>
      <xdr:col>24</xdr:col>
      <xdr:colOff>114300</xdr:colOff>
      <xdr:row>58</xdr:row>
      <xdr:rowOff>163422</xdr:rowOff>
    </xdr:to>
    <xdr:sp macro="" textlink="">
      <xdr:nvSpPr>
        <xdr:cNvPr id="137" name="楕円 136"/>
        <xdr:cNvSpPr/>
      </xdr:nvSpPr>
      <xdr:spPr>
        <a:xfrm>
          <a:off x="4584700" y="10005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21199</xdr:rowOff>
    </xdr:from>
    <xdr:ext cx="599010" cy="259045"/>
    <xdr:sp macro="" textlink="">
      <xdr:nvSpPr>
        <xdr:cNvPr id="138" name="物件費該当値テキスト"/>
        <xdr:cNvSpPr txBox="1"/>
      </xdr:nvSpPr>
      <xdr:spPr>
        <a:xfrm>
          <a:off x="4686300" y="9793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91547</xdr:rowOff>
    </xdr:from>
    <xdr:to>
      <xdr:col>20</xdr:col>
      <xdr:colOff>38100</xdr:colOff>
      <xdr:row>59</xdr:row>
      <xdr:rowOff>21697</xdr:rowOff>
    </xdr:to>
    <xdr:sp macro="" textlink="">
      <xdr:nvSpPr>
        <xdr:cNvPr id="139" name="楕円 138"/>
        <xdr:cNvSpPr/>
      </xdr:nvSpPr>
      <xdr:spPr>
        <a:xfrm>
          <a:off x="3746500" y="10035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12824</xdr:rowOff>
    </xdr:from>
    <xdr:ext cx="599010" cy="259045"/>
    <xdr:sp macro="" textlink="">
      <xdr:nvSpPr>
        <xdr:cNvPr id="140" name="テキスト ボックス 139"/>
        <xdr:cNvSpPr txBox="1"/>
      </xdr:nvSpPr>
      <xdr:spPr>
        <a:xfrm>
          <a:off x="3497795" y="10128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90591</xdr:rowOff>
    </xdr:from>
    <xdr:to>
      <xdr:col>15</xdr:col>
      <xdr:colOff>101600</xdr:colOff>
      <xdr:row>59</xdr:row>
      <xdr:rowOff>20741</xdr:rowOff>
    </xdr:to>
    <xdr:sp macro="" textlink="">
      <xdr:nvSpPr>
        <xdr:cNvPr id="141" name="楕円 140"/>
        <xdr:cNvSpPr/>
      </xdr:nvSpPr>
      <xdr:spPr>
        <a:xfrm>
          <a:off x="2857500" y="10034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37268</xdr:rowOff>
    </xdr:from>
    <xdr:ext cx="599010" cy="259045"/>
    <xdr:sp macro="" textlink="">
      <xdr:nvSpPr>
        <xdr:cNvPr id="142" name="テキスト ボックス 141"/>
        <xdr:cNvSpPr txBox="1"/>
      </xdr:nvSpPr>
      <xdr:spPr>
        <a:xfrm>
          <a:off x="2608795" y="9809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86078</xdr:rowOff>
    </xdr:from>
    <xdr:to>
      <xdr:col>10</xdr:col>
      <xdr:colOff>165100</xdr:colOff>
      <xdr:row>59</xdr:row>
      <xdr:rowOff>16228</xdr:rowOff>
    </xdr:to>
    <xdr:sp macro="" textlink="">
      <xdr:nvSpPr>
        <xdr:cNvPr id="143" name="楕円 142"/>
        <xdr:cNvSpPr/>
      </xdr:nvSpPr>
      <xdr:spPr>
        <a:xfrm>
          <a:off x="1968500" y="1003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32755</xdr:rowOff>
    </xdr:from>
    <xdr:ext cx="599010" cy="259045"/>
    <xdr:sp macro="" textlink="">
      <xdr:nvSpPr>
        <xdr:cNvPr id="144" name="テキスト ボックス 143"/>
        <xdr:cNvSpPr txBox="1"/>
      </xdr:nvSpPr>
      <xdr:spPr>
        <a:xfrm>
          <a:off x="1719795" y="980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97367</xdr:rowOff>
    </xdr:from>
    <xdr:to>
      <xdr:col>6</xdr:col>
      <xdr:colOff>38100</xdr:colOff>
      <xdr:row>59</xdr:row>
      <xdr:rowOff>27517</xdr:rowOff>
    </xdr:to>
    <xdr:sp macro="" textlink="">
      <xdr:nvSpPr>
        <xdr:cNvPr id="145" name="楕円 144"/>
        <xdr:cNvSpPr/>
      </xdr:nvSpPr>
      <xdr:spPr>
        <a:xfrm>
          <a:off x="1079500" y="10041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18644</xdr:rowOff>
    </xdr:from>
    <xdr:ext cx="599010" cy="259045"/>
    <xdr:sp macro="" textlink="">
      <xdr:nvSpPr>
        <xdr:cNvPr id="146" name="テキスト ボックス 145"/>
        <xdr:cNvSpPr txBox="1"/>
      </xdr:nvSpPr>
      <xdr:spPr>
        <a:xfrm>
          <a:off x="830795" y="10134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142607</xdr:rowOff>
    </xdr:from>
    <xdr:to>
      <xdr:col>24</xdr:col>
      <xdr:colOff>63500</xdr:colOff>
      <xdr:row>72</xdr:row>
      <xdr:rowOff>129527</xdr:rowOff>
    </xdr:to>
    <xdr:cxnSp macro="">
      <xdr:nvCxnSpPr>
        <xdr:cNvPr id="177" name="直線コネクタ 176"/>
        <xdr:cNvCxnSpPr/>
      </xdr:nvCxnSpPr>
      <xdr:spPr>
        <a:xfrm>
          <a:off x="3797300" y="12315557"/>
          <a:ext cx="838200" cy="15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142607</xdr:rowOff>
    </xdr:from>
    <xdr:to>
      <xdr:col>19</xdr:col>
      <xdr:colOff>177800</xdr:colOff>
      <xdr:row>73</xdr:row>
      <xdr:rowOff>140729</xdr:rowOff>
    </xdr:to>
    <xdr:cxnSp macro="">
      <xdr:nvCxnSpPr>
        <xdr:cNvPr id="180" name="直線コネクタ 179"/>
        <xdr:cNvCxnSpPr/>
      </xdr:nvCxnSpPr>
      <xdr:spPr>
        <a:xfrm flipV="1">
          <a:off x="2908300" y="12315557"/>
          <a:ext cx="889000" cy="34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140729</xdr:rowOff>
    </xdr:from>
    <xdr:to>
      <xdr:col>15</xdr:col>
      <xdr:colOff>50800</xdr:colOff>
      <xdr:row>75</xdr:row>
      <xdr:rowOff>162544</xdr:rowOff>
    </xdr:to>
    <xdr:cxnSp macro="">
      <xdr:nvCxnSpPr>
        <xdr:cNvPr id="183" name="直線コネクタ 182"/>
        <xdr:cNvCxnSpPr/>
      </xdr:nvCxnSpPr>
      <xdr:spPr>
        <a:xfrm flipV="1">
          <a:off x="2019300" y="12656579"/>
          <a:ext cx="889000" cy="36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122637</xdr:rowOff>
    </xdr:from>
    <xdr:to>
      <xdr:col>10</xdr:col>
      <xdr:colOff>114300</xdr:colOff>
      <xdr:row>75</xdr:row>
      <xdr:rowOff>162544</xdr:rowOff>
    </xdr:to>
    <xdr:cxnSp macro="">
      <xdr:nvCxnSpPr>
        <xdr:cNvPr id="186" name="直線コネクタ 185"/>
        <xdr:cNvCxnSpPr/>
      </xdr:nvCxnSpPr>
      <xdr:spPr>
        <a:xfrm>
          <a:off x="1130300" y="12809937"/>
          <a:ext cx="889000" cy="211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78727</xdr:rowOff>
    </xdr:from>
    <xdr:to>
      <xdr:col>24</xdr:col>
      <xdr:colOff>114300</xdr:colOff>
      <xdr:row>73</xdr:row>
      <xdr:rowOff>8877</xdr:rowOff>
    </xdr:to>
    <xdr:sp macro="" textlink="">
      <xdr:nvSpPr>
        <xdr:cNvPr id="196" name="楕円 195"/>
        <xdr:cNvSpPr/>
      </xdr:nvSpPr>
      <xdr:spPr>
        <a:xfrm>
          <a:off x="4584700" y="1242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101604</xdr:rowOff>
    </xdr:from>
    <xdr:ext cx="534377" cy="259045"/>
    <xdr:sp macro="" textlink="">
      <xdr:nvSpPr>
        <xdr:cNvPr id="197" name="維持補修費該当値テキスト"/>
        <xdr:cNvSpPr txBox="1"/>
      </xdr:nvSpPr>
      <xdr:spPr>
        <a:xfrm>
          <a:off x="4686300" y="12274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91807</xdr:rowOff>
    </xdr:from>
    <xdr:to>
      <xdr:col>20</xdr:col>
      <xdr:colOff>38100</xdr:colOff>
      <xdr:row>72</xdr:row>
      <xdr:rowOff>21957</xdr:rowOff>
    </xdr:to>
    <xdr:sp macro="" textlink="">
      <xdr:nvSpPr>
        <xdr:cNvPr id="198" name="楕円 197"/>
        <xdr:cNvSpPr/>
      </xdr:nvSpPr>
      <xdr:spPr>
        <a:xfrm>
          <a:off x="3746500" y="12264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70</xdr:row>
      <xdr:rowOff>38484</xdr:rowOff>
    </xdr:from>
    <xdr:ext cx="534377" cy="259045"/>
    <xdr:sp macro="" textlink="">
      <xdr:nvSpPr>
        <xdr:cNvPr id="199" name="テキスト ボックス 198"/>
        <xdr:cNvSpPr txBox="1"/>
      </xdr:nvSpPr>
      <xdr:spPr>
        <a:xfrm>
          <a:off x="3530111" y="1203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89929</xdr:rowOff>
    </xdr:from>
    <xdr:to>
      <xdr:col>15</xdr:col>
      <xdr:colOff>101600</xdr:colOff>
      <xdr:row>74</xdr:row>
      <xdr:rowOff>20079</xdr:rowOff>
    </xdr:to>
    <xdr:sp macro="" textlink="">
      <xdr:nvSpPr>
        <xdr:cNvPr id="200" name="楕円 199"/>
        <xdr:cNvSpPr/>
      </xdr:nvSpPr>
      <xdr:spPr>
        <a:xfrm>
          <a:off x="2857500" y="12605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36606</xdr:rowOff>
    </xdr:from>
    <xdr:ext cx="534377" cy="259045"/>
    <xdr:sp macro="" textlink="">
      <xdr:nvSpPr>
        <xdr:cNvPr id="201" name="テキスト ボックス 200"/>
        <xdr:cNvSpPr txBox="1"/>
      </xdr:nvSpPr>
      <xdr:spPr>
        <a:xfrm>
          <a:off x="2641111" y="12381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111744</xdr:rowOff>
    </xdr:from>
    <xdr:to>
      <xdr:col>10</xdr:col>
      <xdr:colOff>165100</xdr:colOff>
      <xdr:row>76</xdr:row>
      <xdr:rowOff>41894</xdr:rowOff>
    </xdr:to>
    <xdr:sp macro="" textlink="">
      <xdr:nvSpPr>
        <xdr:cNvPr id="202" name="楕円 201"/>
        <xdr:cNvSpPr/>
      </xdr:nvSpPr>
      <xdr:spPr>
        <a:xfrm>
          <a:off x="1968500" y="1297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58421</xdr:rowOff>
    </xdr:from>
    <xdr:ext cx="534377" cy="259045"/>
    <xdr:sp macro="" textlink="">
      <xdr:nvSpPr>
        <xdr:cNvPr id="203" name="テキスト ボックス 202"/>
        <xdr:cNvSpPr txBox="1"/>
      </xdr:nvSpPr>
      <xdr:spPr>
        <a:xfrm>
          <a:off x="1752111" y="1274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71837</xdr:rowOff>
    </xdr:from>
    <xdr:to>
      <xdr:col>6</xdr:col>
      <xdr:colOff>38100</xdr:colOff>
      <xdr:row>75</xdr:row>
      <xdr:rowOff>1987</xdr:rowOff>
    </xdr:to>
    <xdr:sp macro="" textlink="">
      <xdr:nvSpPr>
        <xdr:cNvPr id="204" name="楕円 203"/>
        <xdr:cNvSpPr/>
      </xdr:nvSpPr>
      <xdr:spPr>
        <a:xfrm>
          <a:off x="1079500" y="1275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18514</xdr:rowOff>
    </xdr:from>
    <xdr:ext cx="534377" cy="259045"/>
    <xdr:sp macro="" textlink="">
      <xdr:nvSpPr>
        <xdr:cNvPr id="205" name="テキスト ボックス 204"/>
        <xdr:cNvSpPr txBox="1"/>
      </xdr:nvSpPr>
      <xdr:spPr>
        <a:xfrm>
          <a:off x="863111" y="1253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27623</xdr:rowOff>
    </xdr:from>
    <xdr:to>
      <xdr:col>24</xdr:col>
      <xdr:colOff>63500</xdr:colOff>
      <xdr:row>95</xdr:row>
      <xdr:rowOff>112052</xdr:rowOff>
    </xdr:to>
    <xdr:cxnSp macro="">
      <xdr:nvCxnSpPr>
        <xdr:cNvPr id="235" name="直線コネクタ 234"/>
        <xdr:cNvCxnSpPr/>
      </xdr:nvCxnSpPr>
      <xdr:spPr>
        <a:xfrm>
          <a:off x="3797300" y="16315373"/>
          <a:ext cx="838200" cy="8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27623</xdr:rowOff>
    </xdr:from>
    <xdr:to>
      <xdr:col>19</xdr:col>
      <xdr:colOff>177800</xdr:colOff>
      <xdr:row>96</xdr:row>
      <xdr:rowOff>110173</xdr:rowOff>
    </xdr:to>
    <xdr:cxnSp macro="">
      <xdr:nvCxnSpPr>
        <xdr:cNvPr id="238" name="直線コネクタ 237"/>
        <xdr:cNvCxnSpPr/>
      </xdr:nvCxnSpPr>
      <xdr:spPr>
        <a:xfrm flipV="1">
          <a:off x="2908300" y="16315373"/>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104805</xdr:rowOff>
    </xdr:from>
    <xdr:ext cx="534377" cy="259045"/>
    <xdr:sp macro="" textlink="">
      <xdr:nvSpPr>
        <xdr:cNvPr id="240" name="テキスト ボックス 239"/>
        <xdr:cNvSpPr txBox="1"/>
      </xdr:nvSpPr>
      <xdr:spPr>
        <a:xfrm>
          <a:off x="3530111" y="163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110173</xdr:rowOff>
    </xdr:from>
    <xdr:to>
      <xdr:col>15</xdr:col>
      <xdr:colOff>50800</xdr:colOff>
      <xdr:row>96</xdr:row>
      <xdr:rowOff>133908</xdr:rowOff>
    </xdr:to>
    <xdr:cxnSp macro="">
      <xdr:nvCxnSpPr>
        <xdr:cNvPr id="241" name="直線コネクタ 240"/>
        <xdr:cNvCxnSpPr/>
      </xdr:nvCxnSpPr>
      <xdr:spPr>
        <a:xfrm flipV="1">
          <a:off x="2019300" y="16569373"/>
          <a:ext cx="889000" cy="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23271</xdr:rowOff>
    </xdr:from>
    <xdr:ext cx="534377" cy="259045"/>
    <xdr:sp macro="" textlink="">
      <xdr:nvSpPr>
        <xdr:cNvPr id="243" name="テキスト ボックス 242"/>
        <xdr:cNvSpPr txBox="1"/>
      </xdr:nvSpPr>
      <xdr:spPr>
        <a:xfrm>
          <a:off x="2641111" y="166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133908</xdr:rowOff>
    </xdr:from>
    <xdr:to>
      <xdr:col>10</xdr:col>
      <xdr:colOff>114300</xdr:colOff>
      <xdr:row>96</xdr:row>
      <xdr:rowOff>148462</xdr:rowOff>
    </xdr:to>
    <xdr:cxnSp macro="">
      <xdr:nvCxnSpPr>
        <xdr:cNvPr id="244" name="直線コネクタ 243"/>
        <xdr:cNvCxnSpPr/>
      </xdr:nvCxnSpPr>
      <xdr:spPr>
        <a:xfrm flipV="1">
          <a:off x="1130300" y="16593108"/>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53878</xdr:rowOff>
    </xdr:from>
    <xdr:ext cx="534377" cy="259045"/>
    <xdr:sp macro="" textlink="">
      <xdr:nvSpPr>
        <xdr:cNvPr id="246" name="テキスト ボックス 245"/>
        <xdr:cNvSpPr txBox="1"/>
      </xdr:nvSpPr>
      <xdr:spPr>
        <a:xfrm>
          <a:off x="1752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63555</xdr:rowOff>
    </xdr:from>
    <xdr:ext cx="534377" cy="259045"/>
    <xdr:sp macro="" textlink="">
      <xdr:nvSpPr>
        <xdr:cNvPr id="248" name="テキスト ボックス 247"/>
        <xdr:cNvSpPr txBox="1"/>
      </xdr:nvSpPr>
      <xdr:spPr>
        <a:xfrm>
          <a:off x="863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61252</xdr:rowOff>
    </xdr:from>
    <xdr:to>
      <xdr:col>24</xdr:col>
      <xdr:colOff>114300</xdr:colOff>
      <xdr:row>95</xdr:row>
      <xdr:rowOff>162852</xdr:rowOff>
    </xdr:to>
    <xdr:sp macro="" textlink="">
      <xdr:nvSpPr>
        <xdr:cNvPr id="254" name="楕円 253"/>
        <xdr:cNvSpPr/>
      </xdr:nvSpPr>
      <xdr:spPr>
        <a:xfrm>
          <a:off x="4584700" y="16349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84129</xdr:rowOff>
    </xdr:from>
    <xdr:ext cx="534377" cy="259045"/>
    <xdr:sp macro="" textlink="">
      <xdr:nvSpPr>
        <xdr:cNvPr id="255" name="扶助費該当値テキスト"/>
        <xdr:cNvSpPr txBox="1"/>
      </xdr:nvSpPr>
      <xdr:spPr>
        <a:xfrm>
          <a:off x="4686300" y="1620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148273</xdr:rowOff>
    </xdr:from>
    <xdr:to>
      <xdr:col>20</xdr:col>
      <xdr:colOff>38100</xdr:colOff>
      <xdr:row>95</xdr:row>
      <xdr:rowOff>78423</xdr:rowOff>
    </xdr:to>
    <xdr:sp macro="" textlink="">
      <xdr:nvSpPr>
        <xdr:cNvPr id="256" name="楕円 255"/>
        <xdr:cNvSpPr/>
      </xdr:nvSpPr>
      <xdr:spPr>
        <a:xfrm>
          <a:off x="3746500" y="16264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94950</xdr:rowOff>
    </xdr:from>
    <xdr:ext cx="534377" cy="259045"/>
    <xdr:sp macro="" textlink="">
      <xdr:nvSpPr>
        <xdr:cNvPr id="257" name="テキスト ボックス 256"/>
        <xdr:cNvSpPr txBox="1"/>
      </xdr:nvSpPr>
      <xdr:spPr>
        <a:xfrm>
          <a:off x="3530111" y="16039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59373</xdr:rowOff>
    </xdr:from>
    <xdr:to>
      <xdr:col>15</xdr:col>
      <xdr:colOff>101600</xdr:colOff>
      <xdr:row>96</xdr:row>
      <xdr:rowOff>160973</xdr:rowOff>
    </xdr:to>
    <xdr:sp macro="" textlink="">
      <xdr:nvSpPr>
        <xdr:cNvPr id="258" name="楕円 257"/>
        <xdr:cNvSpPr/>
      </xdr:nvSpPr>
      <xdr:spPr>
        <a:xfrm>
          <a:off x="2857500" y="165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6050</xdr:rowOff>
    </xdr:from>
    <xdr:ext cx="534377" cy="259045"/>
    <xdr:sp macro="" textlink="">
      <xdr:nvSpPr>
        <xdr:cNvPr id="259" name="テキスト ボックス 258"/>
        <xdr:cNvSpPr txBox="1"/>
      </xdr:nvSpPr>
      <xdr:spPr>
        <a:xfrm>
          <a:off x="2641111" y="1629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83108</xdr:rowOff>
    </xdr:from>
    <xdr:to>
      <xdr:col>10</xdr:col>
      <xdr:colOff>165100</xdr:colOff>
      <xdr:row>97</xdr:row>
      <xdr:rowOff>13258</xdr:rowOff>
    </xdr:to>
    <xdr:sp macro="" textlink="">
      <xdr:nvSpPr>
        <xdr:cNvPr id="260" name="楕円 259"/>
        <xdr:cNvSpPr/>
      </xdr:nvSpPr>
      <xdr:spPr>
        <a:xfrm>
          <a:off x="1968500" y="16542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29785</xdr:rowOff>
    </xdr:from>
    <xdr:ext cx="534377" cy="259045"/>
    <xdr:sp macro="" textlink="">
      <xdr:nvSpPr>
        <xdr:cNvPr id="261" name="テキスト ボックス 260"/>
        <xdr:cNvSpPr txBox="1"/>
      </xdr:nvSpPr>
      <xdr:spPr>
        <a:xfrm>
          <a:off x="1752111" y="1631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97662</xdr:rowOff>
    </xdr:from>
    <xdr:to>
      <xdr:col>6</xdr:col>
      <xdr:colOff>38100</xdr:colOff>
      <xdr:row>97</xdr:row>
      <xdr:rowOff>27812</xdr:rowOff>
    </xdr:to>
    <xdr:sp macro="" textlink="">
      <xdr:nvSpPr>
        <xdr:cNvPr id="262" name="楕円 261"/>
        <xdr:cNvSpPr/>
      </xdr:nvSpPr>
      <xdr:spPr>
        <a:xfrm>
          <a:off x="1079500" y="1655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44339</xdr:rowOff>
    </xdr:from>
    <xdr:ext cx="534377" cy="259045"/>
    <xdr:sp macro="" textlink="">
      <xdr:nvSpPr>
        <xdr:cNvPr id="263" name="テキスト ボックス 262"/>
        <xdr:cNvSpPr txBox="1"/>
      </xdr:nvSpPr>
      <xdr:spPr>
        <a:xfrm>
          <a:off x="863111" y="1633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112501</xdr:rowOff>
    </xdr:from>
    <xdr:to>
      <xdr:col>55</xdr:col>
      <xdr:colOff>0</xdr:colOff>
      <xdr:row>34</xdr:row>
      <xdr:rowOff>19296</xdr:rowOff>
    </xdr:to>
    <xdr:cxnSp macro="">
      <xdr:nvCxnSpPr>
        <xdr:cNvPr id="290" name="直線コネクタ 289"/>
        <xdr:cNvCxnSpPr/>
      </xdr:nvCxnSpPr>
      <xdr:spPr>
        <a:xfrm flipV="1">
          <a:off x="9639300" y="5770351"/>
          <a:ext cx="838200" cy="7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161769</xdr:rowOff>
    </xdr:from>
    <xdr:to>
      <xdr:col>50</xdr:col>
      <xdr:colOff>114300</xdr:colOff>
      <xdr:row>34</xdr:row>
      <xdr:rowOff>19296</xdr:rowOff>
    </xdr:to>
    <xdr:cxnSp macro="">
      <xdr:nvCxnSpPr>
        <xdr:cNvPr id="293" name="直線コネクタ 292"/>
        <xdr:cNvCxnSpPr/>
      </xdr:nvCxnSpPr>
      <xdr:spPr>
        <a:xfrm>
          <a:off x="8750300" y="5305269"/>
          <a:ext cx="889000" cy="54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161769</xdr:rowOff>
    </xdr:from>
    <xdr:to>
      <xdr:col>45</xdr:col>
      <xdr:colOff>177800</xdr:colOff>
      <xdr:row>35</xdr:row>
      <xdr:rowOff>75971</xdr:rowOff>
    </xdr:to>
    <xdr:cxnSp macro="">
      <xdr:nvCxnSpPr>
        <xdr:cNvPr id="296" name="直線コネクタ 295"/>
        <xdr:cNvCxnSpPr/>
      </xdr:nvCxnSpPr>
      <xdr:spPr>
        <a:xfrm flipV="1">
          <a:off x="7861300" y="5305269"/>
          <a:ext cx="889000" cy="77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51712</xdr:rowOff>
    </xdr:from>
    <xdr:to>
      <xdr:col>41</xdr:col>
      <xdr:colOff>50800</xdr:colOff>
      <xdr:row>35</xdr:row>
      <xdr:rowOff>75971</xdr:rowOff>
    </xdr:to>
    <xdr:cxnSp macro="">
      <xdr:nvCxnSpPr>
        <xdr:cNvPr id="299" name="直線コネクタ 298"/>
        <xdr:cNvCxnSpPr/>
      </xdr:nvCxnSpPr>
      <xdr:spPr>
        <a:xfrm>
          <a:off x="6972300" y="6052462"/>
          <a:ext cx="889000" cy="2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61701</xdr:rowOff>
    </xdr:from>
    <xdr:to>
      <xdr:col>55</xdr:col>
      <xdr:colOff>50800</xdr:colOff>
      <xdr:row>33</xdr:row>
      <xdr:rowOff>163301</xdr:rowOff>
    </xdr:to>
    <xdr:sp macro="" textlink="">
      <xdr:nvSpPr>
        <xdr:cNvPr id="309" name="楕円 308"/>
        <xdr:cNvSpPr/>
      </xdr:nvSpPr>
      <xdr:spPr>
        <a:xfrm>
          <a:off x="10426700" y="571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84578</xdr:rowOff>
    </xdr:from>
    <xdr:ext cx="599010" cy="259045"/>
    <xdr:sp macro="" textlink="">
      <xdr:nvSpPr>
        <xdr:cNvPr id="310" name="補助費等該当値テキスト"/>
        <xdr:cNvSpPr txBox="1"/>
      </xdr:nvSpPr>
      <xdr:spPr>
        <a:xfrm>
          <a:off x="10528300" y="5570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139946</xdr:rowOff>
    </xdr:from>
    <xdr:to>
      <xdr:col>50</xdr:col>
      <xdr:colOff>165100</xdr:colOff>
      <xdr:row>34</xdr:row>
      <xdr:rowOff>70096</xdr:rowOff>
    </xdr:to>
    <xdr:sp macro="" textlink="">
      <xdr:nvSpPr>
        <xdr:cNvPr id="311" name="楕円 310"/>
        <xdr:cNvSpPr/>
      </xdr:nvSpPr>
      <xdr:spPr>
        <a:xfrm>
          <a:off x="9588500" y="579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86623</xdr:rowOff>
    </xdr:from>
    <xdr:ext cx="599010" cy="259045"/>
    <xdr:sp macro="" textlink="">
      <xdr:nvSpPr>
        <xdr:cNvPr id="312" name="テキスト ボックス 311"/>
        <xdr:cNvSpPr txBox="1"/>
      </xdr:nvSpPr>
      <xdr:spPr>
        <a:xfrm>
          <a:off x="9339795" y="5573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110969</xdr:rowOff>
    </xdr:from>
    <xdr:to>
      <xdr:col>46</xdr:col>
      <xdr:colOff>38100</xdr:colOff>
      <xdr:row>31</xdr:row>
      <xdr:rowOff>41119</xdr:rowOff>
    </xdr:to>
    <xdr:sp macro="" textlink="">
      <xdr:nvSpPr>
        <xdr:cNvPr id="313" name="楕円 312"/>
        <xdr:cNvSpPr/>
      </xdr:nvSpPr>
      <xdr:spPr>
        <a:xfrm>
          <a:off x="8699500" y="525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57646</xdr:rowOff>
    </xdr:from>
    <xdr:ext cx="599010" cy="259045"/>
    <xdr:sp macro="" textlink="">
      <xdr:nvSpPr>
        <xdr:cNvPr id="314" name="テキスト ボックス 313"/>
        <xdr:cNvSpPr txBox="1"/>
      </xdr:nvSpPr>
      <xdr:spPr>
        <a:xfrm>
          <a:off x="8450795" y="5029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25171</xdr:rowOff>
    </xdr:from>
    <xdr:to>
      <xdr:col>41</xdr:col>
      <xdr:colOff>101600</xdr:colOff>
      <xdr:row>35</xdr:row>
      <xdr:rowOff>126771</xdr:rowOff>
    </xdr:to>
    <xdr:sp macro="" textlink="">
      <xdr:nvSpPr>
        <xdr:cNvPr id="315" name="楕円 314"/>
        <xdr:cNvSpPr/>
      </xdr:nvSpPr>
      <xdr:spPr>
        <a:xfrm>
          <a:off x="7810500" y="602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143298</xdr:rowOff>
    </xdr:from>
    <xdr:ext cx="599010" cy="259045"/>
    <xdr:sp macro="" textlink="">
      <xdr:nvSpPr>
        <xdr:cNvPr id="316" name="テキスト ボックス 315"/>
        <xdr:cNvSpPr txBox="1"/>
      </xdr:nvSpPr>
      <xdr:spPr>
        <a:xfrm>
          <a:off x="7561795" y="580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912</xdr:rowOff>
    </xdr:from>
    <xdr:to>
      <xdr:col>36</xdr:col>
      <xdr:colOff>165100</xdr:colOff>
      <xdr:row>35</xdr:row>
      <xdr:rowOff>102512</xdr:rowOff>
    </xdr:to>
    <xdr:sp macro="" textlink="">
      <xdr:nvSpPr>
        <xdr:cNvPr id="317" name="楕円 316"/>
        <xdr:cNvSpPr/>
      </xdr:nvSpPr>
      <xdr:spPr>
        <a:xfrm>
          <a:off x="6921500" y="600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119039</xdr:rowOff>
    </xdr:from>
    <xdr:ext cx="599010" cy="259045"/>
    <xdr:sp macro="" textlink="">
      <xdr:nvSpPr>
        <xdr:cNvPr id="318" name="テキスト ボックス 317"/>
        <xdr:cNvSpPr txBox="1"/>
      </xdr:nvSpPr>
      <xdr:spPr>
        <a:xfrm>
          <a:off x="6672795" y="5776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124978</xdr:rowOff>
    </xdr:from>
    <xdr:to>
      <xdr:col>55</xdr:col>
      <xdr:colOff>0</xdr:colOff>
      <xdr:row>58</xdr:row>
      <xdr:rowOff>56979</xdr:rowOff>
    </xdr:to>
    <xdr:cxnSp macro="">
      <xdr:nvCxnSpPr>
        <xdr:cNvPr id="349" name="直線コネクタ 348"/>
        <xdr:cNvCxnSpPr/>
      </xdr:nvCxnSpPr>
      <xdr:spPr>
        <a:xfrm>
          <a:off x="9639300" y="9897628"/>
          <a:ext cx="838200" cy="103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15657</xdr:rowOff>
    </xdr:from>
    <xdr:ext cx="599010" cy="259045"/>
    <xdr:sp macro="" textlink="">
      <xdr:nvSpPr>
        <xdr:cNvPr id="350" name="普通建設事業費平均値テキスト"/>
        <xdr:cNvSpPr txBox="1"/>
      </xdr:nvSpPr>
      <xdr:spPr>
        <a:xfrm>
          <a:off x="10528300" y="9959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25205</xdr:rowOff>
    </xdr:from>
    <xdr:to>
      <xdr:col>50</xdr:col>
      <xdr:colOff>114300</xdr:colOff>
      <xdr:row>57</xdr:row>
      <xdr:rowOff>124978</xdr:rowOff>
    </xdr:to>
    <xdr:cxnSp macro="">
      <xdr:nvCxnSpPr>
        <xdr:cNvPr id="352" name="直線コネクタ 351"/>
        <xdr:cNvCxnSpPr/>
      </xdr:nvCxnSpPr>
      <xdr:spPr>
        <a:xfrm>
          <a:off x="8750300" y="9626405"/>
          <a:ext cx="889000" cy="27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112959</xdr:rowOff>
    </xdr:from>
    <xdr:ext cx="599010" cy="259045"/>
    <xdr:sp macro="" textlink="">
      <xdr:nvSpPr>
        <xdr:cNvPr id="354" name="テキスト ボックス 353"/>
        <xdr:cNvSpPr txBox="1"/>
      </xdr:nvSpPr>
      <xdr:spPr>
        <a:xfrm>
          <a:off x="9339795" y="10057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25205</xdr:rowOff>
    </xdr:from>
    <xdr:to>
      <xdr:col>45</xdr:col>
      <xdr:colOff>177800</xdr:colOff>
      <xdr:row>56</xdr:row>
      <xdr:rowOff>121393</xdr:rowOff>
    </xdr:to>
    <xdr:cxnSp macro="">
      <xdr:nvCxnSpPr>
        <xdr:cNvPr id="355" name="直線コネクタ 354"/>
        <xdr:cNvCxnSpPr/>
      </xdr:nvCxnSpPr>
      <xdr:spPr>
        <a:xfrm flipV="1">
          <a:off x="7861300" y="9626405"/>
          <a:ext cx="889000" cy="9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105658</xdr:rowOff>
    </xdr:from>
    <xdr:ext cx="599010" cy="259045"/>
    <xdr:sp macro="" textlink="">
      <xdr:nvSpPr>
        <xdr:cNvPr id="357" name="テキスト ボックス 356"/>
        <xdr:cNvSpPr txBox="1"/>
      </xdr:nvSpPr>
      <xdr:spPr>
        <a:xfrm>
          <a:off x="8450795" y="10049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86431</xdr:rowOff>
    </xdr:from>
    <xdr:to>
      <xdr:col>41</xdr:col>
      <xdr:colOff>50800</xdr:colOff>
      <xdr:row>56</xdr:row>
      <xdr:rowOff>121393</xdr:rowOff>
    </xdr:to>
    <xdr:cxnSp macro="">
      <xdr:nvCxnSpPr>
        <xdr:cNvPr id="358" name="直線コネクタ 357"/>
        <xdr:cNvCxnSpPr/>
      </xdr:nvCxnSpPr>
      <xdr:spPr>
        <a:xfrm>
          <a:off x="6972300" y="9687631"/>
          <a:ext cx="889000" cy="34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106087</xdr:rowOff>
    </xdr:from>
    <xdr:ext cx="599010" cy="259045"/>
    <xdr:sp macro="" textlink="">
      <xdr:nvSpPr>
        <xdr:cNvPr id="360" name="テキスト ボックス 359"/>
        <xdr:cNvSpPr txBox="1"/>
      </xdr:nvSpPr>
      <xdr:spPr>
        <a:xfrm>
          <a:off x="7561795" y="10050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124820</xdr:rowOff>
    </xdr:from>
    <xdr:ext cx="599010" cy="259045"/>
    <xdr:sp macro="" textlink="">
      <xdr:nvSpPr>
        <xdr:cNvPr id="362" name="テキスト ボックス 361"/>
        <xdr:cNvSpPr txBox="1"/>
      </xdr:nvSpPr>
      <xdr:spPr>
        <a:xfrm>
          <a:off x="6672795" y="10068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6179</xdr:rowOff>
    </xdr:from>
    <xdr:to>
      <xdr:col>55</xdr:col>
      <xdr:colOff>50800</xdr:colOff>
      <xdr:row>58</xdr:row>
      <xdr:rowOff>107779</xdr:rowOff>
    </xdr:to>
    <xdr:sp macro="" textlink="">
      <xdr:nvSpPr>
        <xdr:cNvPr id="368" name="楕円 367"/>
        <xdr:cNvSpPr/>
      </xdr:nvSpPr>
      <xdr:spPr>
        <a:xfrm>
          <a:off x="10426700" y="995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29056</xdr:rowOff>
    </xdr:from>
    <xdr:ext cx="599010" cy="259045"/>
    <xdr:sp macro="" textlink="">
      <xdr:nvSpPr>
        <xdr:cNvPr id="369" name="普通建設事業費該当値テキスト"/>
        <xdr:cNvSpPr txBox="1"/>
      </xdr:nvSpPr>
      <xdr:spPr>
        <a:xfrm>
          <a:off x="10528300" y="980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74178</xdr:rowOff>
    </xdr:from>
    <xdr:to>
      <xdr:col>50</xdr:col>
      <xdr:colOff>165100</xdr:colOff>
      <xdr:row>58</xdr:row>
      <xdr:rowOff>4328</xdr:rowOff>
    </xdr:to>
    <xdr:sp macro="" textlink="">
      <xdr:nvSpPr>
        <xdr:cNvPr id="370" name="楕円 369"/>
        <xdr:cNvSpPr/>
      </xdr:nvSpPr>
      <xdr:spPr>
        <a:xfrm>
          <a:off x="9588500" y="984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20855</xdr:rowOff>
    </xdr:from>
    <xdr:ext cx="599010" cy="259045"/>
    <xdr:sp macro="" textlink="">
      <xdr:nvSpPr>
        <xdr:cNvPr id="371" name="テキスト ボックス 370"/>
        <xdr:cNvSpPr txBox="1"/>
      </xdr:nvSpPr>
      <xdr:spPr>
        <a:xfrm>
          <a:off x="9339795" y="962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145855</xdr:rowOff>
    </xdr:from>
    <xdr:to>
      <xdr:col>46</xdr:col>
      <xdr:colOff>38100</xdr:colOff>
      <xdr:row>56</xdr:row>
      <xdr:rowOff>76005</xdr:rowOff>
    </xdr:to>
    <xdr:sp macro="" textlink="">
      <xdr:nvSpPr>
        <xdr:cNvPr id="372" name="楕円 371"/>
        <xdr:cNvSpPr/>
      </xdr:nvSpPr>
      <xdr:spPr>
        <a:xfrm>
          <a:off x="8699500" y="957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92532</xdr:rowOff>
    </xdr:from>
    <xdr:ext cx="599010" cy="259045"/>
    <xdr:sp macro="" textlink="">
      <xdr:nvSpPr>
        <xdr:cNvPr id="373" name="テキスト ボックス 372"/>
        <xdr:cNvSpPr txBox="1"/>
      </xdr:nvSpPr>
      <xdr:spPr>
        <a:xfrm>
          <a:off x="8450795" y="9350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70593</xdr:rowOff>
    </xdr:from>
    <xdr:to>
      <xdr:col>41</xdr:col>
      <xdr:colOff>101600</xdr:colOff>
      <xdr:row>57</xdr:row>
      <xdr:rowOff>743</xdr:rowOff>
    </xdr:to>
    <xdr:sp macro="" textlink="">
      <xdr:nvSpPr>
        <xdr:cNvPr id="374" name="楕円 373"/>
        <xdr:cNvSpPr/>
      </xdr:nvSpPr>
      <xdr:spPr>
        <a:xfrm>
          <a:off x="7810500" y="9671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17270</xdr:rowOff>
    </xdr:from>
    <xdr:ext cx="599010" cy="259045"/>
    <xdr:sp macro="" textlink="">
      <xdr:nvSpPr>
        <xdr:cNvPr id="375" name="テキスト ボックス 374"/>
        <xdr:cNvSpPr txBox="1"/>
      </xdr:nvSpPr>
      <xdr:spPr>
        <a:xfrm>
          <a:off x="7561795" y="9447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35631</xdr:rowOff>
    </xdr:from>
    <xdr:to>
      <xdr:col>36</xdr:col>
      <xdr:colOff>165100</xdr:colOff>
      <xdr:row>56</xdr:row>
      <xdr:rowOff>137231</xdr:rowOff>
    </xdr:to>
    <xdr:sp macro="" textlink="">
      <xdr:nvSpPr>
        <xdr:cNvPr id="376" name="楕円 375"/>
        <xdr:cNvSpPr/>
      </xdr:nvSpPr>
      <xdr:spPr>
        <a:xfrm>
          <a:off x="6921500" y="963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153758</xdr:rowOff>
    </xdr:from>
    <xdr:ext cx="599010" cy="259045"/>
    <xdr:sp macro="" textlink="">
      <xdr:nvSpPr>
        <xdr:cNvPr id="377" name="テキスト ボックス 376"/>
        <xdr:cNvSpPr txBox="1"/>
      </xdr:nvSpPr>
      <xdr:spPr>
        <a:xfrm>
          <a:off x="6672795" y="941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61482</xdr:rowOff>
    </xdr:from>
    <xdr:to>
      <xdr:col>55</xdr:col>
      <xdr:colOff>0</xdr:colOff>
      <xdr:row>78</xdr:row>
      <xdr:rowOff>80420</xdr:rowOff>
    </xdr:to>
    <xdr:cxnSp macro="">
      <xdr:nvCxnSpPr>
        <xdr:cNvPr id="404" name="直線コネクタ 403"/>
        <xdr:cNvCxnSpPr/>
      </xdr:nvCxnSpPr>
      <xdr:spPr>
        <a:xfrm flipV="1">
          <a:off x="9639300" y="13434582"/>
          <a:ext cx="838200" cy="1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169780</xdr:rowOff>
    </xdr:from>
    <xdr:to>
      <xdr:col>50</xdr:col>
      <xdr:colOff>114300</xdr:colOff>
      <xdr:row>78</xdr:row>
      <xdr:rowOff>80420</xdr:rowOff>
    </xdr:to>
    <xdr:cxnSp macro="">
      <xdr:nvCxnSpPr>
        <xdr:cNvPr id="407" name="直線コネクタ 406"/>
        <xdr:cNvCxnSpPr/>
      </xdr:nvCxnSpPr>
      <xdr:spPr>
        <a:xfrm>
          <a:off x="8750300" y="12514180"/>
          <a:ext cx="889000" cy="93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169780</xdr:rowOff>
    </xdr:from>
    <xdr:to>
      <xdr:col>45</xdr:col>
      <xdr:colOff>177800</xdr:colOff>
      <xdr:row>76</xdr:row>
      <xdr:rowOff>128307</xdr:rowOff>
    </xdr:to>
    <xdr:cxnSp macro="">
      <xdr:nvCxnSpPr>
        <xdr:cNvPr id="410" name="直線コネクタ 409"/>
        <xdr:cNvCxnSpPr/>
      </xdr:nvCxnSpPr>
      <xdr:spPr>
        <a:xfrm flipV="1">
          <a:off x="7861300" y="12514180"/>
          <a:ext cx="889000" cy="644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17671</xdr:rowOff>
    </xdr:from>
    <xdr:ext cx="534377" cy="259045"/>
    <xdr:sp macro="" textlink="">
      <xdr:nvSpPr>
        <xdr:cNvPr id="412" name="テキスト ボックス 411"/>
        <xdr:cNvSpPr txBox="1"/>
      </xdr:nvSpPr>
      <xdr:spPr>
        <a:xfrm>
          <a:off x="8483111" y="1339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121472</xdr:rowOff>
    </xdr:from>
    <xdr:to>
      <xdr:col>41</xdr:col>
      <xdr:colOff>50800</xdr:colOff>
      <xdr:row>76</xdr:row>
      <xdr:rowOff>128307</xdr:rowOff>
    </xdr:to>
    <xdr:cxnSp macro="">
      <xdr:nvCxnSpPr>
        <xdr:cNvPr id="413" name="直線コネクタ 412"/>
        <xdr:cNvCxnSpPr/>
      </xdr:nvCxnSpPr>
      <xdr:spPr>
        <a:xfrm>
          <a:off x="6972300" y="12637322"/>
          <a:ext cx="889000" cy="52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168285</xdr:rowOff>
    </xdr:from>
    <xdr:ext cx="534377" cy="259045"/>
    <xdr:sp macro="" textlink="">
      <xdr:nvSpPr>
        <xdr:cNvPr id="415" name="テキスト ボックス 414"/>
        <xdr:cNvSpPr txBox="1"/>
      </xdr:nvSpPr>
      <xdr:spPr>
        <a:xfrm>
          <a:off x="7594111" y="1336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21141</xdr:rowOff>
    </xdr:from>
    <xdr:ext cx="534377" cy="259045"/>
    <xdr:sp macro="" textlink="">
      <xdr:nvSpPr>
        <xdr:cNvPr id="417" name="テキスト ボックス 416"/>
        <xdr:cNvSpPr txBox="1"/>
      </xdr:nvSpPr>
      <xdr:spPr>
        <a:xfrm>
          <a:off x="6705111" y="1339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10682</xdr:rowOff>
    </xdr:from>
    <xdr:to>
      <xdr:col>55</xdr:col>
      <xdr:colOff>50800</xdr:colOff>
      <xdr:row>78</xdr:row>
      <xdr:rowOff>112282</xdr:rowOff>
    </xdr:to>
    <xdr:sp macro="" textlink="">
      <xdr:nvSpPr>
        <xdr:cNvPr id="423" name="楕円 422"/>
        <xdr:cNvSpPr/>
      </xdr:nvSpPr>
      <xdr:spPr>
        <a:xfrm>
          <a:off x="10426700" y="133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108685</xdr:rowOff>
    </xdr:from>
    <xdr:ext cx="534377" cy="259045"/>
    <xdr:sp macro="" textlink="">
      <xdr:nvSpPr>
        <xdr:cNvPr id="424" name="普通建設事業費 （ うち新規整備　）該当値テキスト"/>
        <xdr:cNvSpPr txBox="1"/>
      </xdr:nvSpPr>
      <xdr:spPr>
        <a:xfrm>
          <a:off x="10528300" y="1331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29620</xdr:rowOff>
    </xdr:from>
    <xdr:to>
      <xdr:col>50</xdr:col>
      <xdr:colOff>165100</xdr:colOff>
      <xdr:row>78</xdr:row>
      <xdr:rowOff>131220</xdr:rowOff>
    </xdr:to>
    <xdr:sp macro="" textlink="">
      <xdr:nvSpPr>
        <xdr:cNvPr id="425" name="楕円 424"/>
        <xdr:cNvSpPr/>
      </xdr:nvSpPr>
      <xdr:spPr>
        <a:xfrm>
          <a:off x="9588500" y="1340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122347</xdr:rowOff>
    </xdr:from>
    <xdr:ext cx="534377" cy="259045"/>
    <xdr:sp macro="" textlink="">
      <xdr:nvSpPr>
        <xdr:cNvPr id="426" name="テキスト ボックス 425"/>
        <xdr:cNvSpPr txBox="1"/>
      </xdr:nvSpPr>
      <xdr:spPr>
        <a:xfrm>
          <a:off x="9372111" y="134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118980</xdr:rowOff>
    </xdr:from>
    <xdr:to>
      <xdr:col>46</xdr:col>
      <xdr:colOff>38100</xdr:colOff>
      <xdr:row>73</xdr:row>
      <xdr:rowOff>49130</xdr:rowOff>
    </xdr:to>
    <xdr:sp macro="" textlink="">
      <xdr:nvSpPr>
        <xdr:cNvPr id="427" name="楕円 426"/>
        <xdr:cNvSpPr/>
      </xdr:nvSpPr>
      <xdr:spPr>
        <a:xfrm>
          <a:off x="8699500" y="1246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71</xdr:row>
      <xdr:rowOff>65657</xdr:rowOff>
    </xdr:from>
    <xdr:ext cx="599010" cy="259045"/>
    <xdr:sp macro="" textlink="">
      <xdr:nvSpPr>
        <xdr:cNvPr id="428" name="テキスト ボックス 427"/>
        <xdr:cNvSpPr txBox="1"/>
      </xdr:nvSpPr>
      <xdr:spPr>
        <a:xfrm>
          <a:off x="8450795" y="12238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77507</xdr:rowOff>
    </xdr:from>
    <xdr:to>
      <xdr:col>41</xdr:col>
      <xdr:colOff>101600</xdr:colOff>
      <xdr:row>77</xdr:row>
      <xdr:rowOff>7657</xdr:rowOff>
    </xdr:to>
    <xdr:sp macro="" textlink="">
      <xdr:nvSpPr>
        <xdr:cNvPr id="429" name="楕円 428"/>
        <xdr:cNvSpPr/>
      </xdr:nvSpPr>
      <xdr:spPr>
        <a:xfrm>
          <a:off x="7810500" y="1310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24184</xdr:rowOff>
    </xdr:from>
    <xdr:ext cx="534377" cy="259045"/>
    <xdr:sp macro="" textlink="">
      <xdr:nvSpPr>
        <xdr:cNvPr id="430" name="テキスト ボックス 429"/>
        <xdr:cNvSpPr txBox="1"/>
      </xdr:nvSpPr>
      <xdr:spPr>
        <a:xfrm>
          <a:off x="7594111" y="1288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70672</xdr:rowOff>
    </xdr:from>
    <xdr:to>
      <xdr:col>36</xdr:col>
      <xdr:colOff>165100</xdr:colOff>
      <xdr:row>74</xdr:row>
      <xdr:rowOff>822</xdr:rowOff>
    </xdr:to>
    <xdr:sp macro="" textlink="">
      <xdr:nvSpPr>
        <xdr:cNvPr id="431" name="楕円 430"/>
        <xdr:cNvSpPr/>
      </xdr:nvSpPr>
      <xdr:spPr>
        <a:xfrm>
          <a:off x="6921500" y="1258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72</xdr:row>
      <xdr:rowOff>17349</xdr:rowOff>
    </xdr:from>
    <xdr:ext cx="599010" cy="259045"/>
    <xdr:sp macro="" textlink="">
      <xdr:nvSpPr>
        <xdr:cNvPr id="432" name="テキスト ボックス 431"/>
        <xdr:cNvSpPr txBox="1"/>
      </xdr:nvSpPr>
      <xdr:spPr>
        <a:xfrm>
          <a:off x="6672795" y="12361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117618</xdr:rowOff>
    </xdr:from>
    <xdr:to>
      <xdr:col>55</xdr:col>
      <xdr:colOff>0</xdr:colOff>
      <xdr:row>96</xdr:row>
      <xdr:rowOff>121786</xdr:rowOff>
    </xdr:to>
    <xdr:cxnSp macro="">
      <xdr:nvCxnSpPr>
        <xdr:cNvPr id="459" name="直線コネクタ 458"/>
        <xdr:cNvCxnSpPr/>
      </xdr:nvCxnSpPr>
      <xdr:spPr>
        <a:xfrm>
          <a:off x="9639300" y="16233918"/>
          <a:ext cx="838200" cy="34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84779</xdr:rowOff>
    </xdr:from>
    <xdr:ext cx="534377" cy="259045"/>
    <xdr:sp macro="" textlink="">
      <xdr:nvSpPr>
        <xdr:cNvPr id="460" name="普通建設事業費 （ うち更新整備　）平均値テキスト"/>
        <xdr:cNvSpPr txBox="1"/>
      </xdr:nvSpPr>
      <xdr:spPr>
        <a:xfrm>
          <a:off x="10528300" y="16543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117618</xdr:rowOff>
    </xdr:from>
    <xdr:to>
      <xdr:col>50</xdr:col>
      <xdr:colOff>114300</xdr:colOff>
      <xdr:row>96</xdr:row>
      <xdr:rowOff>76409</xdr:rowOff>
    </xdr:to>
    <xdr:cxnSp macro="">
      <xdr:nvCxnSpPr>
        <xdr:cNvPr id="462" name="直線コネクタ 461"/>
        <xdr:cNvCxnSpPr/>
      </xdr:nvCxnSpPr>
      <xdr:spPr>
        <a:xfrm flipV="1">
          <a:off x="8750300" y="16233918"/>
          <a:ext cx="889000" cy="30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164844</xdr:rowOff>
    </xdr:from>
    <xdr:ext cx="534377" cy="259045"/>
    <xdr:sp macro="" textlink="">
      <xdr:nvSpPr>
        <xdr:cNvPr id="464" name="テキスト ボックス 463"/>
        <xdr:cNvSpPr txBox="1"/>
      </xdr:nvSpPr>
      <xdr:spPr>
        <a:xfrm>
          <a:off x="9372111" y="1662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66895</xdr:rowOff>
    </xdr:from>
    <xdr:to>
      <xdr:col>45</xdr:col>
      <xdr:colOff>177800</xdr:colOff>
      <xdr:row>96</xdr:row>
      <xdr:rowOff>76409</xdr:rowOff>
    </xdr:to>
    <xdr:cxnSp macro="">
      <xdr:nvCxnSpPr>
        <xdr:cNvPr id="465" name="直線コネクタ 464"/>
        <xdr:cNvCxnSpPr/>
      </xdr:nvCxnSpPr>
      <xdr:spPr>
        <a:xfrm>
          <a:off x="7861300" y="16354645"/>
          <a:ext cx="889000" cy="180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29841</xdr:rowOff>
    </xdr:from>
    <xdr:ext cx="534377" cy="259045"/>
    <xdr:sp macro="" textlink="">
      <xdr:nvSpPr>
        <xdr:cNvPr id="467" name="テキスト ボックス 466"/>
        <xdr:cNvSpPr txBox="1"/>
      </xdr:nvSpPr>
      <xdr:spPr>
        <a:xfrm>
          <a:off x="8483111" y="1666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66895</xdr:rowOff>
    </xdr:from>
    <xdr:to>
      <xdr:col>41</xdr:col>
      <xdr:colOff>50800</xdr:colOff>
      <xdr:row>96</xdr:row>
      <xdr:rowOff>125171</xdr:rowOff>
    </xdr:to>
    <xdr:cxnSp macro="">
      <xdr:nvCxnSpPr>
        <xdr:cNvPr id="468" name="直線コネクタ 467"/>
        <xdr:cNvCxnSpPr/>
      </xdr:nvCxnSpPr>
      <xdr:spPr>
        <a:xfrm flipV="1">
          <a:off x="6972300" y="16354645"/>
          <a:ext cx="889000" cy="22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27582</xdr:rowOff>
    </xdr:from>
    <xdr:ext cx="534377" cy="259045"/>
    <xdr:sp macro="" textlink="">
      <xdr:nvSpPr>
        <xdr:cNvPr id="470" name="テキスト ボックス 469"/>
        <xdr:cNvSpPr txBox="1"/>
      </xdr:nvSpPr>
      <xdr:spPr>
        <a:xfrm>
          <a:off x="7594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60738</xdr:rowOff>
    </xdr:from>
    <xdr:ext cx="534377" cy="259045"/>
    <xdr:sp macro="" textlink="">
      <xdr:nvSpPr>
        <xdr:cNvPr id="472" name="テキスト ボックス 471"/>
        <xdr:cNvSpPr txBox="1"/>
      </xdr:nvSpPr>
      <xdr:spPr>
        <a:xfrm>
          <a:off x="6705111" y="1669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70986</xdr:rowOff>
    </xdr:from>
    <xdr:to>
      <xdr:col>55</xdr:col>
      <xdr:colOff>50800</xdr:colOff>
      <xdr:row>97</xdr:row>
      <xdr:rowOff>1136</xdr:rowOff>
    </xdr:to>
    <xdr:sp macro="" textlink="">
      <xdr:nvSpPr>
        <xdr:cNvPr id="478" name="楕円 477"/>
        <xdr:cNvSpPr/>
      </xdr:nvSpPr>
      <xdr:spPr>
        <a:xfrm>
          <a:off x="10426700" y="1653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93863</xdr:rowOff>
    </xdr:from>
    <xdr:ext cx="534377" cy="259045"/>
    <xdr:sp macro="" textlink="">
      <xdr:nvSpPr>
        <xdr:cNvPr id="479" name="普通建設事業費 （ うち更新整備　）該当値テキスト"/>
        <xdr:cNvSpPr txBox="1"/>
      </xdr:nvSpPr>
      <xdr:spPr>
        <a:xfrm>
          <a:off x="10528300" y="1638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66818</xdr:rowOff>
    </xdr:from>
    <xdr:to>
      <xdr:col>50</xdr:col>
      <xdr:colOff>165100</xdr:colOff>
      <xdr:row>94</xdr:row>
      <xdr:rowOff>168418</xdr:rowOff>
    </xdr:to>
    <xdr:sp macro="" textlink="">
      <xdr:nvSpPr>
        <xdr:cNvPr id="480" name="楕円 479"/>
        <xdr:cNvSpPr/>
      </xdr:nvSpPr>
      <xdr:spPr>
        <a:xfrm>
          <a:off x="9588500" y="1618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13495</xdr:rowOff>
    </xdr:from>
    <xdr:ext cx="599010" cy="259045"/>
    <xdr:sp macro="" textlink="">
      <xdr:nvSpPr>
        <xdr:cNvPr id="481" name="テキスト ボックス 480"/>
        <xdr:cNvSpPr txBox="1"/>
      </xdr:nvSpPr>
      <xdr:spPr>
        <a:xfrm>
          <a:off x="9339795" y="15958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25609</xdr:rowOff>
    </xdr:from>
    <xdr:to>
      <xdr:col>46</xdr:col>
      <xdr:colOff>38100</xdr:colOff>
      <xdr:row>96</xdr:row>
      <xdr:rowOff>127209</xdr:rowOff>
    </xdr:to>
    <xdr:sp macro="" textlink="">
      <xdr:nvSpPr>
        <xdr:cNvPr id="482" name="楕円 481"/>
        <xdr:cNvSpPr/>
      </xdr:nvSpPr>
      <xdr:spPr>
        <a:xfrm>
          <a:off x="8699500" y="16484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143736</xdr:rowOff>
    </xdr:from>
    <xdr:ext cx="534377" cy="259045"/>
    <xdr:sp macro="" textlink="">
      <xdr:nvSpPr>
        <xdr:cNvPr id="483" name="テキスト ボックス 482"/>
        <xdr:cNvSpPr txBox="1"/>
      </xdr:nvSpPr>
      <xdr:spPr>
        <a:xfrm>
          <a:off x="8483111" y="1626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16095</xdr:rowOff>
    </xdr:from>
    <xdr:to>
      <xdr:col>41</xdr:col>
      <xdr:colOff>101600</xdr:colOff>
      <xdr:row>95</xdr:row>
      <xdr:rowOff>117695</xdr:rowOff>
    </xdr:to>
    <xdr:sp macro="" textlink="">
      <xdr:nvSpPr>
        <xdr:cNvPr id="484" name="楕円 483"/>
        <xdr:cNvSpPr/>
      </xdr:nvSpPr>
      <xdr:spPr>
        <a:xfrm>
          <a:off x="7810500" y="1630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134222</xdr:rowOff>
    </xdr:from>
    <xdr:ext cx="599010" cy="259045"/>
    <xdr:sp macro="" textlink="">
      <xdr:nvSpPr>
        <xdr:cNvPr id="485" name="テキスト ボックス 484"/>
        <xdr:cNvSpPr txBox="1"/>
      </xdr:nvSpPr>
      <xdr:spPr>
        <a:xfrm>
          <a:off x="7561795" y="16079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74371</xdr:rowOff>
    </xdr:from>
    <xdr:to>
      <xdr:col>36</xdr:col>
      <xdr:colOff>165100</xdr:colOff>
      <xdr:row>97</xdr:row>
      <xdr:rowOff>4521</xdr:rowOff>
    </xdr:to>
    <xdr:sp macro="" textlink="">
      <xdr:nvSpPr>
        <xdr:cNvPr id="486" name="楕円 485"/>
        <xdr:cNvSpPr/>
      </xdr:nvSpPr>
      <xdr:spPr>
        <a:xfrm>
          <a:off x="6921500" y="16533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21048</xdr:rowOff>
    </xdr:from>
    <xdr:ext cx="534377" cy="259045"/>
    <xdr:sp macro="" textlink="">
      <xdr:nvSpPr>
        <xdr:cNvPr id="487" name="テキスト ボックス 486"/>
        <xdr:cNvSpPr txBox="1"/>
      </xdr:nvSpPr>
      <xdr:spPr>
        <a:xfrm>
          <a:off x="6705111" y="16308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114307</xdr:rowOff>
    </xdr:from>
    <xdr:to>
      <xdr:col>85</xdr:col>
      <xdr:colOff>127000</xdr:colOff>
      <xdr:row>38</xdr:row>
      <xdr:rowOff>79048</xdr:rowOff>
    </xdr:to>
    <xdr:cxnSp macro="">
      <xdr:nvCxnSpPr>
        <xdr:cNvPr id="514" name="直線コネクタ 513"/>
        <xdr:cNvCxnSpPr/>
      </xdr:nvCxnSpPr>
      <xdr:spPr>
        <a:xfrm flipV="1">
          <a:off x="15481300" y="5600707"/>
          <a:ext cx="838200" cy="99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110459</xdr:rowOff>
    </xdr:from>
    <xdr:ext cx="534377" cy="259045"/>
    <xdr:sp macro="" textlink="">
      <xdr:nvSpPr>
        <xdr:cNvPr id="515" name="災害復旧事業費平均値テキスト"/>
        <xdr:cNvSpPr txBox="1"/>
      </xdr:nvSpPr>
      <xdr:spPr>
        <a:xfrm>
          <a:off x="16370300" y="6454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25153</xdr:rowOff>
    </xdr:from>
    <xdr:to>
      <xdr:col>81</xdr:col>
      <xdr:colOff>50800</xdr:colOff>
      <xdr:row>38</xdr:row>
      <xdr:rowOff>79048</xdr:rowOff>
    </xdr:to>
    <xdr:cxnSp macro="">
      <xdr:nvCxnSpPr>
        <xdr:cNvPr id="517" name="直線コネクタ 516"/>
        <xdr:cNvCxnSpPr/>
      </xdr:nvCxnSpPr>
      <xdr:spPr>
        <a:xfrm>
          <a:off x="14592300" y="6540253"/>
          <a:ext cx="889000" cy="5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106827</xdr:rowOff>
    </xdr:from>
    <xdr:ext cx="534377" cy="259045"/>
    <xdr:sp macro="" textlink="">
      <xdr:nvSpPr>
        <xdr:cNvPr id="519" name="テキスト ボックス 518"/>
        <xdr:cNvSpPr txBox="1"/>
      </xdr:nvSpPr>
      <xdr:spPr>
        <a:xfrm>
          <a:off x="15214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25153</xdr:rowOff>
    </xdr:from>
    <xdr:to>
      <xdr:col>76</xdr:col>
      <xdr:colOff>114300</xdr:colOff>
      <xdr:row>38</xdr:row>
      <xdr:rowOff>116145</xdr:rowOff>
    </xdr:to>
    <xdr:cxnSp macro="">
      <xdr:nvCxnSpPr>
        <xdr:cNvPr id="520" name="直線コネクタ 519"/>
        <xdr:cNvCxnSpPr/>
      </xdr:nvCxnSpPr>
      <xdr:spPr>
        <a:xfrm flipV="1">
          <a:off x="13703300" y="6540253"/>
          <a:ext cx="889000" cy="9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87051</xdr:rowOff>
    </xdr:from>
    <xdr:ext cx="534377" cy="259045"/>
    <xdr:sp macro="" textlink="">
      <xdr:nvSpPr>
        <xdr:cNvPr id="522" name="テキスト ボックス 521"/>
        <xdr:cNvSpPr txBox="1"/>
      </xdr:nvSpPr>
      <xdr:spPr>
        <a:xfrm>
          <a:off x="14325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116145</xdr:rowOff>
    </xdr:from>
    <xdr:to>
      <xdr:col>71</xdr:col>
      <xdr:colOff>177800</xdr:colOff>
      <xdr:row>38</xdr:row>
      <xdr:rowOff>121568</xdr:rowOff>
    </xdr:to>
    <xdr:cxnSp macro="">
      <xdr:nvCxnSpPr>
        <xdr:cNvPr id="523" name="直線コネクタ 522"/>
        <xdr:cNvCxnSpPr/>
      </xdr:nvCxnSpPr>
      <xdr:spPr>
        <a:xfrm flipV="1">
          <a:off x="12814300" y="6631245"/>
          <a:ext cx="8890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126916</xdr:rowOff>
    </xdr:from>
    <xdr:ext cx="469744" cy="259045"/>
    <xdr:sp macro="" textlink="">
      <xdr:nvSpPr>
        <xdr:cNvPr id="525" name="テキスト ボックス 524"/>
        <xdr:cNvSpPr txBox="1"/>
      </xdr:nvSpPr>
      <xdr:spPr>
        <a:xfrm>
          <a:off x="13468428" y="62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118047</xdr:rowOff>
    </xdr:from>
    <xdr:ext cx="469744" cy="259045"/>
    <xdr:sp macro="" textlink="">
      <xdr:nvSpPr>
        <xdr:cNvPr id="527" name="テキスト ボックス 526"/>
        <xdr:cNvSpPr txBox="1"/>
      </xdr:nvSpPr>
      <xdr:spPr>
        <a:xfrm>
          <a:off x="12579428" y="62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63507</xdr:rowOff>
    </xdr:from>
    <xdr:to>
      <xdr:col>85</xdr:col>
      <xdr:colOff>177800</xdr:colOff>
      <xdr:row>32</xdr:row>
      <xdr:rowOff>165107</xdr:rowOff>
    </xdr:to>
    <xdr:sp macro="" textlink="">
      <xdr:nvSpPr>
        <xdr:cNvPr id="533" name="楕円 532"/>
        <xdr:cNvSpPr/>
      </xdr:nvSpPr>
      <xdr:spPr>
        <a:xfrm>
          <a:off x="16268700" y="5549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86384</xdr:rowOff>
    </xdr:from>
    <xdr:ext cx="599010" cy="259045"/>
    <xdr:sp macro="" textlink="">
      <xdr:nvSpPr>
        <xdr:cNvPr id="534" name="災害復旧事業費該当値テキスト"/>
        <xdr:cNvSpPr txBox="1"/>
      </xdr:nvSpPr>
      <xdr:spPr>
        <a:xfrm>
          <a:off x="16370300" y="540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28248</xdr:rowOff>
    </xdr:from>
    <xdr:to>
      <xdr:col>81</xdr:col>
      <xdr:colOff>101600</xdr:colOff>
      <xdr:row>38</xdr:row>
      <xdr:rowOff>129848</xdr:rowOff>
    </xdr:to>
    <xdr:sp macro="" textlink="">
      <xdr:nvSpPr>
        <xdr:cNvPr id="535" name="楕円 534"/>
        <xdr:cNvSpPr/>
      </xdr:nvSpPr>
      <xdr:spPr>
        <a:xfrm>
          <a:off x="15430500" y="654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120975</xdr:rowOff>
    </xdr:from>
    <xdr:ext cx="469744" cy="259045"/>
    <xdr:sp macro="" textlink="">
      <xdr:nvSpPr>
        <xdr:cNvPr id="536" name="テキスト ボックス 535"/>
        <xdr:cNvSpPr txBox="1"/>
      </xdr:nvSpPr>
      <xdr:spPr>
        <a:xfrm>
          <a:off x="15246428" y="6636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145803</xdr:rowOff>
    </xdr:from>
    <xdr:to>
      <xdr:col>76</xdr:col>
      <xdr:colOff>165100</xdr:colOff>
      <xdr:row>38</xdr:row>
      <xdr:rowOff>75954</xdr:rowOff>
    </xdr:to>
    <xdr:sp macro="" textlink="">
      <xdr:nvSpPr>
        <xdr:cNvPr id="537" name="楕円 536"/>
        <xdr:cNvSpPr/>
      </xdr:nvSpPr>
      <xdr:spPr>
        <a:xfrm>
          <a:off x="14541500" y="648945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92480</xdr:rowOff>
    </xdr:from>
    <xdr:ext cx="534377" cy="259045"/>
    <xdr:sp macro="" textlink="">
      <xdr:nvSpPr>
        <xdr:cNvPr id="538" name="テキスト ボックス 537"/>
        <xdr:cNvSpPr txBox="1"/>
      </xdr:nvSpPr>
      <xdr:spPr>
        <a:xfrm>
          <a:off x="14325111" y="626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65345</xdr:rowOff>
    </xdr:from>
    <xdr:to>
      <xdr:col>72</xdr:col>
      <xdr:colOff>38100</xdr:colOff>
      <xdr:row>38</xdr:row>
      <xdr:rowOff>166945</xdr:rowOff>
    </xdr:to>
    <xdr:sp macro="" textlink="">
      <xdr:nvSpPr>
        <xdr:cNvPr id="539" name="楕円 538"/>
        <xdr:cNvSpPr/>
      </xdr:nvSpPr>
      <xdr:spPr>
        <a:xfrm>
          <a:off x="13652500" y="65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158072</xdr:rowOff>
    </xdr:from>
    <xdr:ext cx="469744" cy="259045"/>
    <xdr:sp macro="" textlink="">
      <xdr:nvSpPr>
        <xdr:cNvPr id="540" name="テキスト ボックス 539"/>
        <xdr:cNvSpPr txBox="1"/>
      </xdr:nvSpPr>
      <xdr:spPr>
        <a:xfrm>
          <a:off x="13468428" y="6673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70768</xdr:rowOff>
    </xdr:from>
    <xdr:to>
      <xdr:col>67</xdr:col>
      <xdr:colOff>101600</xdr:colOff>
      <xdr:row>39</xdr:row>
      <xdr:rowOff>918</xdr:rowOff>
    </xdr:to>
    <xdr:sp macro="" textlink="">
      <xdr:nvSpPr>
        <xdr:cNvPr id="541" name="楕円 540"/>
        <xdr:cNvSpPr/>
      </xdr:nvSpPr>
      <xdr:spPr>
        <a:xfrm>
          <a:off x="12763500" y="658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163495</xdr:rowOff>
    </xdr:from>
    <xdr:ext cx="469744" cy="259045"/>
    <xdr:sp macro="" textlink="">
      <xdr:nvSpPr>
        <xdr:cNvPr id="542" name="テキスト ボックス 541"/>
        <xdr:cNvSpPr txBox="1"/>
      </xdr:nvSpPr>
      <xdr:spPr>
        <a:xfrm>
          <a:off x="12579428" y="667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6243</xdr:rowOff>
    </xdr:from>
    <xdr:to>
      <xdr:col>85</xdr:col>
      <xdr:colOff>127000</xdr:colOff>
      <xdr:row>75</xdr:row>
      <xdr:rowOff>71020</xdr:rowOff>
    </xdr:to>
    <xdr:cxnSp macro="">
      <xdr:nvCxnSpPr>
        <xdr:cNvPr id="618" name="直線コネクタ 617"/>
        <xdr:cNvCxnSpPr/>
      </xdr:nvCxnSpPr>
      <xdr:spPr>
        <a:xfrm flipV="1">
          <a:off x="15481300" y="12864993"/>
          <a:ext cx="838200" cy="6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43606</xdr:rowOff>
    </xdr:from>
    <xdr:to>
      <xdr:col>81</xdr:col>
      <xdr:colOff>50800</xdr:colOff>
      <xdr:row>75</xdr:row>
      <xdr:rowOff>71020</xdr:rowOff>
    </xdr:to>
    <xdr:cxnSp macro="">
      <xdr:nvCxnSpPr>
        <xdr:cNvPr id="621" name="直線コネクタ 620"/>
        <xdr:cNvCxnSpPr/>
      </xdr:nvCxnSpPr>
      <xdr:spPr>
        <a:xfrm>
          <a:off x="14592300" y="12902356"/>
          <a:ext cx="8890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3" name="テキスト ボックス 622"/>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43606</xdr:rowOff>
    </xdr:from>
    <xdr:to>
      <xdr:col>76</xdr:col>
      <xdr:colOff>114300</xdr:colOff>
      <xdr:row>76</xdr:row>
      <xdr:rowOff>21761</xdr:rowOff>
    </xdr:to>
    <xdr:cxnSp macro="">
      <xdr:nvCxnSpPr>
        <xdr:cNvPr id="624" name="直線コネクタ 623"/>
        <xdr:cNvCxnSpPr/>
      </xdr:nvCxnSpPr>
      <xdr:spPr>
        <a:xfrm flipV="1">
          <a:off x="13703300" y="12902356"/>
          <a:ext cx="889000" cy="14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6" name="テキスト ボックス 625"/>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21761</xdr:rowOff>
    </xdr:from>
    <xdr:to>
      <xdr:col>71</xdr:col>
      <xdr:colOff>177800</xdr:colOff>
      <xdr:row>76</xdr:row>
      <xdr:rowOff>72710</xdr:rowOff>
    </xdr:to>
    <xdr:cxnSp macro="">
      <xdr:nvCxnSpPr>
        <xdr:cNvPr id="627" name="直線コネクタ 626"/>
        <xdr:cNvCxnSpPr/>
      </xdr:nvCxnSpPr>
      <xdr:spPr>
        <a:xfrm flipV="1">
          <a:off x="12814300" y="13051961"/>
          <a:ext cx="8890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9783</xdr:rowOff>
    </xdr:from>
    <xdr:ext cx="534377" cy="259045"/>
    <xdr:sp macro="" textlink="">
      <xdr:nvSpPr>
        <xdr:cNvPr id="629" name="テキスト ボックス 628"/>
        <xdr:cNvSpPr txBox="1"/>
      </xdr:nvSpPr>
      <xdr:spPr>
        <a:xfrm>
          <a:off x="13436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38093</xdr:rowOff>
    </xdr:from>
    <xdr:ext cx="534377" cy="259045"/>
    <xdr:sp macro="" textlink="">
      <xdr:nvSpPr>
        <xdr:cNvPr id="631" name="テキスト ボックス 630"/>
        <xdr:cNvSpPr txBox="1"/>
      </xdr:nvSpPr>
      <xdr:spPr>
        <a:xfrm>
          <a:off x="12547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126893</xdr:rowOff>
    </xdr:from>
    <xdr:to>
      <xdr:col>85</xdr:col>
      <xdr:colOff>177800</xdr:colOff>
      <xdr:row>75</xdr:row>
      <xdr:rowOff>57043</xdr:rowOff>
    </xdr:to>
    <xdr:sp macro="" textlink="">
      <xdr:nvSpPr>
        <xdr:cNvPr id="637" name="楕円 636"/>
        <xdr:cNvSpPr/>
      </xdr:nvSpPr>
      <xdr:spPr>
        <a:xfrm>
          <a:off x="16268700" y="1281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149770</xdr:rowOff>
    </xdr:from>
    <xdr:ext cx="599010" cy="259045"/>
    <xdr:sp macro="" textlink="">
      <xdr:nvSpPr>
        <xdr:cNvPr id="638" name="公債費該当値テキスト"/>
        <xdr:cNvSpPr txBox="1"/>
      </xdr:nvSpPr>
      <xdr:spPr>
        <a:xfrm>
          <a:off x="16370300" y="12665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20220</xdr:rowOff>
    </xdr:from>
    <xdr:to>
      <xdr:col>81</xdr:col>
      <xdr:colOff>101600</xdr:colOff>
      <xdr:row>75</xdr:row>
      <xdr:rowOff>121820</xdr:rowOff>
    </xdr:to>
    <xdr:sp macro="" textlink="">
      <xdr:nvSpPr>
        <xdr:cNvPr id="639" name="楕円 638"/>
        <xdr:cNvSpPr/>
      </xdr:nvSpPr>
      <xdr:spPr>
        <a:xfrm>
          <a:off x="15430500" y="1287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138347</xdr:rowOff>
    </xdr:from>
    <xdr:ext cx="599010" cy="259045"/>
    <xdr:sp macro="" textlink="">
      <xdr:nvSpPr>
        <xdr:cNvPr id="640" name="テキスト ボックス 639"/>
        <xdr:cNvSpPr txBox="1"/>
      </xdr:nvSpPr>
      <xdr:spPr>
        <a:xfrm>
          <a:off x="15181795" y="1265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164256</xdr:rowOff>
    </xdr:from>
    <xdr:to>
      <xdr:col>76</xdr:col>
      <xdr:colOff>165100</xdr:colOff>
      <xdr:row>75</xdr:row>
      <xdr:rowOff>94406</xdr:rowOff>
    </xdr:to>
    <xdr:sp macro="" textlink="">
      <xdr:nvSpPr>
        <xdr:cNvPr id="641" name="楕円 640"/>
        <xdr:cNvSpPr/>
      </xdr:nvSpPr>
      <xdr:spPr>
        <a:xfrm>
          <a:off x="14541500" y="1285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110933</xdr:rowOff>
    </xdr:from>
    <xdr:ext cx="599010" cy="259045"/>
    <xdr:sp macro="" textlink="">
      <xdr:nvSpPr>
        <xdr:cNvPr id="642" name="テキスト ボックス 641"/>
        <xdr:cNvSpPr txBox="1"/>
      </xdr:nvSpPr>
      <xdr:spPr>
        <a:xfrm>
          <a:off x="14292795" y="1262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142411</xdr:rowOff>
    </xdr:from>
    <xdr:to>
      <xdr:col>72</xdr:col>
      <xdr:colOff>38100</xdr:colOff>
      <xdr:row>76</xdr:row>
      <xdr:rowOff>72560</xdr:rowOff>
    </xdr:to>
    <xdr:sp macro="" textlink="">
      <xdr:nvSpPr>
        <xdr:cNvPr id="643" name="楕円 642"/>
        <xdr:cNvSpPr/>
      </xdr:nvSpPr>
      <xdr:spPr>
        <a:xfrm>
          <a:off x="13652500" y="13001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89088</xdr:rowOff>
    </xdr:from>
    <xdr:ext cx="599010" cy="259045"/>
    <xdr:sp macro="" textlink="">
      <xdr:nvSpPr>
        <xdr:cNvPr id="644" name="テキスト ボックス 643"/>
        <xdr:cNvSpPr txBox="1"/>
      </xdr:nvSpPr>
      <xdr:spPr>
        <a:xfrm>
          <a:off x="13403795" y="12776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21910</xdr:rowOff>
    </xdr:from>
    <xdr:to>
      <xdr:col>67</xdr:col>
      <xdr:colOff>101600</xdr:colOff>
      <xdr:row>76</xdr:row>
      <xdr:rowOff>123510</xdr:rowOff>
    </xdr:to>
    <xdr:sp macro="" textlink="">
      <xdr:nvSpPr>
        <xdr:cNvPr id="645" name="楕円 644"/>
        <xdr:cNvSpPr/>
      </xdr:nvSpPr>
      <xdr:spPr>
        <a:xfrm>
          <a:off x="12763500" y="1305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140038</xdr:rowOff>
    </xdr:from>
    <xdr:ext cx="534377" cy="259045"/>
    <xdr:sp macro="" textlink="">
      <xdr:nvSpPr>
        <xdr:cNvPr id="646" name="テキスト ボックス 645"/>
        <xdr:cNvSpPr txBox="1"/>
      </xdr:nvSpPr>
      <xdr:spPr>
        <a:xfrm>
          <a:off x="12547111" y="1282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42501</xdr:rowOff>
    </xdr:from>
    <xdr:to>
      <xdr:col>85</xdr:col>
      <xdr:colOff>127000</xdr:colOff>
      <xdr:row>99</xdr:row>
      <xdr:rowOff>48436</xdr:rowOff>
    </xdr:to>
    <xdr:cxnSp macro="">
      <xdr:nvCxnSpPr>
        <xdr:cNvPr id="677" name="直線コネクタ 676"/>
        <xdr:cNvCxnSpPr/>
      </xdr:nvCxnSpPr>
      <xdr:spPr>
        <a:xfrm flipV="1">
          <a:off x="15481300" y="17016051"/>
          <a:ext cx="838200" cy="5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141668</xdr:rowOff>
    </xdr:from>
    <xdr:ext cx="534377" cy="259045"/>
    <xdr:sp macro="" textlink="">
      <xdr:nvSpPr>
        <xdr:cNvPr id="678" name="積立金平均値テキスト"/>
        <xdr:cNvSpPr txBox="1"/>
      </xdr:nvSpPr>
      <xdr:spPr>
        <a:xfrm>
          <a:off x="16370300" y="16772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48436</xdr:rowOff>
    </xdr:from>
    <xdr:to>
      <xdr:col>81</xdr:col>
      <xdr:colOff>50800</xdr:colOff>
      <xdr:row>99</xdr:row>
      <xdr:rowOff>74737</xdr:rowOff>
    </xdr:to>
    <xdr:cxnSp macro="">
      <xdr:nvCxnSpPr>
        <xdr:cNvPr id="680" name="直線コネクタ 679"/>
        <xdr:cNvCxnSpPr/>
      </xdr:nvCxnSpPr>
      <xdr:spPr>
        <a:xfrm flipV="1">
          <a:off x="14592300" y="17021986"/>
          <a:ext cx="889000" cy="2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44747</xdr:rowOff>
    </xdr:from>
    <xdr:ext cx="534377" cy="259045"/>
    <xdr:sp macro="" textlink="">
      <xdr:nvSpPr>
        <xdr:cNvPr id="682" name="テキスト ボックス 681"/>
        <xdr:cNvSpPr txBox="1"/>
      </xdr:nvSpPr>
      <xdr:spPr>
        <a:xfrm>
          <a:off x="15214111" y="16675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74737</xdr:rowOff>
    </xdr:from>
    <xdr:to>
      <xdr:col>76</xdr:col>
      <xdr:colOff>114300</xdr:colOff>
      <xdr:row>99</xdr:row>
      <xdr:rowOff>91466</xdr:rowOff>
    </xdr:to>
    <xdr:cxnSp macro="">
      <xdr:nvCxnSpPr>
        <xdr:cNvPr id="683" name="直線コネクタ 682"/>
        <xdr:cNvCxnSpPr/>
      </xdr:nvCxnSpPr>
      <xdr:spPr>
        <a:xfrm flipV="1">
          <a:off x="13703300" y="17048287"/>
          <a:ext cx="889000" cy="1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91200</xdr:rowOff>
    </xdr:from>
    <xdr:ext cx="534377" cy="259045"/>
    <xdr:sp macro="" textlink="">
      <xdr:nvSpPr>
        <xdr:cNvPr id="685" name="テキスト ボックス 684"/>
        <xdr:cNvSpPr txBox="1"/>
      </xdr:nvSpPr>
      <xdr:spPr>
        <a:xfrm>
          <a:off x="14325111" y="16721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90208</xdr:rowOff>
    </xdr:from>
    <xdr:to>
      <xdr:col>71</xdr:col>
      <xdr:colOff>177800</xdr:colOff>
      <xdr:row>99</xdr:row>
      <xdr:rowOff>91466</xdr:rowOff>
    </xdr:to>
    <xdr:cxnSp macro="">
      <xdr:nvCxnSpPr>
        <xdr:cNvPr id="686" name="直線コネクタ 685"/>
        <xdr:cNvCxnSpPr/>
      </xdr:nvCxnSpPr>
      <xdr:spPr>
        <a:xfrm>
          <a:off x="12814300" y="17063758"/>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116138</xdr:rowOff>
    </xdr:from>
    <xdr:ext cx="534377" cy="259045"/>
    <xdr:sp macro="" textlink="">
      <xdr:nvSpPr>
        <xdr:cNvPr id="688" name="テキスト ボックス 687"/>
        <xdr:cNvSpPr txBox="1"/>
      </xdr:nvSpPr>
      <xdr:spPr>
        <a:xfrm>
          <a:off x="13436111" y="1674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113839</xdr:rowOff>
    </xdr:from>
    <xdr:ext cx="534377" cy="259045"/>
    <xdr:sp macro="" textlink="">
      <xdr:nvSpPr>
        <xdr:cNvPr id="690" name="テキスト ボックス 689"/>
        <xdr:cNvSpPr txBox="1"/>
      </xdr:nvSpPr>
      <xdr:spPr>
        <a:xfrm>
          <a:off x="12547111" y="16744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163151</xdr:rowOff>
    </xdr:from>
    <xdr:to>
      <xdr:col>85</xdr:col>
      <xdr:colOff>177800</xdr:colOff>
      <xdr:row>99</xdr:row>
      <xdr:rowOff>93301</xdr:rowOff>
    </xdr:to>
    <xdr:sp macro="" textlink="">
      <xdr:nvSpPr>
        <xdr:cNvPr id="696" name="楕円 695"/>
        <xdr:cNvSpPr/>
      </xdr:nvSpPr>
      <xdr:spPr>
        <a:xfrm>
          <a:off x="16268700" y="16965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97218</xdr:rowOff>
    </xdr:from>
    <xdr:ext cx="534377" cy="259045"/>
    <xdr:sp macro="" textlink="">
      <xdr:nvSpPr>
        <xdr:cNvPr id="697" name="積立金該当値テキスト"/>
        <xdr:cNvSpPr txBox="1"/>
      </xdr:nvSpPr>
      <xdr:spPr>
        <a:xfrm>
          <a:off x="16370300" y="1689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169086</xdr:rowOff>
    </xdr:from>
    <xdr:to>
      <xdr:col>81</xdr:col>
      <xdr:colOff>101600</xdr:colOff>
      <xdr:row>99</xdr:row>
      <xdr:rowOff>99236</xdr:rowOff>
    </xdr:to>
    <xdr:sp macro="" textlink="">
      <xdr:nvSpPr>
        <xdr:cNvPr id="698" name="楕円 697"/>
        <xdr:cNvSpPr/>
      </xdr:nvSpPr>
      <xdr:spPr>
        <a:xfrm>
          <a:off x="15430500" y="1697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90363</xdr:rowOff>
    </xdr:from>
    <xdr:ext cx="534377" cy="259045"/>
    <xdr:sp macro="" textlink="">
      <xdr:nvSpPr>
        <xdr:cNvPr id="699" name="テキスト ボックス 698"/>
        <xdr:cNvSpPr txBox="1"/>
      </xdr:nvSpPr>
      <xdr:spPr>
        <a:xfrm>
          <a:off x="15214111" y="1706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23937</xdr:rowOff>
    </xdr:from>
    <xdr:to>
      <xdr:col>76</xdr:col>
      <xdr:colOff>165100</xdr:colOff>
      <xdr:row>99</xdr:row>
      <xdr:rowOff>125537</xdr:rowOff>
    </xdr:to>
    <xdr:sp macro="" textlink="">
      <xdr:nvSpPr>
        <xdr:cNvPr id="700" name="楕円 699"/>
        <xdr:cNvSpPr/>
      </xdr:nvSpPr>
      <xdr:spPr>
        <a:xfrm>
          <a:off x="14541500" y="1699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116664</xdr:rowOff>
    </xdr:from>
    <xdr:ext cx="534377" cy="259045"/>
    <xdr:sp macro="" textlink="">
      <xdr:nvSpPr>
        <xdr:cNvPr id="701" name="テキスト ボックス 700"/>
        <xdr:cNvSpPr txBox="1"/>
      </xdr:nvSpPr>
      <xdr:spPr>
        <a:xfrm>
          <a:off x="14325111" y="1709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40666</xdr:rowOff>
    </xdr:from>
    <xdr:to>
      <xdr:col>72</xdr:col>
      <xdr:colOff>38100</xdr:colOff>
      <xdr:row>99</xdr:row>
      <xdr:rowOff>142266</xdr:rowOff>
    </xdr:to>
    <xdr:sp macro="" textlink="">
      <xdr:nvSpPr>
        <xdr:cNvPr id="702" name="楕円 701"/>
        <xdr:cNvSpPr/>
      </xdr:nvSpPr>
      <xdr:spPr>
        <a:xfrm>
          <a:off x="13652500" y="1701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133393</xdr:rowOff>
    </xdr:from>
    <xdr:ext cx="469744" cy="259045"/>
    <xdr:sp macro="" textlink="">
      <xdr:nvSpPr>
        <xdr:cNvPr id="703" name="テキスト ボックス 702"/>
        <xdr:cNvSpPr txBox="1"/>
      </xdr:nvSpPr>
      <xdr:spPr>
        <a:xfrm>
          <a:off x="13468428" y="17106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39408</xdr:rowOff>
    </xdr:from>
    <xdr:to>
      <xdr:col>67</xdr:col>
      <xdr:colOff>101600</xdr:colOff>
      <xdr:row>99</xdr:row>
      <xdr:rowOff>141008</xdr:rowOff>
    </xdr:to>
    <xdr:sp macro="" textlink="">
      <xdr:nvSpPr>
        <xdr:cNvPr id="704" name="楕円 703"/>
        <xdr:cNvSpPr/>
      </xdr:nvSpPr>
      <xdr:spPr>
        <a:xfrm>
          <a:off x="12763500" y="17012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132135</xdr:rowOff>
    </xdr:from>
    <xdr:ext cx="469744" cy="259045"/>
    <xdr:sp macro="" textlink="">
      <xdr:nvSpPr>
        <xdr:cNvPr id="705" name="テキスト ボックス 704"/>
        <xdr:cNvSpPr txBox="1"/>
      </xdr:nvSpPr>
      <xdr:spPr>
        <a:xfrm>
          <a:off x="12579428" y="17105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23865</xdr:rowOff>
    </xdr:from>
    <xdr:to>
      <xdr:col>116</xdr:col>
      <xdr:colOff>63500</xdr:colOff>
      <xdr:row>59</xdr:row>
      <xdr:rowOff>25236</xdr:rowOff>
    </xdr:to>
    <xdr:cxnSp macro="">
      <xdr:nvCxnSpPr>
        <xdr:cNvPr id="795" name="直線コネクタ 794"/>
        <xdr:cNvCxnSpPr/>
      </xdr:nvCxnSpPr>
      <xdr:spPr>
        <a:xfrm flipV="1">
          <a:off x="21323300" y="10139415"/>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6" name="貸付金平均値テキスト"/>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25236</xdr:rowOff>
    </xdr:from>
    <xdr:to>
      <xdr:col>111</xdr:col>
      <xdr:colOff>177800</xdr:colOff>
      <xdr:row>59</xdr:row>
      <xdr:rowOff>27098</xdr:rowOff>
    </xdr:to>
    <xdr:cxnSp macro="">
      <xdr:nvCxnSpPr>
        <xdr:cNvPr id="798" name="直線コネクタ 797"/>
        <xdr:cNvCxnSpPr/>
      </xdr:nvCxnSpPr>
      <xdr:spPr>
        <a:xfrm flipV="1">
          <a:off x="20434300" y="10140786"/>
          <a:ext cx="889000" cy="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0" name="テキスト ボックス 799"/>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27098</xdr:rowOff>
    </xdr:from>
    <xdr:to>
      <xdr:col>107</xdr:col>
      <xdr:colOff>50800</xdr:colOff>
      <xdr:row>59</xdr:row>
      <xdr:rowOff>28763</xdr:rowOff>
    </xdr:to>
    <xdr:cxnSp macro="">
      <xdr:nvCxnSpPr>
        <xdr:cNvPr id="801" name="直線コネクタ 800"/>
        <xdr:cNvCxnSpPr/>
      </xdr:nvCxnSpPr>
      <xdr:spPr>
        <a:xfrm flipV="1">
          <a:off x="19545300" y="10142648"/>
          <a:ext cx="889000" cy="1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3" name="テキスト ボックス 802"/>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28763</xdr:rowOff>
    </xdr:from>
    <xdr:to>
      <xdr:col>102</xdr:col>
      <xdr:colOff>114300</xdr:colOff>
      <xdr:row>59</xdr:row>
      <xdr:rowOff>30397</xdr:rowOff>
    </xdr:to>
    <xdr:cxnSp macro="">
      <xdr:nvCxnSpPr>
        <xdr:cNvPr id="804" name="直線コネクタ 803"/>
        <xdr:cNvCxnSpPr/>
      </xdr:nvCxnSpPr>
      <xdr:spPr>
        <a:xfrm flipV="1">
          <a:off x="18656300" y="10144313"/>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144515</xdr:rowOff>
    </xdr:from>
    <xdr:to>
      <xdr:col>116</xdr:col>
      <xdr:colOff>114300</xdr:colOff>
      <xdr:row>59</xdr:row>
      <xdr:rowOff>74665</xdr:rowOff>
    </xdr:to>
    <xdr:sp macro="" textlink="">
      <xdr:nvSpPr>
        <xdr:cNvPr id="814" name="楕円 813"/>
        <xdr:cNvSpPr/>
      </xdr:nvSpPr>
      <xdr:spPr>
        <a:xfrm>
          <a:off x="22110700" y="1008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104458</xdr:rowOff>
    </xdr:from>
    <xdr:ext cx="469744" cy="259045"/>
    <xdr:sp macro="" textlink="">
      <xdr:nvSpPr>
        <xdr:cNvPr id="815" name="貸付金該当値テキスト"/>
        <xdr:cNvSpPr txBox="1"/>
      </xdr:nvSpPr>
      <xdr:spPr>
        <a:xfrm>
          <a:off x="22212300" y="1004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145886</xdr:rowOff>
    </xdr:from>
    <xdr:to>
      <xdr:col>112</xdr:col>
      <xdr:colOff>38100</xdr:colOff>
      <xdr:row>59</xdr:row>
      <xdr:rowOff>76036</xdr:rowOff>
    </xdr:to>
    <xdr:sp macro="" textlink="">
      <xdr:nvSpPr>
        <xdr:cNvPr id="816" name="楕円 815"/>
        <xdr:cNvSpPr/>
      </xdr:nvSpPr>
      <xdr:spPr>
        <a:xfrm>
          <a:off x="21272500" y="1008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67163</xdr:rowOff>
    </xdr:from>
    <xdr:ext cx="469744" cy="259045"/>
    <xdr:sp macro="" textlink="">
      <xdr:nvSpPr>
        <xdr:cNvPr id="817" name="テキスト ボックス 816"/>
        <xdr:cNvSpPr txBox="1"/>
      </xdr:nvSpPr>
      <xdr:spPr>
        <a:xfrm>
          <a:off x="21088428" y="10182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147748</xdr:rowOff>
    </xdr:from>
    <xdr:to>
      <xdr:col>107</xdr:col>
      <xdr:colOff>101600</xdr:colOff>
      <xdr:row>59</xdr:row>
      <xdr:rowOff>77898</xdr:rowOff>
    </xdr:to>
    <xdr:sp macro="" textlink="">
      <xdr:nvSpPr>
        <xdr:cNvPr id="818" name="楕円 817"/>
        <xdr:cNvSpPr/>
      </xdr:nvSpPr>
      <xdr:spPr>
        <a:xfrm>
          <a:off x="20383500" y="1009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69025</xdr:rowOff>
    </xdr:from>
    <xdr:ext cx="469744" cy="259045"/>
    <xdr:sp macro="" textlink="">
      <xdr:nvSpPr>
        <xdr:cNvPr id="819" name="テキスト ボックス 818"/>
        <xdr:cNvSpPr txBox="1"/>
      </xdr:nvSpPr>
      <xdr:spPr>
        <a:xfrm>
          <a:off x="20199428" y="1018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149413</xdr:rowOff>
    </xdr:from>
    <xdr:to>
      <xdr:col>102</xdr:col>
      <xdr:colOff>165100</xdr:colOff>
      <xdr:row>59</xdr:row>
      <xdr:rowOff>79563</xdr:rowOff>
    </xdr:to>
    <xdr:sp macro="" textlink="">
      <xdr:nvSpPr>
        <xdr:cNvPr id="820" name="楕円 819"/>
        <xdr:cNvSpPr/>
      </xdr:nvSpPr>
      <xdr:spPr>
        <a:xfrm>
          <a:off x="19494500" y="1009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70690</xdr:rowOff>
    </xdr:from>
    <xdr:ext cx="469744" cy="259045"/>
    <xdr:sp macro="" textlink="">
      <xdr:nvSpPr>
        <xdr:cNvPr id="821" name="テキスト ボックス 820"/>
        <xdr:cNvSpPr txBox="1"/>
      </xdr:nvSpPr>
      <xdr:spPr>
        <a:xfrm>
          <a:off x="19310428" y="1018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151047</xdr:rowOff>
    </xdr:from>
    <xdr:to>
      <xdr:col>98</xdr:col>
      <xdr:colOff>38100</xdr:colOff>
      <xdr:row>59</xdr:row>
      <xdr:rowOff>81197</xdr:rowOff>
    </xdr:to>
    <xdr:sp macro="" textlink="">
      <xdr:nvSpPr>
        <xdr:cNvPr id="822" name="楕円 821"/>
        <xdr:cNvSpPr/>
      </xdr:nvSpPr>
      <xdr:spPr>
        <a:xfrm>
          <a:off x="18605500" y="1009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72324</xdr:rowOff>
    </xdr:from>
    <xdr:ext cx="469744" cy="259045"/>
    <xdr:sp macro="" textlink="">
      <xdr:nvSpPr>
        <xdr:cNvPr id="823" name="テキスト ボックス 822"/>
        <xdr:cNvSpPr txBox="1"/>
      </xdr:nvSpPr>
      <xdr:spPr>
        <a:xfrm>
          <a:off x="18421428" y="1018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69657</xdr:rowOff>
    </xdr:from>
    <xdr:to>
      <xdr:col>116</xdr:col>
      <xdr:colOff>63500</xdr:colOff>
      <xdr:row>74</xdr:row>
      <xdr:rowOff>110264</xdr:rowOff>
    </xdr:to>
    <xdr:cxnSp macro="">
      <xdr:nvCxnSpPr>
        <xdr:cNvPr id="852" name="直線コネクタ 851"/>
        <xdr:cNvCxnSpPr/>
      </xdr:nvCxnSpPr>
      <xdr:spPr>
        <a:xfrm flipV="1">
          <a:off x="21323300" y="12756957"/>
          <a:ext cx="838200" cy="4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101586</xdr:rowOff>
    </xdr:from>
    <xdr:ext cx="534377" cy="259045"/>
    <xdr:sp macro="" textlink="">
      <xdr:nvSpPr>
        <xdr:cNvPr id="853" name="繰出金平均値テキスト"/>
        <xdr:cNvSpPr txBox="1"/>
      </xdr:nvSpPr>
      <xdr:spPr>
        <a:xfrm>
          <a:off x="22212300" y="12960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88638</xdr:rowOff>
    </xdr:from>
    <xdr:to>
      <xdr:col>111</xdr:col>
      <xdr:colOff>177800</xdr:colOff>
      <xdr:row>74</xdr:row>
      <xdr:rowOff>110264</xdr:rowOff>
    </xdr:to>
    <xdr:cxnSp macro="">
      <xdr:nvCxnSpPr>
        <xdr:cNvPr id="855" name="直線コネクタ 854"/>
        <xdr:cNvCxnSpPr/>
      </xdr:nvCxnSpPr>
      <xdr:spPr>
        <a:xfrm>
          <a:off x="20434300" y="12775938"/>
          <a:ext cx="889000" cy="2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67929</xdr:rowOff>
    </xdr:from>
    <xdr:ext cx="534377" cy="259045"/>
    <xdr:sp macro="" textlink="">
      <xdr:nvSpPr>
        <xdr:cNvPr id="857" name="テキスト ボックス 856"/>
        <xdr:cNvSpPr txBox="1"/>
      </xdr:nvSpPr>
      <xdr:spPr>
        <a:xfrm>
          <a:off x="21056111" y="1309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88638</xdr:rowOff>
    </xdr:from>
    <xdr:to>
      <xdr:col>107</xdr:col>
      <xdr:colOff>50800</xdr:colOff>
      <xdr:row>74</xdr:row>
      <xdr:rowOff>149804</xdr:rowOff>
    </xdr:to>
    <xdr:cxnSp macro="">
      <xdr:nvCxnSpPr>
        <xdr:cNvPr id="858" name="直線コネクタ 857"/>
        <xdr:cNvCxnSpPr/>
      </xdr:nvCxnSpPr>
      <xdr:spPr>
        <a:xfrm flipV="1">
          <a:off x="19545300" y="12775938"/>
          <a:ext cx="889000" cy="6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63678</xdr:rowOff>
    </xdr:from>
    <xdr:ext cx="534377" cy="259045"/>
    <xdr:sp macro="" textlink="">
      <xdr:nvSpPr>
        <xdr:cNvPr id="860" name="テキスト ボックス 859"/>
        <xdr:cNvSpPr txBox="1"/>
      </xdr:nvSpPr>
      <xdr:spPr>
        <a:xfrm>
          <a:off x="20167111" y="13093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149804</xdr:rowOff>
    </xdr:from>
    <xdr:to>
      <xdr:col>102</xdr:col>
      <xdr:colOff>114300</xdr:colOff>
      <xdr:row>74</xdr:row>
      <xdr:rowOff>168328</xdr:rowOff>
    </xdr:to>
    <xdr:cxnSp macro="">
      <xdr:nvCxnSpPr>
        <xdr:cNvPr id="861" name="直線コネクタ 860"/>
        <xdr:cNvCxnSpPr/>
      </xdr:nvCxnSpPr>
      <xdr:spPr>
        <a:xfrm flipV="1">
          <a:off x="18656300" y="12837104"/>
          <a:ext cx="889000" cy="1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41319</xdr:rowOff>
    </xdr:from>
    <xdr:ext cx="534377" cy="259045"/>
    <xdr:sp macro="" textlink="">
      <xdr:nvSpPr>
        <xdr:cNvPr id="863" name="テキスト ボックス 862"/>
        <xdr:cNvSpPr txBox="1"/>
      </xdr:nvSpPr>
      <xdr:spPr>
        <a:xfrm>
          <a:off x="19278111" y="1307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49268</xdr:rowOff>
    </xdr:from>
    <xdr:ext cx="534377" cy="259045"/>
    <xdr:sp macro="" textlink="">
      <xdr:nvSpPr>
        <xdr:cNvPr id="865" name="テキスト ボックス 864"/>
        <xdr:cNvSpPr txBox="1"/>
      </xdr:nvSpPr>
      <xdr:spPr>
        <a:xfrm>
          <a:off x="18389111" y="130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18857</xdr:rowOff>
    </xdr:from>
    <xdr:to>
      <xdr:col>116</xdr:col>
      <xdr:colOff>114300</xdr:colOff>
      <xdr:row>74</xdr:row>
      <xdr:rowOff>120457</xdr:rowOff>
    </xdr:to>
    <xdr:sp macro="" textlink="">
      <xdr:nvSpPr>
        <xdr:cNvPr id="871" name="楕円 870"/>
        <xdr:cNvSpPr/>
      </xdr:nvSpPr>
      <xdr:spPr>
        <a:xfrm>
          <a:off x="22110700" y="12706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41734</xdr:rowOff>
    </xdr:from>
    <xdr:ext cx="599010" cy="259045"/>
    <xdr:sp macro="" textlink="">
      <xdr:nvSpPr>
        <xdr:cNvPr id="872" name="繰出金該当値テキスト"/>
        <xdr:cNvSpPr txBox="1"/>
      </xdr:nvSpPr>
      <xdr:spPr>
        <a:xfrm>
          <a:off x="22212300" y="12557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59464</xdr:rowOff>
    </xdr:from>
    <xdr:to>
      <xdr:col>112</xdr:col>
      <xdr:colOff>38100</xdr:colOff>
      <xdr:row>74</xdr:row>
      <xdr:rowOff>161064</xdr:rowOff>
    </xdr:to>
    <xdr:sp macro="" textlink="">
      <xdr:nvSpPr>
        <xdr:cNvPr id="873" name="楕円 872"/>
        <xdr:cNvSpPr/>
      </xdr:nvSpPr>
      <xdr:spPr>
        <a:xfrm>
          <a:off x="21272500" y="1274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6141</xdr:rowOff>
    </xdr:from>
    <xdr:ext cx="599010" cy="259045"/>
    <xdr:sp macro="" textlink="">
      <xdr:nvSpPr>
        <xdr:cNvPr id="874" name="テキスト ボックス 873"/>
        <xdr:cNvSpPr txBox="1"/>
      </xdr:nvSpPr>
      <xdr:spPr>
        <a:xfrm>
          <a:off x="21023795" y="1252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37838</xdr:rowOff>
    </xdr:from>
    <xdr:to>
      <xdr:col>107</xdr:col>
      <xdr:colOff>101600</xdr:colOff>
      <xdr:row>74</xdr:row>
      <xdr:rowOff>139438</xdr:rowOff>
    </xdr:to>
    <xdr:sp macro="" textlink="">
      <xdr:nvSpPr>
        <xdr:cNvPr id="875" name="楕円 874"/>
        <xdr:cNvSpPr/>
      </xdr:nvSpPr>
      <xdr:spPr>
        <a:xfrm>
          <a:off x="20383500" y="1272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155965</xdr:rowOff>
    </xdr:from>
    <xdr:ext cx="599010" cy="259045"/>
    <xdr:sp macro="" textlink="">
      <xdr:nvSpPr>
        <xdr:cNvPr id="876" name="テキスト ボックス 875"/>
        <xdr:cNvSpPr txBox="1"/>
      </xdr:nvSpPr>
      <xdr:spPr>
        <a:xfrm>
          <a:off x="20134795" y="12500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99004</xdr:rowOff>
    </xdr:from>
    <xdr:to>
      <xdr:col>102</xdr:col>
      <xdr:colOff>165100</xdr:colOff>
      <xdr:row>75</xdr:row>
      <xdr:rowOff>29154</xdr:rowOff>
    </xdr:to>
    <xdr:sp macro="" textlink="">
      <xdr:nvSpPr>
        <xdr:cNvPr id="877" name="楕円 876"/>
        <xdr:cNvSpPr/>
      </xdr:nvSpPr>
      <xdr:spPr>
        <a:xfrm>
          <a:off x="19494500" y="12786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45681</xdr:rowOff>
    </xdr:from>
    <xdr:ext cx="534377" cy="259045"/>
    <xdr:sp macro="" textlink="">
      <xdr:nvSpPr>
        <xdr:cNvPr id="878" name="テキスト ボックス 877"/>
        <xdr:cNvSpPr txBox="1"/>
      </xdr:nvSpPr>
      <xdr:spPr>
        <a:xfrm>
          <a:off x="19278111" y="12561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117528</xdr:rowOff>
    </xdr:from>
    <xdr:to>
      <xdr:col>98</xdr:col>
      <xdr:colOff>38100</xdr:colOff>
      <xdr:row>75</xdr:row>
      <xdr:rowOff>47678</xdr:rowOff>
    </xdr:to>
    <xdr:sp macro="" textlink="">
      <xdr:nvSpPr>
        <xdr:cNvPr id="879" name="楕円 878"/>
        <xdr:cNvSpPr/>
      </xdr:nvSpPr>
      <xdr:spPr>
        <a:xfrm>
          <a:off x="18605500" y="1280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64205</xdr:rowOff>
    </xdr:from>
    <xdr:ext cx="534377" cy="259045"/>
    <xdr:sp macro="" textlink="">
      <xdr:nvSpPr>
        <xdr:cNvPr id="880" name="テキスト ボックス 879"/>
        <xdr:cNvSpPr txBox="1"/>
      </xdr:nvSpPr>
      <xdr:spPr>
        <a:xfrm>
          <a:off x="18389111" y="1258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人件費は、幼児施設を公営で運営していることもあり、類似団体平均を</a:t>
          </a:r>
          <a:r>
            <a:rPr kumimoji="1" lang="en-US" altLang="ja-JP" sz="1100">
              <a:solidFill>
                <a:schemeClr val="dk1"/>
              </a:solidFill>
              <a:effectLst/>
              <a:latin typeface="+mn-lt"/>
              <a:ea typeface="+mn-ea"/>
              <a:cs typeface="+mn-cs"/>
            </a:rPr>
            <a:t>22,038</a:t>
          </a:r>
          <a:r>
            <a:rPr kumimoji="1" lang="ja-JP" altLang="ja-JP" sz="1100">
              <a:solidFill>
                <a:schemeClr val="dk1"/>
              </a:solidFill>
              <a:effectLst/>
              <a:latin typeface="+mn-lt"/>
              <a:ea typeface="+mn-ea"/>
              <a:cs typeface="+mn-cs"/>
            </a:rPr>
            <a:t>円上回っている。また、維持補修費については、降雪量の増減により除排雪経費が変動</a:t>
          </a:r>
          <a:r>
            <a:rPr kumimoji="1" lang="ja-JP" altLang="en-US" sz="1100">
              <a:solidFill>
                <a:schemeClr val="dk1"/>
              </a:solidFill>
              <a:effectLst/>
              <a:latin typeface="+mn-lt"/>
              <a:ea typeface="+mn-ea"/>
              <a:cs typeface="+mn-cs"/>
            </a:rPr>
            <a:t>し、</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年度の降雪量が</a:t>
          </a:r>
          <a:r>
            <a:rPr kumimoji="1" lang="ja-JP" altLang="en-US" sz="1100">
              <a:solidFill>
                <a:schemeClr val="dk1"/>
              </a:solidFill>
              <a:effectLst/>
              <a:latin typeface="+mn-lt"/>
              <a:ea typeface="+mn-ea"/>
              <a:cs typeface="+mn-cs"/>
            </a:rPr>
            <a:t>前年度より少なかったが、</a:t>
          </a:r>
          <a:r>
            <a:rPr kumimoji="1" lang="ja-JP" altLang="ja-JP" sz="1100">
              <a:solidFill>
                <a:schemeClr val="dk1"/>
              </a:solidFill>
              <a:effectLst/>
              <a:latin typeface="+mn-lt"/>
              <a:ea typeface="+mn-ea"/>
              <a:cs typeface="+mn-cs"/>
            </a:rPr>
            <a:t>小中学校や幼児施設、公民館などの公共施設の老朽化に伴う修繕費が増加しており、類似団体平均を大きく上回っている。子どもの人数が減少していることから、今後は、小学校や幼児施設の統合等により職員数の減など人件費の抑制及び維持費の削減に努める。</a:t>
          </a:r>
          <a:endParaRPr lang="ja-JP" altLang="ja-JP" sz="1400">
            <a:effectLst/>
          </a:endParaRPr>
        </a:p>
        <a:p>
          <a:r>
            <a:rPr kumimoji="1" lang="ja-JP" altLang="ja-JP" sz="1100">
              <a:solidFill>
                <a:schemeClr val="dk1"/>
              </a:solidFill>
              <a:effectLst/>
              <a:latin typeface="+mn-lt"/>
              <a:ea typeface="+mn-ea"/>
              <a:cs typeface="+mn-cs"/>
            </a:rPr>
            <a:t>　補助費等は、</a:t>
          </a:r>
          <a:r>
            <a:rPr kumimoji="1" lang="ja-JP" altLang="en-US" sz="1100">
              <a:solidFill>
                <a:schemeClr val="dk1"/>
              </a:solidFill>
              <a:effectLst/>
              <a:latin typeface="+mn-lt"/>
              <a:ea typeface="+mn-ea"/>
              <a:cs typeface="+mn-cs"/>
            </a:rPr>
            <a:t>児童発達支援施設開設への補助金</a:t>
          </a:r>
          <a:r>
            <a:rPr kumimoji="1" lang="ja-JP" altLang="ja-JP" sz="1100">
              <a:solidFill>
                <a:schemeClr val="dk1"/>
              </a:solidFill>
              <a:effectLst/>
              <a:latin typeface="+mn-lt"/>
              <a:ea typeface="+mn-ea"/>
              <a:cs typeface="+mn-cs"/>
            </a:rPr>
            <a:t>により前年度に比べ</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、類似団体平均より</a:t>
          </a:r>
          <a:r>
            <a:rPr kumimoji="1" lang="en-US" altLang="ja-JP" sz="1100">
              <a:solidFill>
                <a:schemeClr val="dk1"/>
              </a:solidFill>
              <a:effectLst/>
              <a:latin typeface="+mn-lt"/>
              <a:ea typeface="+mn-ea"/>
              <a:cs typeface="+mn-cs"/>
            </a:rPr>
            <a:t>50,872</a:t>
          </a:r>
          <a:r>
            <a:rPr kumimoji="1" lang="ja-JP" altLang="ja-JP" sz="1100">
              <a:solidFill>
                <a:schemeClr val="dk1"/>
              </a:solidFill>
              <a:effectLst/>
              <a:latin typeface="+mn-lt"/>
              <a:ea typeface="+mn-ea"/>
              <a:cs typeface="+mn-cs"/>
            </a:rPr>
            <a:t>円上回っている。補助金交付事業について効果検証をし、効果的な事業実施を図る。</a:t>
          </a:r>
          <a:endParaRPr lang="ja-JP" altLang="ja-JP" sz="1400">
            <a:effectLst/>
          </a:endParaRPr>
        </a:p>
        <a:p>
          <a:r>
            <a:rPr kumimoji="1" lang="ja-JP" altLang="ja-JP" sz="1100">
              <a:solidFill>
                <a:schemeClr val="dk1"/>
              </a:solidFill>
              <a:effectLst/>
              <a:latin typeface="+mn-lt"/>
              <a:ea typeface="+mn-ea"/>
              <a:cs typeface="+mn-cs"/>
            </a:rPr>
            <a:t>　公債費は、大規模事業の償還</a:t>
          </a:r>
          <a:r>
            <a:rPr kumimoji="1" lang="ja-JP" altLang="en-US" sz="1100">
              <a:solidFill>
                <a:schemeClr val="dk1"/>
              </a:solidFill>
              <a:effectLst/>
              <a:latin typeface="+mn-lt"/>
              <a:ea typeface="+mn-ea"/>
              <a:cs typeface="+mn-cs"/>
            </a:rPr>
            <a:t>開始</a:t>
          </a:r>
          <a:r>
            <a:rPr kumimoji="1" lang="ja-JP" altLang="ja-JP" sz="1100">
              <a:solidFill>
                <a:schemeClr val="dk1"/>
              </a:solidFill>
              <a:effectLst/>
              <a:latin typeface="+mn-lt"/>
              <a:ea typeface="+mn-ea"/>
              <a:cs typeface="+mn-cs"/>
            </a:rPr>
            <a:t>により前年度に比べ</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55,854</a:t>
          </a:r>
          <a:r>
            <a:rPr kumimoji="1" lang="ja-JP" altLang="ja-JP" sz="1100">
              <a:solidFill>
                <a:schemeClr val="dk1"/>
              </a:solidFill>
              <a:effectLst/>
              <a:latin typeface="+mn-lt"/>
              <a:ea typeface="+mn-ea"/>
              <a:cs typeface="+mn-cs"/>
            </a:rPr>
            <a:t>円上回っている。今後</a:t>
          </a:r>
          <a:r>
            <a:rPr kumimoji="1" lang="ja-JP" altLang="en-US" sz="1100">
              <a:solidFill>
                <a:schemeClr val="dk1"/>
              </a:solidFill>
              <a:effectLst/>
              <a:latin typeface="+mn-lt"/>
              <a:ea typeface="+mn-ea"/>
              <a:cs typeface="+mn-cs"/>
            </a:rPr>
            <a:t>においても</a:t>
          </a:r>
          <a:r>
            <a:rPr kumimoji="1" lang="ja-JP" altLang="ja-JP" sz="1100">
              <a:solidFill>
                <a:schemeClr val="dk1"/>
              </a:solidFill>
              <a:effectLst/>
              <a:latin typeface="+mn-lt"/>
              <a:ea typeface="+mn-ea"/>
              <a:cs typeface="+mn-cs"/>
            </a:rPr>
            <a:t>近年取り組んできた大規模事業の償還開始により増大する見込みであり、</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a:p>
          <a:r>
            <a:rPr kumimoji="1" lang="ja-JP" altLang="ja-JP" sz="1100">
              <a:solidFill>
                <a:schemeClr val="dk1"/>
              </a:solidFill>
              <a:effectLst/>
              <a:latin typeface="+mn-lt"/>
              <a:ea typeface="+mn-ea"/>
              <a:cs typeface="+mn-cs"/>
            </a:rPr>
            <a:t>　繰出金は、介護老人保健施設特別会計をはじめ各特別会計への繰出金が年々増加しており、類似団体平均を</a:t>
          </a:r>
          <a:r>
            <a:rPr kumimoji="1" lang="en-US" altLang="ja-JP" sz="1100">
              <a:solidFill>
                <a:schemeClr val="dk1"/>
              </a:solidFill>
              <a:effectLst/>
              <a:latin typeface="+mn-lt"/>
              <a:ea typeface="+mn-ea"/>
              <a:cs typeface="+mn-cs"/>
            </a:rPr>
            <a:t>36,188</a:t>
          </a:r>
          <a:r>
            <a:rPr kumimoji="1" lang="ja-JP" altLang="ja-JP" sz="1100">
              <a:solidFill>
                <a:schemeClr val="dk1"/>
              </a:solidFill>
              <a:effectLst/>
              <a:latin typeface="+mn-lt"/>
              <a:ea typeface="+mn-ea"/>
              <a:cs typeface="+mn-cs"/>
            </a:rPr>
            <a:t>円上回っている。使用料や利用料等の見直しや効率的な事業の執行などにより経費を抑制し、独立採算を原則とした事業運営を図る。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2540</xdr:rowOff>
    </xdr:from>
    <xdr:to>
      <xdr:col>24</xdr:col>
      <xdr:colOff>63500</xdr:colOff>
      <xdr:row>34</xdr:row>
      <xdr:rowOff>48804</xdr:rowOff>
    </xdr:to>
    <xdr:cxnSp macro="">
      <xdr:nvCxnSpPr>
        <xdr:cNvPr id="63" name="直線コネクタ 62"/>
        <xdr:cNvCxnSpPr/>
      </xdr:nvCxnSpPr>
      <xdr:spPr>
        <a:xfrm flipV="1">
          <a:off x="3797300" y="5831840"/>
          <a:ext cx="8382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158532</xdr:rowOff>
    </xdr:from>
    <xdr:to>
      <xdr:col>19</xdr:col>
      <xdr:colOff>177800</xdr:colOff>
      <xdr:row>34</xdr:row>
      <xdr:rowOff>48804</xdr:rowOff>
    </xdr:to>
    <xdr:cxnSp macro="">
      <xdr:nvCxnSpPr>
        <xdr:cNvPr id="66" name="直線コネクタ 65"/>
        <xdr:cNvCxnSpPr/>
      </xdr:nvCxnSpPr>
      <xdr:spPr>
        <a:xfrm>
          <a:off x="2908300" y="581638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158532</xdr:rowOff>
    </xdr:from>
    <xdr:to>
      <xdr:col>15</xdr:col>
      <xdr:colOff>50800</xdr:colOff>
      <xdr:row>34</xdr:row>
      <xdr:rowOff>80373</xdr:rowOff>
    </xdr:to>
    <xdr:cxnSp macro="">
      <xdr:nvCxnSpPr>
        <xdr:cNvPr id="69" name="直線コネクタ 68"/>
        <xdr:cNvCxnSpPr/>
      </xdr:nvCxnSpPr>
      <xdr:spPr>
        <a:xfrm flipV="1">
          <a:off x="2019300" y="5816382"/>
          <a:ext cx="889000" cy="93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80373</xdr:rowOff>
    </xdr:from>
    <xdr:to>
      <xdr:col>10</xdr:col>
      <xdr:colOff>114300</xdr:colOff>
      <xdr:row>34</xdr:row>
      <xdr:rowOff>159730</xdr:rowOff>
    </xdr:to>
    <xdr:cxnSp macro="">
      <xdr:nvCxnSpPr>
        <xdr:cNvPr id="72" name="直線コネクタ 71"/>
        <xdr:cNvCxnSpPr/>
      </xdr:nvCxnSpPr>
      <xdr:spPr>
        <a:xfrm flipV="1">
          <a:off x="1130300" y="5909673"/>
          <a:ext cx="889000" cy="7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123190</xdr:rowOff>
    </xdr:from>
    <xdr:to>
      <xdr:col>24</xdr:col>
      <xdr:colOff>114300</xdr:colOff>
      <xdr:row>34</xdr:row>
      <xdr:rowOff>53340</xdr:rowOff>
    </xdr:to>
    <xdr:sp macro="" textlink="">
      <xdr:nvSpPr>
        <xdr:cNvPr id="82" name="楕円 81"/>
        <xdr:cNvSpPr/>
      </xdr:nvSpPr>
      <xdr:spPr>
        <a:xfrm>
          <a:off x="45847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146067</xdr:rowOff>
    </xdr:from>
    <xdr:ext cx="534377" cy="259045"/>
    <xdr:sp macro="" textlink="">
      <xdr:nvSpPr>
        <xdr:cNvPr id="83" name="議会費該当値テキスト"/>
        <xdr:cNvSpPr txBox="1"/>
      </xdr:nvSpPr>
      <xdr:spPr>
        <a:xfrm>
          <a:off x="4686300" y="563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169454</xdr:rowOff>
    </xdr:from>
    <xdr:to>
      <xdr:col>20</xdr:col>
      <xdr:colOff>38100</xdr:colOff>
      <xdr:row>34</xdr:row>
      <xdr:rowOff>99604</xdr:rowOff>
    </xdr:to>
    <xdr:sp macro="" textlink="">
      <xdr:nvSpPr>
        <xdr:cNvPr id="84" name="楕円 83"/>
        <xdr:cNvSpPr/>
      </xdr:nvSpPr>
      <xdr:spPr>
        <a:xfrm>
          <a:off x="3746500" y="582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116131</xdr:rowOff>
    </xdr:from>
    <xdr:ext cx="534377" cy="259045"/>
    <xdr:sp macro="" textlink="">
      <xdr:nvSpPr>
        <xdr:cNvPr id="85" name="テキスト ボックス 84"/>
        <xdr:cNvSpPr txBox="1"/>
      </xdr:nvSpPr>
      <xdr:spPr>
        <a:xfrm>
          <a:off x="3530111" y="560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107732</xdr:rowOff>
    </xdr:from>
    <xdr:to>
      <xdr:col>15</xdr:col>
      <xdr:colOff>101600</xdr:colOff>
      <xdr:row>34</xdr:row>
      <xdr:rowOff>37882</xdr:rowOff>
    </xdr:to>
    <xdr:sp macro="" textlink="">
      <xdr:nvSpPr>
        <xdr:cNvPr id="86" name="楕円 85"/>
        <xdr:cNvSpPr/>
      </xdr:nvSpPr>
      <xdr:spPr>
        <a:xfrm>
          <a:off x="2857500" y="576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54409</xdr:rowOff>
    </xdr:from>
    <xdr:ext cx="534377" cy="259045"/>
    <xdr:sp macro="" textlink="">
      <xdr:nvSpPr>
        <xdr:cNvPr id="87" name="テキスト ボックス 86"/>
        <xdr:cNvSpPr txBox="1"/>
      </xdr:nvSpPr>
      <xdr:spPr>
        <a:xfrm>
          <a:off x="2641111" y="554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29573</xdr:rowOff>
    </xdr:from>
    <xdr:to>
      <xdr:col>10</xdr:col>
      <xdr:colOff>165100</xdr:colOff>
      <xdr:row>34</xdr:row>
      <xdr:rowOff>131173</xdr:rowOff>
    </xdr:to>
    <xdr:sp macro="" textlink="">
      <xdr:nvSpPr>
        <xdr:cNvPr id="88" name="楕円 87"/>
        <xdr:cNvSpPr/>
      </xdr:nvSpPr>
      <xdr:spPr>
        <a:xfrm>
          <a:off x="1968500" y="5858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147700</xdr:rowOff>
    </xdr:from>
    <xdr:ext cx="534377" cy="259045"/>
    <xdr:sp macro="" textlink="">
      <xdr:nvSpPr>
        <xdr:cNvPr id="89" name="テキスト ボックス 88"/>
        <xdr:cNvSpPr txBox="1"/>
      </xdr:nvSpPr>
      <xdr:spPr>
        <a:xfrm>
          <a:off x="1752111" y="563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108930</xdr:rowOff>
    </xdr:from>
    <xdr:to>
      <xdr:col>6</xdr:col>
      <xdr:colOff>38100</xdr:colOff>
      <xdr:row>35</xdr:row>
      <xdr:rowOff>39080</xdr:rowOff>
    </xdr:to>
    <xdr:sp macro="" textlink="">
      <xdr:nvSpPr>
        <xdr:cNvPr id="90" name="楕円 89"/>
        <xdr:cNvSpPr/>
      </xdr:nvSpPr>
      <xdr:spPr>
        <a:xfrm>
          <a:off x="1079500" y="593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55607</xdr:rowOff>
    </xdr:from>
    <xdr:ext cx="534377" cy="259045"/>
    <xdr:sp macro="" textlink="">
      <xdr:nvSpPr>
        <xdr:cNvPr id="91" name="テキスト ボックス 90"/>
        <xdr:cNvSpPr txBox="1"/>
      </xdr:nvSpPr>
      <xdr:spPr>
        <a:xfrm>
          <a:off x="863111" y="571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68222</xdr:rowOff>
    </xdr:from>
    <xdr:to>
      <xdr:col>24</xdr:col>
      <xdr:colOff>63500</xdr:colOff>
      <xdr:row>58</xdr:row>
      <xdr:rowOff>98104</xdr:rowOff>
    </xdr:to>
    <xdr:cxnSp macro="">
      <xdr:nvCxnSpPr>
        <xdr:cNvPr id="120" name="直線コネクタ 119"/>
        <xdr:cNvCxnSpPr/>
      </xdr:nvCxnSpPr>
      <xdr:spPr>
        <a:xfrm flipV="1">
          <a:off x="3797300" y="10012322"/>
          <a:ext cx="838200" cy="29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170794</xdr:rowOff>
    </xdr:from>
    <xdr:ext cx="599010" cy="259045"/>
    <xdr:sp macro="" textlink="">
      <xdr:nvSpPr>
        <xdr:cNvPr id="121" name="総務費平均値テキスト"/>
        <xdr:cNvSpPr txBox="1"/>
      </xdr:nvSpPr>
      <xdr:spPr>
        <a:xfrm>
          <a:off x="4686300" y="9943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26260</xdr:rowOff>
    </xdr:from>
    <xdr:to>
      <xdr:col>19</xdr:col>
      <xdr:colOff>177800</xdr:colOff>
      <xdr:row>58</xdr:row>
      <xdr:rowOff>98104</xdr:rowOff>
    </xdr:to>
    <xdr:cxnSp macro="">
      <xdr:nvCxnSpPr>
        <xdr:cNvPr id="123" name="直線コネクタ 122"/>
        <xdr:cNvCxnSpPr/>
      </xdr:nvCxnSpPr>
      <xdr:spPr>
        <a:xfrm>
          <a:off x="2908300" y="9970360"/>
          <a:ext cx="889000" cy="7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131749</xdr:rowOff>
    </xdr:from>
    <xdr:ext cx="599010" cy="259045"/>
    <xdr:sp macro="" textlink="">
      <xdr:nvSpPr>
        <xdr:cNvPr id="125" name="テキスト ボックス 124"/>
        <xdr:cNvSpPr txBox="1"/>
      </xdr:nvSpPr>
      <xdr:spPr>
        <a:xfrm>
          <a:off x="3497795" y="973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26260</xdr:rowOff>
    </xdr:from>
    <xdr:to>
      <xdr:col>15</xdr:col>
      <xdr:colOff>50800</xdr:colOff>
      <xdr:row>58</xdr:row>
      <xdr:rowOff>114885</xdr:rowOff>
    </xdr:to>
    <xdr:cxnSp macro="">
      <xdr:nvCxnSpPr>
        <xdr:cNvPr id="126" name="直線コネクタ 125"/>
        <xdr:cNvCxnSpPr/>
      </xdr:nvCxnSpPr>
      <xdr:spPr>
        <a:xfrm flipV="1">
          <a:off x="2019300" y="9970360"/>
          <a:ext cx="889000" cy="8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83245</xdr:rowOff>
    </xdr:from>
    <xdr:ext cx="599010" cy="259045"/>
    <xdr:sp macro="" textlink="">
      <xdr:nvSpPr>
        <xdr:cNvPr id="128" name="テキスト ボックス 127"/>
        <xdr:cNvSpPr txBox="1"/>
      </xdr:nvSpPr>
      <xdr:spPr>
        <a:xfrm>
          <a:off x="2608795" y="9684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111608</xdr:rowOff>
    </xdr:from>
    <xdr:to>
      <xdr:col>10</xdr:col>
      <xdr:colOff>114300</xdr:colOff>
      <xdr:row>58</xdr:row>
      <xdr:rowOff>114885</xdr:rowOff>
    </xdr:to>
    <xdr:cxnSp macro="">
      <xdr:nvCxnSpPr>
        <xdr:cNvPr id="129" name="直線コネクタ 128"/>
        <xdr:cNvCxnSpPr/>
      </xdr:nvCxnSpPr>
      <xdr:spPr>
        <a:xfrm>
          <a:off x="1130300" y="10055708"/>
          <a:ext cx="8890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17422</xdr:rowOff>
    </xdr:from>
    <xdr:to>
      <xdr:col>24</xdr:col>
      <xdr:colOff>114300</xdr:colOff>
      <xdr:row>58</xdr:row>
      <xdr:rowOff>119022</xdr:rowOff>
    </xdr:to>
    <xdr:sp macro="" textlink="">
      <xdr:nvSpPr>
        <xdr:cNvPr id="139" name="楕円 138"/>
        <xdr:cNvSpPr/>
      </xdr:nvSpPr>
      <xdr:spPr>
        <a:xfrm>
          <a:off x="4584700" y="996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148249</xdr:rowOff>
    </xdr:from>
    <xdr:ext cx="599010" cy="259045"/>
    <xdr:sp macro="" textlink="">
      <xdr:nvSpPr>
        <xdr:cNvPr id="140" name="総務費該当値テキスト"/>
        <xdr:cNvSpPr txBox="1"/>
      </xdr:nvSpPr>
      <xdr:spPr>
        <a:xfrm>
          <a:off x="4686300" y="974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47304</xdr:rowOff>
    </xdr:from>
    <xdr:to>
      <xdr:col>20</xdr:col>
      <xdr:colOff>38100</xdr:colOff>
      <xdr:row>58</xdr:row>
      <xdr:rowOff>148904</xdr:rowOff>
    </xdr:to>
    <xdr:sp macro="" textlink="">
      <xdr:nvSpPr>
        <xdr:cNvPr id="141" name="楕円 140"/>
        <xdr:cNvSpPr/>
      </xdr:nvSpPr>
      <xdr:spPr>
        <a:xfrm>
          <a:off x="3746500" y="999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140031</xdr:rowOff>
    </xdr:from>
    <xdr:ext cx="599010" cy="259045"/>
    <xdr:sp macro="" textlink="">
      <xdr:nvSpPr>
        <xdr:cNvPr id="142" name="テキスト ボックス 141"/>
        <xdr:cNvSpPr txBox="1"/>
      </xdr:nvSpPr>
      <xdr:spPr>
        <a:xfrm>
          <a:off x="3497795" y="10084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146910</xdr:rowOff>
    </xdr:from>
    <xdr:to>
      <xdr:col>15</xdr:col>
      <xdr:colOff>101600</xdr:colOff>
      <xdr:row>58</xdr:row>
      <xdr:rowOff>77060</xdr:rowOff>
    </xdr:to>
    <xdr:sp macro="" textlink="">
      <xdr:nvSpPr>
        <xdr:cNvPr id="143" name="楕円 142"/>
        <xdr:cNvSpPr/>
      </xdr:nvSpPr>
      <xdr:spPr>
        <a:xfrm>
          <a:off x="2857500" y="991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68187</xdr:rowOff>
    </xdr:from>
    <xdr:ext cx="599010" cy="259045"/>
    <xdr:sp macro="" textlink="">
      <xdr:nvSpPr>
        <xdr:cNvPr id="144" name="テキスト ボックス 143"/>
        <xdr:cNvSpPr txBox="1"/>
      </xdr:nvSpPr>
      <xdr:spPr>
        <a:xfrm>
          <a:off x="2608795" y="10012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64085</xdr:rowOff>
    </xdr:from>
    <xdr:to>
      <xdr:col>10</xdr:col>
      <xdr:colOff>165100</xdr:colOff>
      <xdr:row>58</xdr:row>
      <xdr:rowOff>165685</xdr:rowOff>
    </xdr:to>
    <xdr:sp macro="" textlink="">
      <xdr:nvSpPr>
        <xdr:cNvPr id="145" name="楕円 144"/>
        <xdr:cNvSpPr/>
      </xdr:nvSpPr>
      <xdr:spPr>
        <a:xfrm>
          <a:off x="1968500" y="1000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10762</xdr:rowOff>
    </xdr:from>
    <xdr:ext cx="599010" cy="259045"/>
    <xdr:sp macro="" textlink="">
      <xdr:nvSpPr>
        <xdr:cNvPr id="146" name="テキスト ボックス 145"/>
        <xdr:cNvSpPr txBox="1"/>
      </xdr:nvSpPr>
      <xdr:spPr>
        <a:xfrm>
          <a:off x="1719795" y="9783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60808</xdr:rowOff>
    </xdr:from>
    <xdr:to>
      <xdr:col>6</xdr:col>
      <xdr:colOff>38100</xdr:colOff>
      <xdr:row>58</xdr:row>
      <xdr:rowOff>162408</xdr:rowOff>
    </xdr:to>
    <xdr:sp macro="" textlink="">
      <xdr:nvSpPr>
        <xdr:cNvPr id="147" name="楕円 146"/>
        <xdr:cNvSpPr/>
      </xdr:nvSpPr>
      <xdr:spPr>
        <a:xfrm>
          <a:off x="1079500" y="10004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7485</xdr:rowOff>
    </xdr:from>
    <xdr:ext cx="599010" cy="259045"/>
    <xdr:sp macro="" textlink="">
      <xdr:nvSpPr>
        <xdr:cNvPr id="148" name="テキスト ボックス 147"/>
        <xdr:cNvSpPr txBox="1"/>
      </xdr:nvSpPr>
      <xdr:spPr>
        <a:xfrm>
          <a:off x="830795" y="9780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8377</xdr:rowOff>
    </xdr:from>
    <xdr:to>
      <xdr:col>24</xdr:col>
      <xdr:colOff>63500</xdr:colOff>
      <xdr:row>74</xdr:row>
      <xdr:rowOff>60033</xdr:rowOff>
    </xdr:to>
    <xdr:cxnSp macro="">
      <xdr:nvCxnSpPr>
        <xdr:cNvPr id="178" name="直線コネクタ 177"/>
        <xdr:cNvCxnSpPr/>
      </xdr:nvCxnSpPr>
      <xdr:spPr>
        <a:xfrm flipV="1">
          <a:off x="3797300" y="12695677"/>
          <a:ext cx="838200" cy="51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26850</xdr:rowOff>
    </xdr:from>
    <xdr:ext cx="599010" cy="259045"/>
    <xdr:sp macro="" textlink="">
      <xdr:nvSpPr>
        <xdr:cNvPr id="179" name="民生費平均値テキスト"/>
        <xdr:cNvSpPr txBox="1"/>
      </xdr:nvSpPr>
      <xdr:spPr>
        <a:xfrm>
          <a:off x="4686300" y="12885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60033</xdr:rowOff>
    </xdr:from>
    <xdr:to>
      <xdr:col>19</xdr:col>
      <xdr:colOff>177800</xdr:colOff>
      <xdr:row>75</xdr:row>
      <xdr:rowOff>77505</xdr:rowOff>
    </xdr:to>
    <xdr:cxnSp macro="">
      <xdr:nvCxnSpPr>
        <xdr:cNvPr id="181" name="直線コネクタ 180"/>
        <xdr:cNvCxnSpPr/>
      </xdr:nvCxnSpPr>
      <xdr:spPr>
        <a:xfrm flipV="1">
          <a:off x="2908300" y="12747333"/>
          <a:ext cx="889000" cy="188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102531</xdr:rowOff>
    </xdr:from>
    <xdr:ext cx="599010" cy="259045"/>
    <xdr:sp macro="" textlink="">
      <xdr:nvSpPr>
        <xdr:cNvPr id="183" name="テキスト ボックス 182"/>
        <xdr:cNvSpPr txBox="1"/>
      </xdr:nvSpPr>
      <xdr:spPr>
        <a:xfrm>
          <a:off x="3497795" y="129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77505</xdr:rowOff>
    </xdr:from>
    <xdr:to>
      <xdr:col>15</xdr:col>
      <xdr:colOff>50800</xdr:colOff>
      <xdr:row>75</xdr:row>
      <xdr:rowOff>155656</xdr:rowOff>
    </xdr:to>
    <xdr:cxnSp macro="">
      <xdr:nvCxnSpPr>
        <xdr:cNvPr id="184" name="直線コネクタ 183"/>
        <xdr:cNvCxnSpPr/>
      </xdr:nvCxnSpPr>
      <xdr:spPr>
        <a:xfrm flipV="1">
          <a:off x="2019300" y="12936255"/>
          <a:ext cx="889000" cy="7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85127</xdr:rowOff>
    </xdr:from>
    <xdr:ext cx="599010" cy="259045"/>
    <xdr:sp macro="" textlink="">
      <xdr:nvSpPr>
        <xdr:cNvPr id="186" name="テキスト ボックス 185"/>
        <xdr:cNvSpPr txBox="1"/>
      </xdr:nvSpPr>
      <xdr:spPr>
        <a:xfrm>
          <a:off x="2608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155656</xdr:rowOff>
    </xdr:from>
    <xdr:to>
      <xdr:col>10</xdr:col>
      <xdr:colOff>114300</xdr:colOff>
      <xdr:row>76</xdr:row>
      <xdr:rowOff>15822</xdr:rowOff>
    </xdr:to>
    <xdr:cxnSp macro="">
      <xdr:nvCxnSpPr>
        <xdr:cNvPr id="187" name="直線コネクタ 186"/>
        <xdr:cNvCxnSpPr/>
      </xdr:nvCxnSpPr>
      <xdr:spPr>
        <a:xfrm flipV="1">
          <a:off x="1130300" y="13014406"/>
          <a:ext cx="889000" cy="3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118747</xdr:rowOff>
    </xdr:from>
    <xdr:ext cx="599010" cy="259045"/>
    <xdr:sp macro="" textlink="">
      <xdr:nvSpPr>
        <xdr:cNvPr id="189" name="テキスト ボックス 188"/>
        <xdr:cNvSpPr txBox="1"/>
      </xdr:nvSpPr>
      <xdr:spPr>
        <a:xfrm>
          <a:off x="1719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9628</xdr:rowOff>
    </xdr:from>
    <xdr:ext cx="599010" cy="259045"/>
    <xdr:sp macro="" textlink="">
      <xdr:nvSpPr>
        <xdr:cNvPr id="191" name="テキスト ボックス 190"/>
        <xdr:cNvSpPr txBox="1"/>
      </xdr:nvSpPr>
      <xdr:spPr>
        <a:xfrm>
          <a:off x="830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129027</xdr:rowOff>
    </xdr:from>
    <xdr:to>
      <xdr:col>24</xdr:col>
      <xdr:colOff>114300</xdr:colOff>
      <xdr:row>74</xdr:row>
      <xdr:rowOff>59177</xdr:rowOff>
    </xdr:to>
    <xdr:sp macro="" textlink="">
      <xdr:nvSpPr>
        <xdr:cNvPr id="197" name="楕円 196"/>
        <xdr:cNvSpPr/>
      </xdr:nvSpPr>
      <xdr:spPr>
        <a:xfrm>
          <a:off x="4584700" y="126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151904</xdr:rowOff>
    </xdr:from>
    <xdr:ext cx="599010" cy="259045"/>
    <xdr:sp macro="" textlink="">
      <xdr:nvSpPr>
        <xdr:cNvPr id="198" name="民生費該当値テキスト"/>
        <xdr:cNvSpPr txBox="1"/>
      </xdr:nvSpPr>
      <xdr:spPr>
        <a:xfrm>
          <a:off x="4686300" y="12496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9233</xdr:rowOff>
    </xdr:from>
    <xdr:to>
      <xdr:col>20</xdr:col>
      <xdr:colOff>38100</xdr:colOff>
      <xdr:row>74</xdr:row>
      <xdr:rowOff>110833</xdr:rowOff>
    </xdr:to>
    <xdr:sp macro="" textlink="">
      <xdr:nvSpPr>
        <xdr:cNvPr id="199" name="楕円 198"/>
        <xdr:cNvSpPr/>
      </xdr:nvSpPr>
      <xdr:spPr>
        <a:xfrm>
          <a:off x="3746500" y="126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127360</xdr:rowOff>
    </xdr:from>
    <xdr:ext cx="599010" cy="259045"/>
    <xdr:sp macro="" textlink="">
      <xdr:nvSpPr>
        <xdr:cNvPr id="200" name="テキスト ボックス 199"/>
        <xdr:cNvSpPr txBox="1"/>
      </xdr:nvSpPr>
      <xdr:spPr>
        <a:xfrm>
          <a:off x="3497795" y="1247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26705</xdr:rowOff>
    </xdr:from>
    <xdr:to>
      <xdr:col>15</xdr:col>
      <xdr:colOff>101600</xdr:colOff>
      <xdr:row>75</xdr:row>
      <xdr:rowOff>128305</xdr:rowOff>
    </xdr:to>
    <xdr:sp macro="" textlink="">
      <xdr:nvSpPr>
        <xdr:cNvPr id="201" name="楕円 200"/>
        <xdr:cNvSpPr/>
      </xdr:nvSpPr>
      <xdr:spPr>
        <a:xfrm>
          <a:off x="2857500" y="1288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144832</xdr:rowOff>
    </xdr:from>
    <xdr:ext cx="599010" cy="259045"/>
    <xdr:sp macro="" textlink="">
      <xdr:nvSpPr>
        <xdr:cNvPr id="202" name="テキスト ボックス 201"/>
        <xdr:cNvSpPr txBox="1"/>
      </xdr:nvSpPr>
      <xdr:spPr>
        <a:xfrm>
          <a:off x="2608795" y="12660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104856</xdr:rowOff>
    </xdr:from>
    <xdr:to>
      <xdr:col>10</xdr:col>
      <xdr:colOff>165100</xdr:colOff>
      <xdr:row>76</xdr:row>
      <xdr:rowOff>35006</xdr:rowOff>
    </xdr:to>
    <xdr:sp macro="" textlink="">
      <xdr:nvSpPr>
        <xdr:cNvPr id="203" name="楕円 202"/>
        <xdr:cNvSpPr/>
      </xdr:nvSpPr>
      <xdr:spPr>
        <a:xfrm>
          <a:off x="1968500" y="1296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51533</xdr:rowOff>
    </xdr:from>
    <xdr:ext cx="599010" cy="259045"/>
    <xdr:sp macro="" textlink="">
      <xdr:nvSpPr>
        <xdr:cNvPr id="204" name="テキスト ボックス 203"/>
        <xdr:cNvSpPr txBox="1"/>
      </xdr:nvSpPr>
      <xdr:spPr>
        <a:xfrm>
          <a:off x="1719795" y="12738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136472</xdr:rowOff>
    </xdr:from>
    <xdr:to>
      <xdr:col>6</xdr:col>
      <xdr:colOff>38100</xdr:colOff>
      <xdr:row>76</xdr:row>
      <xdr:rowOff>66622</xdr:rowOff>
    </xdr:to>
    <xdr:sp macro="" textlink="">
      <xdr:nvSpPr>
        <xdr:cNvPr id="205" name="楕円 204"/>
        <xdr:cNvSpPr/>
      </xdr:nvSpPr>
      <xdr:spPr>
        <a:xfrm>
          <a:off x="1079500" y="1299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83149</xdr:rowOff>
    </xdr:from>
    <xdr:ext cx="599010" cy="259045"/>
    <xdr:sp macro="" textlink="">
      <xdr:nvSpPr>
        <xdr:cNvPr id="206" name="テキスト ボックス 205"/>
        <xdr:cNvSpPr txBox="1"/>
      </xdr:nvSpPr>
      <xdr:spPr>
        <a:xfrm>
          <a:off x="830795" y="1277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77040</xdr:rowOff>
    </xdr:from>
    <xdr:to>
      <xdr:col>24</xdr:col>
      <xdr:colOff>63500</xdr:colOff>
      <xdr:row>96</xdr:row>
      <xdr:rowOff>117252</xdr:rowOff>
    </xdr:to>
    <xdr:cxnSp macro="">
      <xdr:nvCxnSpPr>
        <xdr:cNvPr id="235" name="直線コネクタ 234"/>
        <xdr:cNvCxnSpPr/>
      </xdr:nvCxnSpPr>
      <xdr:spPr>
        <a:xfrm flipV="1">
          <a:off x="3797300" y="16536240"/>
          <a:ext cx="838200" cy="40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112203</xdr:rowOff>
    </xdr:from>
    <xdr:ext cx="534377" cy="259045"/>
    <xdr:sp macro="" textlink="">
      <xdr:nvSpPr>
        <xdr:cNvPr id="236" name="衛生費平均値テキスト"/>
        <xdr:cNvSpPr txBox="1"/>
      </xdr:nvSpPr>
      <xdr:spPr>
        <a:xfrm>
          <a:off x="4686300" y="1622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117252</xdr:rowOff>
    </xdr:from>
    <xdr:to>
      <xdr:col>19</xdr:col>
      <xdr:colOff>177800</xdr:colOff>
      <xdr:row>97</xdr:row>
      <xdr:rowOff>73056</xdr:rowOff>
    </xdr:to>
    <xdr:cxnSp macro="">
      <xdr:nvCxnSpPr>
        <xdr:cNvPr id="238" name="直線コネクタ 237"/>
        <xdr:cNvCxnSpPr/>
      </xdr:nvCxnSpPr>
      <xdr:spPr>
        <a:xfrm flipV="1">
          <a:off x="2908300" y="16576452"/>
          <a:ext cx="889000" cy="127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56661</xdr:rowOff>
    </xdr:from>
    <xdr:ext cx="534377" cy="259045"/>
    <xdr:sp macro="" textlink="">
      <xdr:nvSpPr>
        <xdr:cNvPr id="240" name="テキスト ボックス 239"/>
        <xdr:cNvSpPr txBox="1"/>
      </xdr:nvSpPr>
      <xdr:spPr>
        <a:xfrm>
          <a:off x="3530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73056</xdr:rowOff>
    </xdr:from>
    <xdr:to>
      <xdr:col>15</xdr:col>
      <xdr:colOff>50800</xdr:colOff>
      <xdr:row>97</xdr:row>
      <xdr:rowOff>88700</xdr:rowOff>
    </xdr:to>
    <xdr:cxnSp macro="">
      <xdr:nvCxnSpPr>
        <xdr:cNvPr id="241" name="直線コネクタ 240"/>
        <xdr:cNvCxnSpPr/>
      </xdr:nvCxnSpPr>
      <xdr:spPr>
        <a:xfrm flipV="1">
          <a:off x="2019300" y="16703706"/>
          <a:ext cx="889000" cy="15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101429</xdr:rowOff>
    </xdr:from>
    <xdr:ext cx="534377" cy="259045"/>
    <xdr:sp macro="" textlink="">
      <xdr:nvSpPr>
        <xdr:cNvPr id="243" name="テキスト ボックス 242"/>
        <xdr:cNvSpPr txBox="1"/>
      </xdr:nvSpPr>
      <xdr:spPr>
        <a:xfrm>
          <a:off x="2641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88700</xdr:rowOff>
    </xdr:from>
    <xdr:to>
      <xdr:col>10</xdr:col>
      <xdr:colOff>114300</xdr:colOff>
      <xdr:row>97</xdr:row>
      <xdr:rowOff>116512</xdr:rowOff>
    </xdr:to>
    <xdr:cxnSp macro="">
      <xdr:nvCxnSpPr>
        <xdr:cNvPr id="244" name="直線コネクタ 243"/>
        <xdr:cNvCxnSpPr/>
      </xdr:nvCxnSpPr>
      <xdr:spPr>
        <a:xfrm flipV="1">
          <a:off x="1130300" y="16719350"/>
          <a:ext cx="889000" cy="27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134591</xdr:rowOff>
    </xdr:from>
    <xdr:ext cx="534377" cy="259045"/>
    <xdr:sp macro="" textlink="">
      <xdr:nvSpPr>
        <xdr:cNvPr id="246" name="テキスト ボックス 245"/>
        <xdr:cNvSpPr txBox="1"/>
      </xdr:nvSpPr>
      <xdr:spPr>
        <a:xfrm>
          <a:off x="1752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4022</xdr:rowOff>
    </xdr:from>
    <xdr:ext cx="534377" cy="259045"/>
    <xdr:sp macro="" textlink="">
      <xdr:nvSpPr>
        <xdr:cNvPr id="248" name="テキスト ボックス 247"/>
        <xdr:cNvSpPr txBox="1"/>
      </xdr:nvSpPr>
      <xdr:spPr>
        <a:xfrm>
          <a:off x="863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26240</xdr:rowOff>
    </xdr:from>
    <xdr:to>
      <xdr:col>24</xdr:col>
      <xdr:colOff>114300</xdr:colOff>
      <xdr:row>96</xdr:row>
      <xdr:rowOff>127840</xdr:rowOff>
    </xdr:to>
    <xdr:sp macro="" textlink="">
      <xdr:nvSpPr>
        <xdr:cNvPr id="254" name="楕円 253"/>
        <xdr:cNvSpPr/>
      </xdr:nvSpPr>
      <xdr:spPr>
        <a:xfrm>
          <a:off x="4584700" y="1648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4667</xdr:rowOff>
    </xdr:from>
    <xdr:ext cx="534377" cy="259045"/>
    <xdr:sp macro="" textlink="">
      <xdr:nvSpPr>
        <xdr:cNvPr id="255" name="衛生費該当値テキスト"/>
        <xdr:cNvSpPr txBox="1"/>
      </xdr:nvSpPr>
      <xdr:spPr>
        <a:xfrm>
          <a:off x="4686300" y="1646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66452</xdr:rowOff>
    </xdr:from>
    <xdr:to>
      <xdr:col>20</xdr:col>
      <xdr:colOff>38100</xdr:colOff>
      <xdr:row>96</xdr:row>
      <xdr:rowOff>168052</xdr:rowOff>
    </xdr:to>
    <xdr:sp macro="" textlink="">
      <xdr:nvSpPr>
        <xdr:cNvPr id="256" name="楕円 255"/>
        <xdr:cNvSpPr/>
      </xdr:nvSpPr>
      <xdr:spPr>
        <a:xfrm>
          <a:off x="3746500" y="16525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159179</xdr:rowOff>
    </xdr:from>
    <xdr:ext cx="534377" cy="259045"/>
    <xdr:sp macro="" textlink="">
      <xdr:nvSpPr>
        <xdr:cNvPr id="257" name="テキスト ボックス 256"/>
        <xdr:cNvSpPr txBox="1"/>
      </xdr:nvSpPr>
      <xdr:spPr>
        <a:xfrm>
          <a:off x="3530111" y="166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22256</xdr:rowOff>
    </xdr:from>
    <xdr:to>
      <xdr:col>15</xdr:col>
      <xdr:colOff>101600</xdr:colOff>
      <xdr:row>97</xdr:row>
      <xdr:rowOff>123856</xdr:rowOff>
    </xdr:to>
    <xdr:sp macro="" textlink="">
      <xdr:nvSpPr>
        <xdr:cNvPr id="258" name="楕円 257"/>
        <xdr:cNvSpPr/>
      </xdr:nvSpPr>
      <xdr:spPr>
        <a:xfrm>
          <a:off x="2857500" y="1665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114983</xdr:rowOff>
    </xdr:from>
    <xdr:ext cx="534377" cy="259045"/>
    <xdr:sp macro="" textlink="">
      <xdr:nvSpPr>
        <xdr:cNvPr id="259" name="テキスト ボックス 258"/>
        <xdr:cNvSpPr txBox="1"/>
      </xdr:nvSpPr>
      <xdr:spPr>
        <a:xfrm>
          <a:off x="2641111" y="1674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37900</xdr:rowOff>
    </xdr:from>
    <xdr:to>
      <xdr:col>10</xdr:col>
      <xdr:colOff>165100</xdr:colOff>
      <xdr:row>97</xdr:row>
      <xdr:rowOff>139500</xdr:rowOff>
    </xdr:to>
    <xdr:sp macro="" textlink="">
      <xdr:nvSpPr>
        <xdr:cNvPr id="260" name="楕円 259"/>
        <xdr:cNvSpPr/>
      </xdr:nvSpPr>
      <xdr:spPr>
        <a:xfrm>
          <a:off x="1968500" y="1666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130627</xdr:rowOff>
    </xdr:from>
    <xdr:ext cx="534377" cy="259045"/>
    <xdr:sp macro="" textlink="">
      <xdr:nvSpPr>
        <xdr:cNvPr id="261" name="テキスト ボックス 260"/>
        <xdr:cNvSpPr txBox="1"/>
      </xdr:nvSpPr>
      <xdr:spPr>
        <a:xfrm>
          <a:off x="1752111" y="16761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65712</xdr:rowOff>
    </xdr:from>
    <xdr:to>
      <xdr:col>6</xdr:col>
      <xdr:colOff>38100</xdr:colOff>
      <xdr:row>97</xdr:row>
      <xdr:rowOff>167312</xdr:rowOff>
    </xdr:to>
    <xdr:sp macro="" textlink="">
      <xdr:nvSpPr>
        <xdr:cNvPr id="262" name="楕円 261"/>
        <xdr:cNvSpPr/>
      </xdr:nvSpPr>
      <xdr:spPr>
        <a:xfrm>
          <a:off x="1079500" y="16696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158439</xdr:rowOff>
    </xdr:from>
    <xdr:ext cx="534377" cy="259045"/>
    <xdr:sp macro="" textlink="">
      <xdr:nvSpPr>
        <xdr:cNvPr id="263" name="テキスト ボックス 262"/>
        <xdr:cNvSpPr txBox="1"/>
      </xdr:nvSpPr>
      <xdr:spPr>
        <a:xfrm>
          <a:off x="863111" y="16789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74320</xdr:rowOff>
    </xdr:from>
    <xdr:to>
      <xdr:col>55</xdr:col>
      <xdr:colOff>0</xdr:colOff>
      <xdr:row>32</xdr:row>
      <xdr:rowOff>99466</xdr:rowOff>
    </xdr:to>
    <xdr:cxnSp macro="">
      <xdr:nvCxnSpPr>
        <xdr:cNvPr id="290" name="直線コネクタ 289"/>
        <xdr:cNvCxnSpPr/>
      </xdr:nvCxnSpPr>
      <xdr:spPr>
        <a:xfrm flipV="1">
          <a:off x="9639300" y="5560720"/>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85751</xdr:rowOff>
    </xdr:from>
    <xdr:to>
      <xdr:col>50</xdr:col>
      <xdr:colOff>114300</xdr:colOff>
      <xdr:row>32</xdr:row>
      <xdr:rowOff>99466</xdr:rowOff>
    </xdr:to>
    <xdr:cxnSp macro="">
      <xdr:nvCxnSpPr>
        <xdr:cNvPr id="293" name="直線コネクタ 292"/>
        <xdr:cNvCxnSpPr/>
      </xdr:nvCxnSpPr>
      <xdr:spPr>
        <a:xfrm>
          <a:off x="8750300" y="557215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85751</xdr:rowOff>
    </xdr:from>
    <xdr:to>
      <xdr:col>45</xdr:col>
      <xdr:colOff>177800</xdr:colOff>
      <xdr:row>32</xdr:row>
      <xdr:rowOff>131013</xdr:rowOff>
    </xdr:to>
    <xdr:cxnSp macro="">
      <xdr:nvCxnSpPr>
        <xdr:cNvPr id="296" name="直線コネクタ 295"/>
        <xdr:cNvCxnSpPr/>
      </xdr:nvCxnSpPr>
      <xdr:spPr>
        <a:xfrm flipV="1">
          <a:off x="7861300" y="5572151"/>
          <a:ext cx="889000" cy="4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125069</xdr:rowOff>
    </xdr:from>
    <xdr:to>
      <xdr:col>41</xdr:col>
      <xdr:colOff>50800</xdr:colOff>
      <xdr:row>32</xdr:row>
      <xdr:rowOff>131013</xdr:rowOff>
    </xdr:to>
    <xdr:cxnSp macro="">
      <xdr:nvCxnSpPr>
        <xdr:cNvPr id="299" name="直線コネクタ 298"/>
        <xdr:cNvCxnSpPr/>
      </xdr:nvCxnSpPr>
      <xdr:spPr>
        <a:xfrm>
          <a:off x="6972300" y="5611469"/>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23520</xdr:rowOff>
    </xdr:from>
    <xdr:to>
      <xdr:col>55</xdr:col>
      <xdr:colOff>50800</xdr:colOff>
      <xdr:row>32</xdr:row>
      <xdr:rowOff>125120</xdr:rowOff>
    </xdr:to>
    <xdr:sp macro="" textlink="">
      <xdr:nvSpPr>
        <xdr:cNvPr id="309" name="楕円 308"/>
        <xdr:cNvSpPr/>
      </xdr:nvSpPr>
      <xdr:spPr>
        <a:xfrm>
          <a:off x="10426700" y="550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46397</xdr:rowOff>
    </xdr:from>
    <xdr:ext cx="469744" cy="259045"/>
    <xdr:sp macro="" textlink="">
      <xdr:nvSpPr>
        <xdr:cNvPr id="310" name="労働費該当値テキスト"/>
        <xdr:cNvSpPr txBox="1"/>
      </xdr:nvSpPr>
      <xdr:spPr>
        <a:xfrm>
          <a:off x="10528300" y="53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48666</xdr:rowOff>
    </xdr:from>
    <xdr:to>
      <xdr:col>50</xdr:col>
      <xdr:colOff>165100</xdr:colOff>
      <xdr:row>32</xdr:row>
      <xdr:rowOff>150266</xdr:rowOff>
    </xdr:to>
    <xdr:sp macro="" textlink="">
      <xdr:nvSpPr>
        <xdr:cNvPr id="311" name="楕円 310"/>
        <xdr:cNvSpPr/>
      </xdr:nvSpPr>
      <xdr:spPr>
        <a:xfrm>
          <a:off x="9588500" y="553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166793</xdr:rowOff>
    </xdr:from>
    <xdr:ext cx="469744" cy="259045"/>
    <xdr:sp macro="" textlink="">
      <xdr:nvSpPr>
        <xdr:cNvPr id="312" name="テキスト ボックス 311"/>
        <xdr:cNvSpPr txBox="1"/>
      </xdr:nvSpPr>
      <xdr:spPr>
        <a:xfrm>
          <a:off x="9404428" y="5310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34951</xdr:rowOff>
    </xdr:from>
    <xdr:to>
      <xdr:col>46</xdr:col>
      <xdr:colOff>38100</xdr:colOff>
      <xdr:row>32</xdr:row>
      <xdr:rowOff>136551</xdr:rowOff>
    </xdr:to>
    <xdr:sp macro="" textlink="">
      <xdr:nvSpPr>
        <xdr:cNvPr id="313" name="楕円 312"/>
        <xdr:cNvSpPr/>
      </xdr:nvSpPr>
      <xdr:spPr>
        <a:xfrm>
          <a:off x="8699500" y="552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153078</xdr:rowOff>
    </xdr:from>
    <xdr:ext cx="469744" cy="259045"/>
    <xdr:sp macro="" textlink="">
      <xdr:nvSpPr>
        <xdr:cNvPr id="314" name="テキスト ボックス 313"/>
        <xdr:cNvSpPr txBox="1"/>
      </xdr:nvSpPr>
      <xdr:spPr>
        <a:xfrm>
          <a:off x="8515428" y="529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80213</xdr:rowOff>
    </xdr:from>
    <xdr:to>
      <xdr:col>41</xdr:col>
      <xdr:colOff>101600</xdr:colOff>
      <xdr:row>33</xdr:row>
      <xdr:rowOff>10363</xdr:rowOff>
    </xdr:to>
    <xdr:sp macro="" textlink="">
      <xdr:nvSpPr>
        <xdr:cNvPr id="315" name="楕円 314"/>
        <xdr:cNvSpPr/>
      </xdr:nvSpPr>
      <xdr:spPr>
        <a:xfrm>
          <a:off x="7810500" y="556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26890</xdr:rowOff>
    </xdr:from>
    <xdr:ext cx="469744" cy="259045"/>
    <xdr:sp macro="" textlink="">
      <xdr:nvSpPr>
        <xdr:cNvPr id="316" name="テキスト ボックス 315"/>
        <xdr:cNvSpPr txBox="1"/>
      </xdr:nvSpPr>
      <xdr:spPr>
        <a:xfrm>
          <a:off x="7626428" y="534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74269</xdr:rowOff>
    </xdr:from>
    <xdr:to>
      <xdr:col>36</xdr:col>
      <xdr:colOff>165100</xdr:colOff>
      <xdr:row>33</xdr:row>
      <xdr:rowOff>4419</xdr:rowOff>
    </xdr:to>
    <xdr:sp macro="" textlink="">
      <xdr:nvSpPr>
        <xdr:cNvPr id="317" name="楕円 316"/>
        <xdr:cNvSpPr/>
      </xdr:nvSpPr>
      <xdr:spPr>
        <a:xfrm>
          <a:off x="6921500" y="556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20946</xdr:rowOff>
    </xdr:from>
    <xdr:ext cx="469744" cy="259045"/>
    <xdr:sp macro="" textlink="">
      <xdr:nvSpPr>
        <xdr:cNvPr id="318" name="テキスト ボックス 317"/>
        <xdr:cNvSpPr txBox="1"/>
      </xdr:nvSpPr>
      <xdr:spPr>
        <a:xfrm>
          <a:off x="6737428" y="5335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26269</xdr:rowOff>
    </xdr:from>
    <xdr:to>
      <xdr:col>55</xdr:col>
      <xdr:colOff>0</xdr:colOff>
      <xdr:row>56</xdr:row>
      <xdr:rowOff>36346</xdr:rowOff>
    </xdr:to>
    <xdr:cxnSp macro="">
      <xdr:nvCxnSpPr>
        <xdr:cNvPr id="347" name="直線コネクタ 346"/>
        <xdr:cNvCxnSpPr/>
      </xdr:nvCxnSpPr>
      <xdr:spPr>
        <a:xfrm flipV="1">
          <a:off x="9639300" y="9627469"/>
          <a:ext cx="838200" cy="1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93174</xdr:rowOff>
    </xdr:from>
    <xdr:ext cx="534377" cy="259045"/>
    <xdr:sp macro="" textlink="">
      <xdr:nvSpPr>
        <xdr:cNvPr id="348" name="農林水産業費平均値テキスト"/>
        <xdr:cNvSpPr txBox="1"/>
      </xdr:nvSpPr>
      <xdr:spPr>
        <a:xfrm>
          <a:off x="10528300" y="9865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155911</xdr:rowOff>
    </xdr:from>
    <xdr:to>
      <xdr:col>50</xdr:col>
      <xdr:colOff>114300</xdr:colOff>
      <xdr:row>56</xdr:row>
      <xdr:rowOff>36346</xdr:rowOff>
    </xdr:to>
    <xdr:cxnSp macro="">
      <xdr:nvCxnSpPr>
        <xdr:cNvPr id="350" name="直線コネクタ 349"/>
        <xdr:cNvCxnSpPr/>
      </xdr:nvCxnSpPr>
      <xdr:spPr>
        <a:xfrm>
          <a:off x="8750300" y="9585661"/>
          <a:ext cx="889000" cy="5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37285</xdr:rowOff>
    </xdr:from>
    <xdr:ext cx="534377" cy="259045"/>
    <xdr:sp macro="" textlink="">
      <xdr:nvSpPr>
        <xdr:cNvPr id="352" name="テキスト ボックス 351"/>
        <xdr:cNvSpPr txBox="1"/>
      </xdr:nvSpPr>
      <xdr:spPr>
        <a:xfrm>
          <a:off x="9372111" y="9981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139212</xdr:rowOff>
    </xdr:from>
    <xdr:to>
      <xdr:col>45</xdr:col>
      <xdr:colOff>177800</xdr:colOff>
      <xdr:row>55</xdr:row>
      <xdr:rowOff>155911</xdr:rowOff>
    </xdr:to>
    <xdr:cxnSp macro="">
      <xdr:nvCxnSpPr>
        <xdr:cNvPr id="353" name="直線コネクタ 352"/>
        <xdr:cNvCxnSpPr/>
      </xdr:nvCxnSpPr>
      <xdr:spPr>
        <a:xfrm>
          <a:off x="7861300" y="9397512"/>
          <a:ext cx="889000" cy="188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51710</xdr:rowOff>
    </xdr:from>
    <xdr:ext cx="534377" cy="259045"/>
    <xdr:sp macro="" textlink="">
      <xdr:nvSpPr>
        <xdr:cNvPr id="355" name="テキスト ボックス 354"/>
        <xdr:cNvSpPr txBox="1"/>
      </xdr:nvSpPr>
      <xdr:spPr>
        <a:xfrm>
          <a:off x="8483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139212</xdr:rowOff>
    </xdr:from>
    <xdr:to>
      <xdr:col>41</xdr:col>
      <xdr:colOff>50800</xdr:colOff>
      <xdr:row>56</xdr:row>
      <xdr:rowOff>52070</xdr:rowOff>
    </xdr:to>
    <xdr:cxnSp macro="">
      <xdr:nvCxnSpPr>
        <xdr:cNvPr id="356" name="直線コネクタ 355"/>
        <xdr:cNvCxnSpPr/>
      </xdr:nvCxnSpPr>
      <xdr:spPr>
        <a:xfrm flipV="1">
          <a:off x="6972300" y="9397512"/>
          <a:ext cx="889000" cy="25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60705</xdr:rowOff>
    </xdr:from>
    <xdr:ext cx="534377" cy="259045"/>
    <xdr:sp macro="" textlink="">
      <xdr:nvSpPr>
        <xdr:cNvPr id="358" name="テキスト ボックス 357"/>
        <xdr:cNvSpPr txBox="1"/>
      </xdr:nvSpPr>
      <xdr:spPr>
        <a:xfrm>
          <a:off x="7594111" y="10004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79694</xdr:rowOff>
    </xdr:from>
    <xdr:ext cx="534377" cy="259045"/>
    <xdr:sp macro="" textlink="">
      <xdr:nvSpPr>
        <xdr:cNvPr id="360" name="テキスト ボックス 359"/>
        <xdr:cNvSpPr txBox="1"/>
      </xdr:nvSpPr>
      <xdr:spPr>
        <a:xfrm>
          <a:off x="6705111" y="10023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146919</xdr:rowOff>
    </xdr:from>
    <xdr:to>
      <xdr:col>55</xdr:col>
      <xdr:colOff>50800</xdr:colOff>
      <xdr:row>56</xdr:row>
      <xdr:rowOff>77069</xdr:rowOff>
    </xdr:to>
    <xdr:sp macro="" textlink="">
      <xdr:nvSpPr>
        <xdr:cNvPr id="366" name="楕円 365"/>
        <xdr:cNvSpPr/>
      </xdr:nvSpPr>
      <xdr:spPr>
        <a:xfrm>
          <a:off x="10426700" y="9576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169796</xdr:rowOff>
    </xdr:from>
    <xdr:ext cx="599010" cy="259045"/>
    <xdr:sp macro="" textlink="">
      <xdr:nvSpPr>
        <xdr:cNvPr id="367" name="農林水産業費該当値テキスト"/>
        <xdr:cNvSpPr txBox="1"/>
      </xdr:nvSpPr>
      <xdr:spPr>
        <a:xfrm>
          <a:off x="10528300" y="9428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156996</xdr:rowOff>
    </xdr:from>
    <xdr:to>
      <xdr:col>50</xdr:col>
      <xdr:colOff>165100</xdr:colOff>
      <xdr:row>56</xdr:row>
      <xdr:rowOff>87146</xdr:rowOff>
    </xdr:to>
    <xdr:sp macro="" textlink="">
      <xdr:nvSpPr>
        <xdr:cNvPr id="368" name="楕円 367"/>
        <xdr:cNvSpPr/>
      </xdr:nvSpPr>
      <xdr:spPr>
        <a:xfrm>
          <a:off x="9588500" y="958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103673</xdr:rowOff>
    </xdr:from>
    <xdr:ext cx="599010" cy="259045"/>
    <xdr:sp macro="" textlink="">
      <xdr:nvSpPr>
        <xdr:cNvPr id="369" name="テキスト ボックス 368"/>
        <xdr:cNvSpPr txBox="1"/>
      </xdr:nvSpPr>
      <xdr:spPr>
        <a:xfrm>
          <a:off x="9339795" y="936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105111</xdr:rowOff>
    </xdr:from>
    <xdr:to>
      <xdr:col>46</xdr:col>
      <xdr:colOff>38100</xdr:colOff>
      <xdr:row>56</xdr:row>
      <xdr:rowOff>35261</xdr:rowOff>
    </xdr:to>
    <xdr:sp macro="" textlink="">
      <xdr:nvSpPr>
        <xdr:cNvPr id="370" name="楕円 369"/>
        <xdr:cNvSpPr/>
      </xdr:nvSpPr>
      <xdr:spPr>
        <a:xfrm>
          <a:off x="8699500" y="953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51788</xdr:rowOff>
    </xdr:from>
    <xdr:ext cx="599010" cy="259045"/>
    <xdr:sp macro="" textlink="">
      <xdr:nvSpPr>
        <xdr:cNvPr id="371" name="テキスト ボックス 370"/>
        <xdr:cNvSpPr txBox="1"/>
      </xdr:nvSpPr>
      <xdr:spPr>
        <a:xfrm>
          <a:off x="8450795" y="9310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88412</xdr:rowOff>
    </xdr:from>
    <xdr:to>
      <xdr:col>41</xdr:col>
      <xdr:colOff>101600</xdr:colOff>
      <xdr:row>55</xdr:row>
      <xdr:rowOff>18562</xdr:rowOff>
    </xdr:to>
    <xdr:sp macro="" textlink="">
      <xdr:nvSpPr>
        <xdr:cNvPr id="372" name="楕円 371"/>
        <xdr:cNvSpPr/>
      </xdr:nvSpPr>
      <xdr:spPr>
        <a:xfrm>
          <a:off x="7810500" y="934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35089</xdr:rowOff>
    </xdr:from>
    <xdr:ext cx="599010" cy="259045"/>
    <xdr:sp macro="" textlink="">
      <xdr:nvSpPr>
        <xdr:cNvPr id="373" name="テキスト ボックス 372"/>
        <xdr:cNvSpPr txBox="1"/>
      </xdr:nvSpPr>
      <xdr:spPr>
        <a:xfrm>
          <a:off x="7561795" y="9121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1270</xdr:rowOff>
    </xdr:from>
    <xdr:to>
      <xdr:col>36</xdr:col>
      <xdr:colOff>165100</xdr:colOff>
      <xdr:row>56</xdr:row>
      <xdr:rowOff>102870</xdr:rowOff>
    </xdr:to>
    <xdr:sp macro="" textlink="">
      <xdr:nvSpPr>
        <xdr:cNvPr id="374" name="楕円 373"/>
        <xdr:cNvSpPr/>
      </xdr:nvSpPr>
      <xdr:spPr>
        <a:xfrm>
          <a:off x="6921500" y="960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119397</xdr:rowOff>
    </xdr:from>
    <xdr:ext cx="599010" cy="259045"/>
    <xdr:sp macro="" textlink="">
      <xdr:nvSpPr>
        <xdr:cNvPr id="375" name="テキスト ボックス 374"/>
        <xdr:cNvSpPr txBox="1"/>
      </xdr:nvSpPr>
      <xdr:spPr>
        <a:xfrm>
          <a:off x="6672795" y="9377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157421</xdr:rowOff>
    </xdr:from>
    <xdr:to>
      <xdr:col>54</xdr:col>
      <xdr:colOff>189865</xdr:colOff>
      <xdr:row>78</xdr:row>
      <xdr:rowOff>133135</xdr:rowOff>
    </xdr:to>
    <xdr:cxnSp macro="">
      <xdr:nvCxnSpPr>
        <xdr:cNvPr id="397" name="直線コネクタ 396"/>
        <xdr:cNvCxnSpPr/>
      </xdr:nvCxnSpPr>
      <xdr:spPr>
        <a:xfrm flipV="1">
          <a:off x="10475595" y="12844721"/>
          <a:ext cx="1270" cy="661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136962</xdr:rowOff>
    </xdr:from>
    <xdr:ext cx="469744" cy="259045"/>
    <xdr:sp macro="" textlink="">
      <xdr:nvSpPr>
        <xdr:cNvPr id="398" name="商工費最小値テキスト"/>
        <xdr:cNvSpPr txBox="1"/>
      </xdr:nvSpPr>
      <xdr:spPr>
        <a:xfrm>
          <a:off x="10528300" y="1351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133135</xdr:rowOff>
    </xdr:from>
    <xdr:to>
      <xdr:col>55</xdr:col>
      <xdr:colOff>88900</xdr:colOff>
      <xdr:row>78</xdr:row>
      <xdr:rowOff>133135</xdr:rowOff>
    </xdr:to>
    <xdr:cxnSp macro="">
      <xdr:nvCxnSpPr>
        <xdr:cNvPr id="399" name="直線コネクタ 398"/>
        <xdr:cNvCxnSpPr/>
      </xdr:nvCxnSpPr>
      <xdr:spPr>
        <a:xfrm>
          <a:off x="10388600" y="13506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104098</xdr:rowOff>
    </xdr:from>
    <xdr:ext cx="599010" cy="259045"/>
    <xdr:sp macro="" textlink="">
      <xdr:nvSpPr>
        <xdr:cNvPr id="400" name="商工費最大値テキスト"/>
        <xdr:cNvSpPr txBox="1"/>
      </xdr:nvSpPr>
      <xdr:spPr>
        <a:xfrm>
          <a:off x="10528300" y="1261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157421</xdr:rowOff>
    </xdr:from>
    <xdr:to>
      <xdr:col>55</xdr:col>
      <xdr:colOff>88900</xdr:colOff>
      <xdr:row>74</xdr:row>
      <xdr:rowOff>157421</xdr:rowOff>
    </xdr:to>
    <xdr:cxnSp macro="">
      <xdr:nvCxnSpPr>
        <xdr:cNvPr id="401" name="直線コネクタ 400"/>
        <xdr:cNvCxnSpPr/>
      </xdr:nvCxnSpPr>
      <xdr:spPr>
        <a:xfrm>
          <a:off x="10388600" y="1284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33995</xdr:rowOff>
    </xdr:from>
    <xdr:to>
      <xdr:col>55</xdr:col>
      <xdr:colOff>0</xdr:colOff>
      <xdr:row>77</xdr:row>
      <xdr:rowOff>104670</xdr:rowOff>
    </xdr:to>
    <xdr:cxnSp macro="">
      <xdr:nvCxnSpPr>
        <xdr:cNvPr id="402" name="直線コネクタ 401"/>
        <xdr:cNvCxnSpPr/>
      </xdr:nvCxnSpPr>
      <xdr:spPr>
        <a:xfrm flipV="1">
          <a:off x="9639300" y="13235645"/>
          <a:ext cx="838200" cy="7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81734</xdr:rowOff>
    </xdr:from>
    <xdr:ext cx="534377" cy="259045"/>
    <xdr:sp macro="" textlink="">
      <xdr:nvSpPr>
        <xdr:cNvPr id="403" name="商工費平均値テキスト"/>
        <xdr:cNvSpPr txBox="1"/>
      </xdr:nvSpPr>
      <xdr:spPr>
        <a:xfrm>
          <a:off x="10528300" y="132833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103307</xdr:rowOff>
    </xdr:from>
    <xdr:to>
      <xdr:col>55</xdr:col>
      <xdr:colOff>50800</xdr:colOff>
      <xdr:row>78</xdr:row>
      <xdr:rowOff>33457</xdr:rowOff>
    </xdr:to>
    <xdr:sp macro="" textlink="">
      <xdr:nvSpPr>
        <xdr:cNvPr id="404" name="フローチャート: 判断 403"/>
        <xdr:cNvSpPr/>
      </xdr:nvSpPr>
      <xdr:spPr>
        <a:xfrm>
          <a:off x="10426700" y="13304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12384</xdr:rowOff>
    </xdr:from>
    <xdr:to>
      <xdr:col>50</xdr:col>
      <xdr:colOff>114300</xdr:colOff>
      <xdr:row>77</xdr:row>
      <xdr:rowOff>104670</xdr:rowOff>
    </xdr:to>
    <xdr:cxnSp macro="">
      <xdr:nvCxnSpPr>
        <xdr:cNvPr id="405" name="直線コネクタ 404"/>
        <xdr:cNvCxnSpPr/>
      </xdr:nvCxnSpPr>
      <xdr:spPr>
        <a:xfrm>
          <a:off x="8750300" y="12185334"/>
          <a:ext cx="889000" cy="112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111660</xdr:rowOff>
    </xdr:from>
    <xdr:to>
      <xdr:col>50</xdr:col>
      <xdr:colOff>165100</xdr:colOff>
      <xdr:row>78</xdr:row>
      <xdr:rowOff>41810</xdr:rowOff>
    </xdr:to>
    <xdr:sp macro="" textlink="">
      <xdr:nvSpPr>
        <xdr:cNvPr id="406" name="フローチャート: 判断 405"/>
        <xdr:cNvSpPr/>
      </xdr:nvSpPr>
      <xdr:spPr>
        <a:xfrm>
          <a:off x="9588500" y="1331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32937</xdr:rowOff>
    </xdr:from>
    <xdr:ext cx="534377" cy="259045"/>
    <xdr:sp macro="" textlink="">
      <xdr:nvSpPr>
        <xdr:cNvPr id="407" name="テキスト ボックス 406"/>
        <xdr:cNvSpPr txBox="1"/>
      </xdr:nvSpPr>
      <xdr:spPr>
        <a:xfrm>
          <a:off x="9372111" y="1340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12384</xdr:rowOff>
    </xdr:from>
    <xdr:to>
      <xdr:col>45</xdr:col>
      <xdr:colOff>177800</xdr:colOff>
      <xdr:row>76</xdr:row>
      <xdr:rowOff>165005</xdr:rowOff>
    </xdr:to>
    <xdr:cxnSp macro="">
      <xdr:nvCxnSpPr>
        <xdr:cNvPr id="408" name="直線コネクタ 407"/>
        <xdr:cNvCxnSpPr/>
      </xdr:nvCxnSpPr>
      <xdr:spPr>
        <a:xfrm flipV="1">
          <a:off x="7861300" y="12185334"/>
          <a:ext cx="889000" cy="1009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116039</xdr:rowOff>
    </xdr:from>
    <xdr:to>
      <xdr:col>46</xdr:col>
      <xdr:colOff>38100</xdr:colOff>
      <xdr:row>78</xdr:row>
      <xdr:rowOff>46189</xdr:rowOff>
    </xdr:to>
    <xdr:sp macro="" textlink="">
      <xdr:nvSpPr>
        <xdr:cNvPr id="409" name="フローチャート: 判断 408"/>
        <xdr:cNvSpPr/>
      </xdr:nvSpPr>
      <xdr:spPr>
        <a:xfrm>
          <a:off x="86995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37316</xdr:rowOff>
    </xdr:from>
    <xdr:ext cx="534377" cy="259045"/>
    <xdr:sp macro="" textlink="">
      <xdr:nvSpPr>
        <xdr:cNvPr id="410" name="テキスト ボックス 409"/>
        <xdr:cNvSpPr txBox="1"/>
      </xdr:nvSpPr>
      <xdr:spPr>
        <a:xfrm>
          <a:off x="8483111" y="1341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79994</xdr:rowOff>
    </xdr:from>
    <xdr:to>
      <xdr:col>41</xdr:col>
      <xdr:colOff>50800</xdr:colOff>
      <xdr:row>76</xdr:row>
      <xdr:rowOff>165005</xdr:rowOff>
    </xdr:to>
    <xdr:cxnSp macro="">
      <xdr:nvCxnSpPr>
        <xdr:cNvPr id="411" name="直線コネクタ 410"/>
        <xdr:cNvCxnSpPr/>
      </xdr:nvCxnSpPr>
      <xdr:spPr>
        <a:xfrm>
          <a:off x="6972300" y="12595844"/>
          <a:ext cx="889000" cy="59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5652</xdr:rowOff>
    </xdr:from>
    <xdr:to>
      <xdr:col>41</xdr:col>
      <xdr:colOff>101600</xdr:colOff>
      <xdr:row>78</xdr:row>
      <xdr:rowOff>107252</xdr:rowOff>
    </xdr:to>
    <xdr:sp macro="" textlink="">
      <xdr:nvSpPr>
        <xdr:cNvPr id="412" name="フローチャート: 判断 411"/>
        <xdr:cNvSpPr/>
      </xdr:nvSpPr>
      <xdr:spPr>
        <a:xfrm>
          <a:off x="7810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98379</xdr:rowOff>
    </xdr:from>
    <xdr:ext cx="534377" cy="259045"/>
    <xdr:sp macro="" textlink="">
      <xdr:nvSpPr>
        <xdr:cNvPr id="413" name="テキスト ボックス 412"/>
        <xdr:cNvSpPr txBox="1"/>
      </xdr:nvSpPr>
      <xdr:spPr>
        <a:xfrm>
          <a:off x="7594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4387</xdr:rowOff>
    </xdr:from>
    <xdr:to>
      <xdr:col>36</xdr:col>
      <xdr:colOff>165100</xdr:colOff>
      <xdr:row>78</xdr:row>
      <xdr:rowOff>105987</xdr:rowOff>
    </xdr:to>
    <xdr:sp macro="" textlink="">
      <xdr:nvSpPr>
        <xdr:cNvPr id="414" name="フローチャート: 判断 413"/>
        <xdr:cNvSpPr/>
      </xdr:nvSpPr>
      <xdr:spPr>
        <a:xfrm>
          <a:off x="6921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97114</xdr:rowOff>
    </xdr:from>
    <xdr:ext cx="534377" cy="259045"/>
    <xdr:sp macro="" textlink="">
      <xdr:nvSpPr>
        <xdr:cNvPr id="415" name="テキスト ボックス 414"/>
        <xdr:cNvSpPr txBox="1"/>
      </xdr:nvSpPr>
      <xdr:spPr>
        <a:xfrm>
          <a:off x="6705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154645</xdr:rowOff>
    </xdr:from>
    <xdr:to>
      <xdr:col>55</xdr:col>
      <xdr:colOff>50800</xdr:colOff>
      <xdr:row>77</xdr:row>
      <xdr:rowOff>84795</xdr:rowOff>
    </xdr:to>
    <xdr:sp macro="" textlink="">
      <xdr:nvSpPr>
        <xdr:cNvPr id="421" name="楕円 420"/>
        <xdr:cNvSpPr/>
      </xdr:nvSpPr>
      <xdr:spPr>
        <a:xfrm>
          <a:off x="10426700" y="1318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6072</xdr:rowOff>
    </xdr:from>
    <xdr:ext cx="534377" cy="259045"/>
    <xdr:sp macro="" textlink="">
      <xdr:nvSpPr>
        <xdr:cNvPr id="422" name="商工費該当値テキスト"/>
        <xdr:cNvSpPr txBox="1"/>
      </xdr:nvSpPr>
      <xdr:spPr>
        <a:xfrm>
          <a:off x="10528300" y="1303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53870</xdr:rowOff>
    </xdr:from>
    <xdr:to>
      <xdr:col>50</xdr:col>
      <xdr:colOff>165100</xdr:colOff>
      <xdr:row>77</xdr:row>
      <xdr:rowOff>155470</xdr:rowOff>
    </xdr:to>
    <xdr:sp macro="" textlink="">
      <xdr:nvSpPr>
        <xdr:cNvPr id="423" name="楕円 422"/>
        <xdr:cNvSpPr/>
      </xdr:nvSpPr>
      <xdr:spPr>
        <a:xfrm>
          <a:off x="9588500" y="1325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547</xdr:rowOff>
    </xdr:from>
    <xdr:ext cx="534377" cy="259045"/>
    <xdr:sp macro="" textlink="">
      <xdr:nvSpPr>
        <xdr:cNvPr id="424" name="テキスト ボックス 423"/>
        <xdr:cNvSpPr txBox="1"/>
      </xdr:nvSpPr>
      <xdr:spPr>
        <a:xfrm>
          <a:off x="9372111" y="1303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70</xdr:row>
      <xdr:rowOff>133034</xdr:rowOff>
    </xdr:from>
    <xdr:to>
      <xdr:col>46</xdr:col>
      <xdr:colOff>38100</xdr:colOff>
      <xdr:row>71</xdr:row>
      <xdr:rowOff>63184</xdr:rowOff>
    </xdr:to>
    <xdr:sp macro="" textlink="">
      <xdr:nvSpPr>
        <xdr:cNvPr id="425" name="楕円 424"/>
        <xdr:cNvSpPr/>
      </xdr:nvSpPr>
      <xdr:spPr>
        <a:xfrm>
          <a:off x="8699500" y="1213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69</xdr:row>
      <xdr:rowOff>79711</xdr:rowOff>
    </xdr:from>
    <xdr:ext cx="599010" cy="259045"/>
    <xdr:sp macro="" textlink="">
      <xdr:nvSpPr>
        <xdr:cNvPr id="426" name="テキスト ボックス 425"/>
        <xdr:cNvSpPr txBox="1"/>
      </xdr:nvSpPr>
      <xdr:spPr>
        <a:xfrm>
          <a:off x="8450795" y="11909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114205</xdr:rowOff>
    </xdr:from>
    <xdr:to>
      <xdr:col>41</xdr:col>
      <xdr:colOff>101600</xdr:colOff>
      <xdr:row>77</xdr:row>
      <xdr:rowOff>44355</xdr:rowOff>
    </xdr:to>
    <xdr:sp macro="" textlink="">
      <xdr:nvSpPr>
        <xdr:cNvPr id="427" name="楕円 426"/>
        <xdr:cNvSpPr/>
      </xdr:nvSpPr>
      <xdr:spPr>
        <a:xfrm>
          <a:off x="7810500" y="1314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60883</xdr:rowOff>
    </xdr:from>
    <xdr:ext cx="534377" cy="259045"/>
    <xdr:sp macro="" textlink="">
      <xdr:nvSpPr>
        <xdr:cNvPr id="428" name="テキスト ボックス 427"/>
        <xdr:cNvSpPr txBox="1"/>
      </xdr:nvSpPr>
      <xdr:spPr>
        <a:xfrm>
          <a:off x="7594111" y="1291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29194</xdr:rowOff>
    </xdr:from>
    <xdr:to>
      <xdr:col>36</xdr:col>
      <xdr:colOff>165100</xdr:colOff>
      <xdr:row>73</xdr:row>
      <xdr:rowOff>130794</xdr:rowOff>
    </xdr:to>
    <xdr:sp macro="" textlink="">
      <xdr:nvSpPr>
        <xdr:cNvPr id="429" name="楕円 428"/>
        <xdr:cNvSpPr/>
      </xdr:nvSpPr>
      <xdr:spPr>
        <a:xfrm>
          <a:off x="6921500" y="1254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71</xdr:row>
      <xdr:rowOff>147321</xdr:rowOff>
    </xdr:from>
    <xdr:ext cx="599010" cy="259045"/>
    <xdr:sp macro="" textlink="">
      <xdr:nvSpPr>
        <xdr:cNvPr id="430" name="テキスト ボックス 429"/>
        <xdr:cNvSpPr txBox="1"/>
      </xdr:nvSpPr>
      <xdr:spPr>
        <a:xfrm>
          <a:off x="6672795" y="12320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4" name="直線コネクタ 453"/>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5" name="土木費最小値テキスト"/>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56" name="直線コネクタ 455"/>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57" name="土木費最大値テキスト"/>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58" name="直線コネクタ 457"/>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57054</xdr:rowOff>
    </xdr:from>
    <xdr:to>
      <xdr:col>55</xdr:col>
      <xdr:colOff>0</xdr:colOff>
      <xdr:row>97</xdr:row>
      <xdr:rowOff>1660</xdr:rowOff>
    </xdr:to>
    <xdr:cxnSp macro="">
      <xdr:nvCxnSpPr>
        <xdr:cNvPr id="459" name="直線コネクタ 458"/>
        <xdr:cNvCxnSpPr/>
      </xdr:nvCxnSpPr>
      <xdr:spPr>
        <a:xfrm>
          <a:off x="9639300" y="16516254"/>
          <a:ext cx="838200" cy="11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0" name="土木費平均値テキスト"/>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1" name="フローチャート: 判断 460"/>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57054</xdr:rowOff>
    </xdr:from>
    <xdr:to>
      <xdr:col>50</xdr:col>
      <xdr:colOff>114300</xdr:colOff>
      <xdr:row>97</xdr:row>
      <xdr:rowOff>62886</xdr:rowOff>
    </xdr:to>
    <xdr:cxnSp macro="">
      <xdr:nvCxnSpPr>
        <xdr:cNvPr id="462" name="直線コネクタ 461"/>
        <xdr:cNvCxnSpPr/>
      </xdr:nvCxnSpPr>
      <xdr:spPr>
        <a:xfrm flipV="1">
          <a:off x="8750300" y="16516254"/>
          <a:ext cx="889000" cy="17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3" name="フローチャート: 判断 462"/>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69735</xdr:rowOff>
    </xdr:from>
    <xdr:ext cx="534377" cy="259045"/>
    <xdr:sp macro="" textlink="">
      <xdr:nvSpPr>
        <xdr:cNvPr id="464" name="テキスト ボックス 463"/>
        <xdr:cNvSpPr txBox="1"/>
      </xdr:nvSpPr>
      <xdr:spPr>
        <a:xfrm>
          <a:off x="9372111" y="1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62886</xdr:rowOff>
    </xdr:from>
    <xdr:to>
      <xdr:col>45</xdr:col>
      <xdr:colOff>177800</xdr:colOff>
      <xdr:row>97</xdr:row>
      <xdr:rowOff>118363</xdr:rowOff>
    </xdr:to>
    <xdr:cxnSp macro="">
      <xdr:nvCxnSpPr>
        <xdr:cNvPr id="465" name="直線コネクタ 464"/>
        <xdr:cNvCxnSpPr/>
      </xdr:nvCxnSpPr>
      <xdr:spPr>
        <a:xfrm flipV="1">
          <a:off x="7861300" y="16693536"/>
          <a:ext cx="889000" cy="55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66" name="フローチャート: 判断 465"/>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107383</xdr:rowOff>
    </xdr:from>
    <xdr:ext cx="534377" cy="259045"/>
    <xdr:sp macro="" textlink="">
      <xdr:nvSpPr>
        <xdr:cNvPr id="467" name="テキスト ボックス 466"/>
        <xdr:cNvSpPr txBox="1"/>
      </xdr:nvSpPr>
      <xdr:spPr>
        <a:xfrm>
          <a:off x="8483111" y="163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30539</xdr:rowOff>
    </xdr:from>
    <xdr:to>
      <xdr:col>41</xdr:col>
      <xdr:colOff>50800</xdr:colOff>
      <xdr:row>97</xdr:row>
      <xdr:rowOff>118363</xdr:rowOff>
    </xdr:to>
    <xdr:cxnSp macro="">
      <xdr:nvCxnSpPr>
        <xdr:cNvPr id="468" name="直線コネクタ 467"/>
        <xdr:cNvCxnSpPr/>
      </xdr:nvCxnSpPr>
      <xdr:spPr>
        <a:xfrm>
          <a:off x="6972300" y="16661189"/>
          <a:ext cx="889000" cy="8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69" name="フローチャート: 判断 468"/>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120539</xdr:rowOff>
    </xdr:from>
    <xdr:ext cx="534377" cy="259045"/>
    <xdr:sp macro="" textlink="">
      <xdr:nvSpPr>
        <xdr:cNvPr id="470" name="テキスト ボックス 469"/>
        <xdr:cNvSpPr txBox="1"/>
      </xdr:nvSpPr>
      <xdr:spPr>
        <a:xfrm>
          <a:off x="7594111" y="1640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1" name="フローチャート: 判断 470"/>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91443</xdr:rowOff>
    </xdr:from>
    <xdr:ext cx="534377" cy="259045"/>
    <xdr:sp macro="" textlink="">
      <xdr:nvSpPr>
        <xdr:cNvPr id="472" name="テキスト ボックス 471"/>
        <xdr:cNvSpPr txBox="1"/>
      </xdr:nvSpPr>
      <xdr:spPr>
        <a:xfrm>
          <a:off x="6705111" y="163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122310</xdr:rowOff>
    </xdr:from>
    <xdr:to>
      <xdr:col>55</xdr:col>
      <xdr:colOff>50800</xdr:colOff>
      <xdr:row>97</xdr:row>
      <xdr:rowOff>52460</xdr:rowOff>
    </xdr:to>
    <xdr:sp macro="" textlink="">
      <xdr:nvSpPr>
        <xdr:cNvPr id="478" name="楕円 477"/>
        <xdr:cNvSpPr/>
      </xdr:nvSpPr>
      <xdr:spPr>
        <a:xfrm>
          <a:off x="10426700" y="1658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145187</xdr:rowOff>
    </xdr:from>
    <xdr:ext cx="599010" cy="259045"/>
    <xdr:sp macro="" textlink="">
      <xdr:nvSpPr>
        <xdr:cNvPr id="479" name="土木費該当値テキスト"/>
        <xdr:cNvSpPr txBox="1"/>
      </xdr:nvSpPr>
      <xdr:spPr>
        <a:xfrm>
          <a:off x="10528300" y="16432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6254</xdr:rowOff>
    </xdr:from>
    <xdr:to>
      <xdr:col>50</xdr:col>
      <xdr:colOff>165100</xdr:colOff>
      <xdr:row>96</xdr:row>
      <xdr:rowOff>107854</xdr:rowOff>
    </xdr:to>
    <xdr:sp macro="" textlink="">
      <xdr:nvSpPr>
        <xdr:cNvPr id="480" name="楕円 479"/>
        <xdr:cNvSpPr/>
      </xdr:nvSpPr>
      <xdr:spPr>
        <a:xfrm>
          <a:off x="9588500" y="164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124381</xdr:rowOff>
    </xdr:from>
    <xdr:ext cx="599010" cy="259045"/>
    <xdr:sp macro="" textlink="">
      <xdr:nvSpPr>
        <xdr:cNvPr id="481" name="テキスト ボックス 480"/>
        <xdr:cNvSpPr txBox="1"/>
      </xdr:nvSpPr>
      <xdr:spPr>
        <a:xfrm>
          <a:off x="9339795" y="1624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12086</xdr:rowOff>
    </xdr:from>
    <xdr:to>
      <xdr:col>46</xdr:col>
      <xdr:colOff>38100</xdr:colOff>
      <xdr:row>97</xdr:row>
      <xdr:rowOff>113686</xdr:rowOff>
    </xdr:to>
    <xdr:sp macro="" textlink="">
      <xdr:nvSpPr>
        <xdr:cNvPr id="482" name="楕円 481"/>
        <xdr:cNvSpPr/>
      </xdr:nvSpPr>
      <xdr:spPr>
        <a:xfrm>
          <a:off x="8699500" y="166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104813</xdr:rowOff>
    </xdr:from>
    <xdr:ext cx="534377" cy="259045"/>
    <xdr:sp macro="" textlink="">
      <xdr:nvSpPr>
        <xdr:cNvPr id="483" name="テキスト ボックス 482"/>
        <xdr:cNvSpPr txBox="1"/>
      </xdr:nvSpPr>
      <xdr:spPr>
        <a:xfrm>
          <a:off x="8483111" y="167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67563</xdr:rowOff>
    </xdr:from>
    <xdr:to>
      <xdr:col>41</xdr:col>
      <xdr:colOff>101600</xdr:colOff>
      <xdr:row>97</xdr:row>
      <xdr:rowOff>169163</xdr:rowOff>
    </xdr:to>
    <xdr:sp macro="" textlink="">
      <xdr:nvSpPr>
        <xdr:cNvPr id="484" name="楕円 483"/>
        <xdr:cNvSpPr/>
      </xdr:nvSpPr>
      <xdr:spPr>
        <a:xfrm>
          <a:off x="7810500" y="1669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160290</xdr:rowOff>
    </xdr:from>
    <xdr:ext cx="534377" cy="259045"/>
    <xdr:sp macro="" textlink="">
      <xdr:nvSpPr>
        <xdr:cNvPr id="485" name="テキスト ボックス 484"/>
        <xdr:cNvSpPr txBox="1"/>
      </xdr:nvSpPr>
      <xdr:spPr>
        <a:xfrm>
          <a:off x="7594111" y="1679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151189</xdr:rowOff>
    </xdr:from>
    <xdr:to>
      <xdr:col>36</xdr:col>
      <xdr:colOff>165100</xdr:colOff>
      <xdr:row>97</xdr:row>
      <xdr:rowOff>81339</xdr:rowOff>
    </xdr:to>
    <xdr:sp macro="" textlink="">
      <xdr:nvSpPr>
        <xdr:cNvPr id="486" name="楕円 485"/>
        <xdr:cNvSpPr/>
      </xdr:nvSpPr>
      <xdr:spPr>
        <a:xfrm>
          <a:off x="6921500" y="16610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72466</xdr:rowOff>
    </xdr:from>
    <xdr:ext cx="534377" cy="259045"/>
    <xdr:sp macro="" textlink="">
      <xdr:nvSpPr>
        <xdr:cNvPr id="487" name="テキスト ボックス 486"/>
        <xdr:cNvSpPr txBox="1"/>
      </xdr:nvSpPr>
      <xdr:spPr>
        <a:xfrm>
          <a:off x="6705111" y="1670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0" name="テキスト ボックス 499"/>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0" name="直線コネクタ 509"/>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1" name="消防費最小値テキスト"/>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2" name="直線コネクタ 511"/>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3" name="消防費最大値テキスト"/>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4" name="直線コネクタ 513"/>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137437</xdr:rowOff>
    </xdr:from>
    <xdr:to>
      <xdr:col>85</xdr:col>
      <xdr:colOff>127000</xdr:colOff>
      <xdr:row>36</xdr:row>
      <xdr:rowOff>21468</xdr:rowOff>
    </xdr:to>
    <xdr:cxnSp macro="">
      <xdr:nvCxnSpPr>
        <xdr:cNvPr id="515" name="直線コネクタ 514"/>
        <xdr:cNvCxnSpPr/>
      </xdr:nvCxnSpPr>
      <xdr:spPr>
        <a:xfrm flipV="1">
          <a:off x="15481300" y="6138187"/>
          <a:ext cx="838200" cy="55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71808</xdr:rowOff>
    </xdr:from>
    <xdr:ext cx="534377" cy="259045"/>
    <xdr:sp macro="" textlink="">
      <xdr:nvSpPr>
        <xdr:cNvPr id="516" name="消防費平均値テキスト"/>
        <xdr:cNvSpPr txBox="1"/>
      </xdr:nvSpPr>
      <xdr:spPr>
        <a:xfrm>
          <a:off x="16370300" y="6244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17" name="フローチャート: 判断 516"/>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21468</xdr:rowOff>
    </xdr:from>
    <xdr:to>
      <xdr:col>81</xdr:col>
      <xdr:colOff>50800</xdr:colOff>
      <xdr:row>36</xdr:row>
      <xdr:rowOff>130327</xdr:rowOff>
    </xdr:to>
    <xdr:cxnSp macro="">
      <xdr:nvCxnSpPr>
        <xdr:cNvPr id="518" name="直線コネクタ 517"/>
        <xdr:cNvCxnSpPr/>
      </xdr:nvCxnSpPr>
      <xdr:spPr>
        <a:xfrm flipV="1">
          <a:off x="14592300" y="6193668"/>
          <a:ext cx="889000" cy="108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19" name="フローチャート: 判断 518"/>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59052</xdr:rowOff>
    </xdr:from>
    <xdr:ext cx="534377" cy="259045"/>
    <xdr:sp macro="" textlink="">
      <xdr:nvSpPr>
        <xdr:cNvPr id="520" name="テキスト ボックス 519"/>
        <xdr:cNvSpPr txBox="1"/>
      </xdr:nvSpPr>
      <xdr:spPr>
        <a:xfrm>
          <a:off x="15214111" y="640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130327</xdr:rowOff>
    </xdr:from>
    <xdr:to>
      <xdr:col>76</xdr:col>
      <xdr:colOff>114300</xdr:colOff>
      <xdr:row>36</xdr:row>
      <xdr:rowOff>134008</xdr:rowOff>
    </xdr:to>
    <xdr:cxnSp macro="">
      <xdr:nvCxnSpPr>
        <xdr:cNvPr id="521" name="直線コネクタ 520"/>
        <xdr:cNvCxnSpPr/>
      </xdr:nvCxnSpPr>
      <xdr:spPr>
        <a:xfrm flipV="1">
          <a:off x="13703300" y="6302527"/>
          <a:ext cx="889000" cy="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2" name="フローチャート: 判断 521"/>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3" name="テキスト ボックス 522"/>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134008</xdr:rowOff>
    </xdr:from>
    <xdr:to>
      <xdr:col>71</xdr:col>
      <xdr:colOff>177800</xdr:colOff>
      <xdr:row>37</xdr:row>
      <xdr:rowOff>66274</xdr:rowOff>
    </xdr:to>
    <xdr:cxnSp macro="">
      <xdr:nvCxnSpPr>
        <xdr:cNvPr id="524" name="直線コネクタ 523"/>
        <xdr:cNvCxnSpPr/>
      </xdr:nvCxnSpPr>
      <xdr:spPr>
        <a:xfrm flipV="1">
          <a:off x="12814300" y="6306208"/>
          <a:ext cx="889000" cy="10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5" name="フローチャート: 判断 524"/>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22158</xdr:rowOff>
    </xdr:from>
    <xdr:ext cx="534377" cy="259045"/>
    <xdr:sp macro="" textlink="">
      <xdr:nvSpPr>
        <xdr:cNvPr id="526" name="テキスト ボックス 525"/>
        <xdr:cNvSpPr txBox="1"/>
      </xdr:nvSpPr>
      <xdr:spPr>
        <a:xfrm>
          <a:off x="13436111" y="6022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27" name="フローチャート: 判断 526"/>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99013</xdr:rowOff>
    </xdr:from>
    <xdr:ext cx="534377" cy="259045"/>
    <xdr:sp macro="" textlink="">
      <xdr:nvSpPr>
        <xdr:cNvPr id="528" name="テキスト ボックス 527"/>
        <xdr:cNvSpPr txBox="1"/>
      </xdr:nvSpPr>
      <xdr:spPr>
        <a:xfrm>
          <a:off x="12547111" y="609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86637</xdr:rowOff>
    </xdr:from>
    <xdr:to>
      <xdr:col>85</xdr:col>
      <xdr:colOff>177800</xdr:colOff>
      <xdr:row>36</xdr:row>
      <xdr:rowOff>16787</xdr:rowOff>
    </xdr:to>
    <xdr:sp macro="" textlink="">
      <xdr:nvSpPr>
        <xdr:cNvPr id="534" name="楕円 533"/>
        <xdr:cNvSpPr/>
      </xdr:nvSpPr>
      <xdr:spPr>
        <a:xfrm>
          <a:off x="16268700" y="608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109514</xdr:rowOff>
    </xdr:from>
    <xdr:ext cx="534377" cy="259045"/>
    <xdr:sp macro="" textlink="">
      <xdr:nvSpPr>
        <xdr:cNvPr id="535" name="消防費該当値テキスト"/>
        <xdr:cNvSpPr txBox="1"/>
      </xdr:nvSpPr>
      <xdr:spPr>
        <a:xfrm>
          <a:off x="16370300" y="5938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142118</xdr:rowOff>
    </xdr:from>
    <xdr:to>
      <xdr:col>81</xdr:col>
      <xdr:colOff>101600</xdr:colOff>
      <xdr:row>36</xdr:row>
      <xdr:rowOff>72268</xdr:rowOff>
    </xdr:to>
    <xdr:sp macro="" textlink="">
      <xdr:nvSpPr>
        <xdr:cNvPr id="536" name="楕円 535"/>
        <xdr:cNvSpPr/>
      </xdr:nvSpPr>
      <xdr:spPr>
        <a:xfrm>
          <a:off x="15430500" y="614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88795</xdr:rowOff>
    </xdr:from>
    <xdr:ext cx="534377" cy="259045"/>
    <xdr:sp macro="" textlink="">
      <xdr:nvSpPr>
        <xdr:cNvPr id="537" name="テキスト ボックス 536"/>
        <xdr:cNvSpPr txBox="1"/>
      </xdr:nvSpPr>
      <xdr:spPr>
        <a:xfrm>
          <a:off x="15214111" y="5918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79527</xdr:rowOff>
    </xdr:from>
    <xdr:to>
      <xdr:col>76</xdr:col>
      <xdr:colOff>165100</xdr:colOff>
      <xdr:row>37</xdr:row>
      <xdr:rowOff>9677</xdr:rowOff>
    </xdr:to>
    <xdr:sp macro="" textlink="">
      <xdr:nvSpPr>
        <xdr:cNvPr id="538" name="楕円 537"/>
        <xdr:cNvSpPr/>
      </xdr:nvSpPr>
      <xdr:spPr>
        <a:xfrm>
          <a:off x="14541500" y="625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804</xdr:rowOff>
    </xdr:from>
    <xdr:ext cx="534377" cy="259045"/>
    <xdr:sp macro="" textlink="">
      <xdr:nvSpPr>
        <xdr:cNvPr id="539" name="テキスト ボックス 538"/>
        <xdr:cNvSpPr txBox="1"/>
      </xdr:nvSpPr>
      <xdr:spPr>
        <a:xfrm>
          <a:off x="14325111" y="634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83208</xdr:rowOff>
    </xdr:from>
    <xdr:to>
      <xdr:col>72</xdr:col>
      <xdr:colOff>38100</xdr:colOff>
      <xdr:row>37</xdr:row>
      <xdr:rowOff>13358</xdr:rowOff>
    </xdr:to>
    <xdr:sp macro="" textlink="">
      <xdr:nvSpPr>
        <xdr:cNvPr id="540" name="楕円 539"/>
        <xdr:cNvSpPr/>
      </xdr:nvSpPr>
      <xdr:spPr>
        <a:xfrm>
          <a:off x="13652500" y="62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4485</xdr:rowOff>
    </xdr:from>
    <xdr:ext cx="534377" cy="259045"/>
    <xdr:sp macro="" textlink="">
      <xdr:nvSpPr>
        <xdr:cNvPr id="541" name="テキスト ボックス 540"/>
        <xdr:cNvSpPr txBox="1"/>
      </xdr:nvSpPr>
      <xdr:spPr>
        <a:xfrm>
          <a:off x="13436111" y="634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15474</xdr:rowOff>
    </xdr:from>
    <xdr:to>
      <xdr:col>67</xdr:col>
      <xdr:colOff>101600</xdr:colOff>
      <xdr:row>37</xdr:row>
      <xdr:rowOff>117074</xdr:rowOff>
    </xdr:to>
    <xdr:sp macro="" textlink="">
      <xdr:nvSpPr>
        <xdr:cNvPr id="542" name="楕円 541"/>
        <xdr:cNvSpPr/>
      </xdr:nvSpPr>
      <xdr:spPr>
        <a:xfrm>
          <a:off x="12763500" y="635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108201</xdr:rowOff>
    </xdr:from>
    <xdr:ext cx="534377" cy="259045"/>
    <xdr:sp macro="" textlink="">
      <xdr:nvSpPr>
        <xdr:cNvPr id="543" name="テキスト ボックス 542"/>
        <xdr:cNvSpPr txBox="1"/>
      </xdr:nvSpPr>
      <xdr:spPr>
        <a:xfrm>
          <a:off x="12547111" y="6451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4" name="直線コネクタ 553"/>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5" name="テキスト ボックス 554"/>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6" name="直線コネクタ 555"/>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7" name="テキスト ボックス 556"/>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8" name="直線コネクタ 557"/>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9" name="テキスト ボックス 558"/>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0" name="直線コネクタ 559"/>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1" name="テキスト ボックス 560"/>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5" name="直線コネクタ 564"/>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66" name="教育費最小値テキスト"/>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67" name="直線コネクタ 566"/>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68" name="教育費最大値テキスト"/>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69" name="直線コネクタ 568"/>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121841</xdr:rowOff>
    </xdr:from>
    <xdr:to>
      <xdr:col>85</xdr:col>
      <xdr:colOff>127000</xdr:colOff>
      <xdr:row>57</xdr:row>
      <xdr:rowOff>97898</xdr:rowOff>
    </xdr:to>
    <xdr:cxnSp macro="">
      <xdr:nvCxnSpPr>
        <xdr:cNvPr id="570" name="直線コネクタ 569"/>
        <xdr:cNvCxnSpPr/>
      </xdr:nvCxnSpPr>
      <xdr:spPr>
        <a:xfrm>
          <a:off x="15481300" y="9723041"/>
          <a:ext cx="838200" cy="14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32127</xdr:rowOff>
    </xdr:from>
    <xdr:ext cx="534377" cy="259045"/>
    <xdr:sp macro="" textlink="">
      <xdr:nvSpPr>
        <xdr:cNvPr id="571" name="教育費平均値テキスト"/>
        <xdr:cNvSpPr txBox="1"/>
      </xdr:nvSpPr>
      <xdr:spPr>
        <a:xfrm>
          <a:off x="16370300" y="9804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2" name="フローチャート: 判断 571"/>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121841</xdr:rowOff>
    </xdr:from>
    <xdr:to>
      <xdr:col>81</xdr:col>
      <xdr:colOff>50800</xdr:colOff>
      <xdr:row>57</xdr:row>
      <xdr:rowOff>20853</xdr:rowOff>
    </xdr:to>
    <xdr:cxnSp macro="">
      <xdr:nvCxnSpPr>
        <xdr:cNvPr id="573" name="直線コネクタ 572"/>
        <xdr:cNvCxnSpPr/>
      </xdr:nvCxnSpPr>
      <xdr:spPr>
        <a:xfrm flipV="1">
          <a:off x="14592300" y="9723041"/>
          <a:ext cx="889000" cy="7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4" name="フローチャート: 判断 573"/>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162262</xdr:rowOff>
    </xdr:from>
    <xdr:ext cx="534377" cy="259045"/>
    <xdr:sp macro="" textlink="">
      <xdr:nvSpPr>
        <xdr:cNvPr id="575" name="テキスト ボックス 574"/>
        <xdr:cNvSpPr txBox="1"/>
      </xdr:nvSpPr>
      <xdr:spPr>
        <a:xfrm>
          <a:off x="15214111" y="993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128078</xdr:rowOff>
    </xdr:from>
    <xdr:to>
      <xdr:col>76</xdr:col>
      <xdr:colOff>114300</xdr:colOff>
      <xdr:row>57</xdr:row>
      <xdr:rowOff>20853</xdr:rowOff>
    </xdr:to>
    <xdr:cxnSp macro="">
      <xdr:nvCxnSpPr>
        <xdr:cNvPr id="576" name="直線コネクタ 575"/>
        <xdr:cNvCxnSpPr/>
      </xdr:nvCxnSpPr>
      <xdr:spPr>
        <a:xfrm>
          <a:off x="13703300" y="9729278"/>
          <a:ext cx="889000" cy="6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77" name="フローチャート: 判断 576"/>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171130</xdr:rowOff>
    </xdr:from>
    <xdr:ext cx="534377" cy="259045"/>
    <xdr:sp macro="" textlink="">
      <xdr:nvSpPr>
        <xdr:cNvPr id="578" name="テキスト ボックス 577"/>
        <xdr:cNvSpPr txBox="1"/>
      </xdr:nvSpPr>
      <xdr:spPr>
        <a:xfrm>
          <a:off x="14325111" y="9943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128078</xdr:rowOff>
    </xdr:from>
    <xdr:to>
      <xdr:col>71</xdr:col>
      <xdr:colOff>177800</xdr:colOff>
      <xdr:row>57</xdr:row>
      <xdr:rowOff>100639</xdr:rowOff>
    </xdr:to>
    <xdr:cxnSp macro="">
      <xdr:nvCxnSpPr>
        <xdr:cNvPr id="579" name="直線コネクタ 578"/>
        <xdr:cNvCxnSpPr/>
      </xdr:nvCxnSpPr>
      <xdr:spPr>
        <a:xfrm flipV="1">
          <a:off x="12814300" y="9729278"/>
          <a:ext cx="889000" cy="14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0" name="フローチャート: 判断 579"/>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13709</xdr:rowOff>
    </xdr:from>
    <xdr:ext cx="534377" cy="259045"/>
    <xdr:sp macro="" textlink="">
      <xdr:nvSpPr>
        <xdr:cNvPr id="581" name="テキスト ボックス 580"/>
        <xdr:cNvSpPr txBox="1"/>
      </xdr:nvSpPr>
      <xdr:spPr>
        <a:xfrm>
          <a:off x="13436111" y="9957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2" name="フローチャート: 判断 581"/>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28609</xdr:rowOff>
    </xdr:from>
    <xdr:ext cx="534377" cy="259045"/>
    <xdr:sp macro="" textlink="">
      <xdr:nvSpPr>
        <xdr:cNvPr id="583" name="テキスト ボックス 582"/>
        <xdr:cNvSpPr txBox="1"/>
      </xdr:nvSpPr>
      <xdr:spPr>
        <a:xfrm>
          <a:off x="12547111" y="997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47098</xdr:rowOff>
    </xdr:from>
    <xdr:to>
      <xdr:col>85</xdr:col>
      <xdr:colOff>177800</xdr:colOff>
      <xdr:row>57</xdr:row>
      <xdr:rowOff>148698</xdr:rowOff>
    </xdr:to>
    <xdr:sp macro="" textlink="">
      <xdr:nvSpPr>
        <xdr:cNvPr id="589" name="楕円 588"/>
        <xdr:cNvSpPr/>
      </xdr:nvSpPr>
      <xdr:spPr>
        <a:xfrm>
          <a:off x="16268700" y="981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6475</xdr:rowOff>
    </xdr:from>
    <xdr:ext cx="534377" cy="259045"/>
    <xdr:sp macro="" textlink="">
      <xdr:nvSpPr>
        <xdr:cNvPr id="590" name="教育費該当値テキスト"/>
        <xdr:cNvSpPr txBox="1"/>
      </xdr:nvSpPr>
      <xdr:spPr>
        <a:xfrm>
          <a:off x="16370300" y="9607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71041</xdr:rowOff>
    </xdr:from>
    <xdr:to>
      <xdr:col>81</xdr:col>
      <xdr:colOff>101600</xdr:colOff>
      <xdr:row>57</xdr:row>
      <xdr:rowOff>1191</xdr:rowOff>
    </xdr:to>
    <xdr:sp macro="" textlink="">
      <xdr:nvSpPr>
        <xdr:cNvPr id="591" name="楕円 590"/>
        <xdr:cNvSpPr/>
      </xdr:nvSpPr>
      <xdr:spPr>
        <a:xfrm>
          <a:off x="15430500" y="967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17718</xdr:rowOff>
    </xdr:from>
    <xdr:ext cx="599010" cy="259045"/>
    <xdr:sp macro="" textlink="">
      <xdr:nvSpPr>
        <xdr:cNvPr id="592" name="テキスト ボックス 591"/>
        <xdr:cNvSpPr txBox="1"/>
      </xdr:nvSpPr>
      <xdr:spPr>
        <a:xfrm>
          <a:off x="15181795" y="944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141503</xdr:rowOff>
    </xdr:from>
    <xdr:to>
      <xdr:col>76</xdr:col>
      <xdr:colOff>165100</xdr:colOff>
      <xdr:row>57</xdr:row>
      <xdr:rowOff>71653</xdr:rowOff>
    </xdr:to>
    <xdr:sp macro="" textlink="">
      <xdr:nvSpPr>
        <xdr:cNvPr id="593" name="楕円 592"/>
        <xdr:cNvSpPr/>
      </xdr:nvSpPr>
      <xdr:spPr>
        <a:xfrm>
          <a:off x="14541500" y="974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88180</xdr:rowOff>
    </xdr:from>
    <xdr:ext cx="599010" cy="259045"/>
    <xdr:sp macro="" textlink="">
      <xdr:nvSpPr>
        <xdr:cNvPr id="594" name="テキスト ボックス 593"/>
        <xdr:cNvSpPr txBox="1"/>
      </xdr:nvSpPr>
      <xdr:spPr>
        <a:xfrm>
          <a:off x="14292795" y="951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77278</xdr:rowOff>
    </xdr:from>
    <xdr:to>
      <xdr:col>72</xdr:col>
      <xdr:colOff>38100</xdr:colOff>
      <xdr:row>57</xdr:row>
      <xdr:rowOff>7428</xdr:rowOff>
    </xdr:to>
    <xdr:sp macro="" textlink="">
      <xdr:nvSpPr>
        <xdr:cNvPr id="595" name="楕円 594"/>
        <xdr:cNvSpPr/>
      </xdr:nvSpPr>
      <xdr:spPr>
        <a:xfrm>
          <a:off x="13652500" y="9678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23955</xdr:rowOff>
    </xdr:from>
    <xdr:ext cx="599010" cy="259045"/>
    <xdr:sp macro="" textlink="">
      <xdr:nvSpPr>
        <xdr:cNvPr id="596" name="テキスト ボックス 595"/>
        <xdr:cNvSpPr txBox="1"/>
      </xdr:nvSpPr>
      <xdr:spPr>
        <a:xfrm>
          <a:off x="13403795" y="9453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49839</xdr:rowOff>
    </xdr:from>
    <xdr:to>
      <xdr:col>67</xdr:col>
      <xdr:colOff>101600</xdr:colOff>
      <xdr:row>57</xdr:row>
      <xdr:rowOff>151439</xdr:rowOff>
    </xdr:to>
    <xdr:sp macro="" textlink="">
      <xdr:nvSpPr>
        <xdr:cNvPr id="597" name="楕円 596"/>
        <xdr:cNvSpPr/>
      </xdr:nvSpPr>
      <xdr:spPr>
        <a:xfrm>
          <a:off x="12763500" y="9822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167966</xdr:rowOff>
    </xdr:from>
    <xdr:ext cx="534377" cy="259045"/>
    <xdr:sp macro="" textlink="">
      <xdr:nvSpPr>
        <xdr:cNvPr id="598" name="テキスト ボックス 597"/>
        <xdr:cNvSpPr txBox="1"/>
      </xdr:nvSpPr>
      <xdr:spPr>
        <a:xfrm>
          <a:off x="12547111" y="959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2" name="テキスト ボックス 611"/>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0" name="直線コネクタ 619"/>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1"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3" name="災害復旧費最大値テキスト"/>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4" name="直線コネクタ 623"/>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114307</xdr:rowOff>
    </xdr:from>
    <xdr:to>
      <xdr:col>85</xdr:col>
      <xdr:colOff>127000</xdr:colOff>
      <xdr:row>78</xdr:row>
      <xdr:rowOff>79048</xdr:rowOff>
    </xdr:to>
    <xdr:cxnSp macro="">
      <xdr:nvCxnSpPr>
        <xdr:cNvPr id="625" name="直線コネクタ 624"/>
        <xdr:cNvCxnSpPr/>
      </xdr:nvCxnSpPr>
      <xdr:spPr>
        <a:xfrm flipV="1">
          <a:off x="15481300" y="12458707"/>
          <a:ext cx="838200" cy="99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110431</xdr:rowOff>
    </xdr:from>
    <xdr:ext cx="534377" cy="259045"/>
    <xdr:sp macro="" textlink="">
      <xdr:nvSpPr>
        <xdr:cNvPr id="626" name="災害復旧費平均値テキスト"/>
        <xdr:cNvSpPr txBox="1"/>
      </xdr:nvSpPr>
      <xdr:spPr>
        <a:xfrm>
          <a:off x="16370300" y="13312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27" name="フローチャート: 判断 626"/>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25154</xdr:rowOff>
    </xdr:from>
    <xdr:to>
      <xdr:col>81</xdr:col>
      <xdr:colOff>50800</xdr:colOff>
      <xdr:row>78</xdr:row>
      <xdr:rowOff>79048</xdr:rowOff>
    </xdr:to>
    <xdr:cxnSp macro="">
      <xdr:nvCxnSpPr>
        <xdr:cNvPr id="628" name="直線コネクタ 627"/>
        <xdr:cNvCxnSpPr/>
      </xdr:nvCxnSpPr>
      <xdr:spPr>
        <a:xfrm>
          <a:off x="14592300" y="13398254"/>
          <a:ext cx="889000" cy="53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29" name="フローチャート: 判断 628"/>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106827</xdr:rowOff>
    </xdr:from>
    <xdr:ext cx="534377" cy="259045"/>
    <xdr:sp macro="" textlink="">
      <xdr:nvSpPr>
        <xdr:cNvPr id="630" name="テキスト ボックス 629"/>
        <xdr:cNvSpPr txBox="1"/>
      </xdr:nvSpPr>
      <xdr:spPr>
        <a:xfrm>
          <a:off x="15214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25154</xdr:rowOff>
    </xdr:from>
    <xdr:to>
      <xdr:col>76</xdr:col>
      <xdr:colOff>114300</xdr:colOff>
      <xdr:row>78</xdr:row>
      <xdr:rowOff>116145</xdr:rowOff>
    </xdr:to>
    <xdr:cxnSp macro="">
      <xdr:nvCxnSpPr>
        <xdr:cNvPr id="631" name="直線コネクタ 630"/>
        <xdr:cNvCxnSpPr/>
      </xdr:nvCxnSpPr>
      <xdr:spPr>
        <a:xfrm flipV="1">
          <a:off x="13703300" y="13398254"/>
          <a:ext cx="889000" cy="9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2" name="フローチャート: 判断 631"/>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86960</xdr:rowOff>
    </xdr:from>
    <xdr:ext cx="534377" cy="259045"/>
    <xdr:sp macro="" textlink="">
      <xdr:nvSpPr>
        <xdr:cNvPr id="633" name="テキスト ボックス 632"/>
        <xdr:cNvSpPr txBox="1"/>
      </xdr:nvSpPr>
      <xdr:spPr>
        <a:xfrm>
          <a:off x="14325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116145</xdr:rowOff>
    </xdr:from>
    <xdr:to>
      <xdr:col>71</xdr:col>
      <xdr:colOff>177800</xdr:colOff>
      <xdr:row>78</xdr:row>
      <xdr:rowOff>121568</xdr:rowOff>
    </xdr:to>
    <xdr:cxnSp macro="">
      <xdr:nvCxnSpPr>
        <xdr:cNvPr id="634" name="直線コネクタ 633"/>
        <xdr:cNvCxnSpPr/>
      </xdr:nvCxnSpPr>
      <xdr:spPr>
        <a:xfrm flipV="1">
          <a:off x="12814300" y="13489245"/>
          <a:ext cx="889000" cy="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5" name="フローチャート: 判断 634"/>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126917</xdr:rowOff>
    </xdr:from>
    <xdr:ext cx="469744" cy="259045"/>
    <xdr:sp macro="" textlink="">
      <xdr:nvSpPr>
        <xdr:cNvPr id="636" name="テキスト ボックス 635"/>
        <xdr:cNvSpPr txBox="1"/>
      </xdr:nvSpPr>
      <xdr:spPr>
        <a:xfrm>
          <a:off x="13468428" y="131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37" name="フローチャート: 判断 636"/>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118046</xdr:rowOff>
    </xdr:from>
    <xdr:ext cx="469744" cy="259045"/>
    <xdr:sp macro="" textlink="">
      <xdr:nvSpPr>
        <xdr:cNvPr id="638" name="テキスト ボックス 637"/>
        <xdr:cNvSpPr txBox="1"/>
      </xdr:nvSpPr>
      <xdr:spPr>
        <a:xfrm>
          <a:off x="12579428" y="131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63507</xdr:rowOff>
    </xdr:from>
    <xdr:to>
      <xdr:col>85</xdr:col>
      <xdr:colOff>177800</xdr:colOff>
      <xdr:row>72</xdr:row>
      <xdr:rowOff>165107</xdr:rowOff>
    </xdr:to>
    <xdr:sp macro="" textlink="">
      <xdr:nvSpPr>
        <xdr:cNvPr id="644" name="楕円 643"/>
        <xdr:cNvSpPr/>
      </xdr:nvSpPr>
      <xdr:spPr>
        <a:xfrm>
          <a:off x="16268700" y="1240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86384</xdr:rowOff>
    </xdr:from>
    <xdr:ext cx="599010" cy="259045"/>
    <xdr:sp macro="" textlink="">
      <xdr:nvSpPr>
        <xdr:cNvPr id="645" name="災害復旧費該当値テキスト"/>
        <xdr:cNvSpPr txBox="1"/>
      </xdr:nvSpPr>
      <xdr:spPr>
        <a:xfrm>
          <a:off x="16370300" y="12259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28248</xdr:rowOff>
    </xdr:from>
    <xdr:to>
      <xdr:col>81</xdr:col>
      <xdr:colOff>101600</xdr:colOff>
      <xdr:row>78</xdr:row>
      <xdr:rowOff>129848</xdr:rowOff>
    </xdr:to>
    <xdr:sp macro="" textlink="">
      <xdr:nvSpPr>
        <xdr:cNvPr id="646" name="楕円 645"/>
        <xdr:cNvSpPr/>
      </xdr:nvSpPr>
      <xdr:spPr>
        <a:xfrm>
          <a:off x="15430500" y="1340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120975</xdr:rowOff>
    </xdr:from>
    <xdr:ext cx="469744" cy="259045"/>
    <xdr:sp macro="" textlink="">
      <xdr:nvSpPr>
        <xdr:cNvPr id="647" name="テキスト ボックス 646"/>
        <xdr:cNvSpPr txBox="1"/>
      </xdr:nvSpPr>
      <xdr:spPr>
        <a:xfrm>
          <a:off x="15246428" y="1349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145804</xdr:rowOff>
    </xdr:from>
    <xdr:to>
      <xdr:col>76</xdr:col>
      <xdr:colOff>165100</xdr:colOff>
      <xdr:row>78</xdr:row>
      <xdr:rowOff>75954</xdr:rowOff>
    </xdr:to>
    <xdr:sp macro="" textlink="">
      <xdr:nvSpPr>
        <xdr:cNvPr id="648" name="楕円 647"/>
        <xdr:cNvSpPr/>
      </xdr:nvSpPr>
      <xdr:spPr>
        <a:xfrm>
          <a:off x="14541500" y="1334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92481</xdr:rowOff>
    </xdr:from>
    <xdr:ext cx="534377" cy="259045"/>
    <xdr:sp macro="" textlink="">
      <xdr:nvSpPr>
        <xdr:cNvPr id="649" name="テキスト ボックス 648"/>
        <xdr:cNvSpPr txBox="1"/>
      </xdr:nvSpPr>
      <xdr:spPr>
        <a:xfrm>
          <a:off x="14325111" y="13122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65345</xdr:rowOff>
    </xdr:from>
    <xdr:to>
      <xdr:col>72</xdr:col>
      <xdr:colOff>38100</xdr:colOff>
      <xdr:row>78</xdr:row>
      <xdr:rowOff>166945</xdr:rowOff>
    </xdr:to>
    <xdr:sp macro="" textlink="">
      <xdr:nvSpPr>
        <xdr:cNvPr id="650" name="楕円 649"/>
        <xdr:cNvSpPr/>
      </xdr:nvSpPr>
      <xdr:spPr>
        <a:xfrm>
          <a:off x="13652500" y="1343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158072</xdr:rowOff>
    </xdr:from>
    <xdr:ext cx="469744" cy="259045"/>
    <xdr:sp macro="" textlink="">
      <xdr:nvSpPr>
        <xdr:cNvPr id="651" name="テキスト ボックス 650"/>
        <xdr:cNvSpPr txBox="1"/>
      </xdr:nvSpPr>
      <xdr:spPr>
        <a:xfrm>
          <a:off x="13468428" y="13531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70768</xdr:rowOff>
    </xdr:from>
    <xdr:to>
      <xdr:col>67</xdr:col>
      <xdr:colOff>101600</xdr:colOff>
      <xdr:row>79</xdr:row>
      <xdr:rowOff>918</xdr:rowOff>
    </xdr:to>
    <xdr:sp macro="" textlink="">
      <xdr:nvSpPr>
        <xdr:cNvPr id="652" name="楕円 651"/>
        <xdr:cNvSpPr/>
      </xdr:nvSpPr>
      <xdr:spPr>
        <a:xfrm>
          <a:off x="12763500" y="1344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163495</xdr:rowOff>
    </xdr:from>
    <xdr:ext cx="469744" cy="259045"/>
    <xdr:sp macro="" textlink="">
      <xdr:nvSpPr>
        <xdr:cNvPr id="653" name="テキスト ボックス 652"/>
        <xdr:cNvSpPr txBox="1"/>
      </xdr:nvSpPr>
      <xdr:spPr>
        <a:xfrm>
          <a:off x="12579428" y="1353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5" name="直線コネクタ 674"/>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76" name="公債費最小値テキスト"/>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77" name="直線コネクタ 676"/>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78" name="公債費最大値テキスト"/>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79" name="直線コネクタ 678"/>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6243</xdr:rowOff>
    </xdr:from>
    <xdr:to>
      <xdr:col>85</xdr:col>
      <xdr:colOff>127000</xdr:colOff>
      <xdr:row>95</xdr:row>
      <xdr:rowOff>71019</xdr:rowOff>
    </xdr:to>
    <xdr:cxnSp macro="">
      <xdr:nvCxnSpPr>
        <xdr:cNvPr id="680" name="直線コネクタ 679"/>
        <xdr:cNvCxnSpPr/>
      </xdr:nvCxnSpPr>
      <xdr:spPr>
        <a:xfrm flipV="1">
          <a:off x="15481300" y="16293993"/>
          <a:ext cx="838200" cy="64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1" name="公債費平均値テキスト"/>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2" name="フローチャート: 判断 681"/>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43605</xdr:rowOff>
    </xdr:from>
    <xdr:to>
      <xdr:col>81</xdr:col>
      <xdr:colOff>50800</xdr:colOff>
      <xdr:row>95</xdr:row>
      <xdr:rowOff>71019</xdr:rowOff>
    </xdr:to>
    <xdr:cxnSp macro="">
      <xdr:nvCxnSpPr>
        <xdr:cNvPr id="683" name="直線コネクタ 682"/>
        <xdr:cNvCxnSpPr/>
      </xdr:nvCxnSpPr>
      <xdr:spPr>
        <a:xfrm>
          <a:off x="14592300" y="16331355"/>
          <a:ext cx="889000" cy="27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4" name="フローチャート: 判断 683"/>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85" name="テキスト ボックス 684"/>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43605</xdr:rowOff>
    </xdr:from>
    <xdr:to>
      <xdr:col>76</xdr:col>
      <xdr:colOff>114300</xdr:colOff>
      <xdr:row>96</xdr:row>
      <xdr:rowOff>21761</xdr:rowOff>
    </xdr:to>
    <xdr:cxnSp macro="">
      <xdr:nvCxnSpPr>
        <xdr:cNvPr id="686" name="直線コネクタ 685"/>
        <xdr:cNvCxnSpPr/>
      </xdr:nvCxnSpPr>
      <xdr:spPr>
        <a:xfrm flipV="1">
          <a:off x="13703300" y="16331355"/>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87" name="フローチャート: 判断 686"/>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88" name="テキスト ボックス 687"/>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21761</xdr:rowOff>
    </xdr:from>
    <xdr:to>
      <xdr:col>71</xdr:col>
      <xdr:colOff>177800</xdr:colOff>
      <xdr:row>96</xdr:row>
      <xdr:rowOff>72710</xdr:rowOff>
    </xdr:to>
    <xdr:cxnSp macro="">
      <xdr:nvCxnSpPr>
        <xdr:cNvPr id="689" name="直線コネクタ 688"/>
        <xdr:cNvCxnSpPr/>
      </xdr:nvCxnSpPr>
      <xdr:spPr>
        <a:xfrm flipV="1">
          <a:off x="12814300" y="16480961"/>
          <a:ext cx="8890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0" name="フローチャート: 判断 689"/>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9766</xdr:rowOff>
    </xdr:from>
    <xdr:ext cx="534377" cy="259045"/>
    <xdr:sp macro="" textlink="">
      <xdr:nvSpPr>
        <xdr:cNvPr id="691" name="テキスト ボックス 690"/>
        <xdr:cNvSpPr txBox="1"/>
      </xdr:nvSpPr>
      <xdr:spPr>
        <a:xfrm>
          <a:off x="13436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2" name="フローチャート: 判断 691"/>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38093</xdr:rowOff>
    </xdr:from>
    <xdr:ext cx="534377" cy="259045"/>
    <xdr:sp macro="" textlink="">
      <xdr:nvSpPr>
        <xdr:cNvPr id="693" name="テキスト ボックス 692"/>
        <xdr:cNvSpPr txBox="1"/>
      </xdr:nvSpPr>
      <xdr:spPr>
        <a:xfrm>
          <a:off x="12547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126893</xdr:rowOff>
    </xdr:from>
    <xdr:to>
      <xdr:col>85</xdr:col>
      <xdr:colOff>177800</xdr:colOff>
      <xdr:row>95</xdr:row>
      <xdr:rowOff>57043</xdr:rowOff>
    </xdr:to>
    <xdr:sp macro="" textlink="">
      <xdr:nvSpPr>
        <xdr:cNvPr id="699" name="楕円 698"/>
        <xdr:cNvSpPr/>
      </xdr:nvSpPr>
      <xdr:spPr>
        <a:xfrm>
          <a:off x="16268700" y="162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149770</xdr:rowOff>
    </xdr:from>
    <xdr:ext cx="599010" cy="259045"/>
    <xdr:sp macro="" textlink="">
      <xdr:nvSpPr>
        <xdr:cNvPr id="700" name="公債費該当値テキスト"/>
        <xdr:cNvSpPr txBox="1"/>
      </xdr:nvSpPr>
      <xdr:spPr>
        <a:xfrm>
          <a:off x="16370300" y="16094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20219</xdr:rowOff>
    </xdr:from>
    <xdr:to>
      <xdr:col>81</xdr:col>
      <xdr:colOff>101600</xdr:colOff>
      <xdr:row>95</xdr:row>
      <xdr:rowOff>121819</xdr:rowOff>
    </xdr:to>
    <xdr:sp macro="" textlink="">
      <xdr:nvSpPr>
        <xdr:cNvPr id="701" name="楕円 700"/>
        <xdr:cNvSpPr/>
      </xdr:nvSpPr>
      <xdr:spPr>
        <a:xfrm>
          <a:off x="15430500" y="1630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138346</xdr:rowOff>
    </xdr:from>
    <xdr:ext cx="599010" cy="259045"/>
    <xdr:sp macro="" textlink="">
      <xdr:nvSpPr>
        <xdr:cNvPr id="702" name="テキスト ボックス 701"/>
        <xdr:cNvSpPr txBox="1"/>
      </xdr:nvSpPr>
      <xdr:spPr>
        <a:xfrm>
          <a:off x="15181795" y="16083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164255</xdr:rowOff>
    </xdr:from>
    <xdr:to>
      <xdr:col>76</xdr:col>
      <xdr:colOff>165100</xdr:colOff>
      <xdr:row>95</xdr:row>
      <xdr:rowOff>94405</xdr:rowOff>
    </xdr:to>
    <xdr:sp macro="" textlink="">
      <xdr:nvSpPr>
        <xdr:cNvPr id="703" name="楕円 702"/>
        <xdr:cNvSpPr/>
      </xdr:nvSpPr>
      <xdr:spPr>
        <a:xfrm>
          <a:off x="14541500" y="1628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110932</xdr:rowOff>
    </xdr:from>
    <xdr:ext cx="599010" cy="259045"/>
    <xdr:sp macro="" textlink="">
      <xdr:nvSpPr>
        <xdr:cNvPr id="704" name="テキスト ボックス 703"/>
        <xdr:cNvSpPr txBox="1"/>
      </xdr:nvSpPr>
      <xdr:spPr>
        <a:xfrm>
          <a:off x="14292795" y="1605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142411</xdr:rowOff>
    </xdr:from>
    <xdr:to>
      <xdr:col>72</xdr:col>
      <xdr:colOff>38100</xdr:colOff>
      <xdr:row>96</xdr:row>
      <xdr:rowOff>72561</xdr:rowOff>
    </xdr:to>
    <xdr:sp macro="" textlink="">
      <xdr:nvSpPr>
        <xdr:cNvPr id="705" name="楕円 704"/>
        <xdr:cNvSpPr/>
      </xdr:nvSpPr>
      <xdr:spPr>
        <a:xfrm>
          <a:off x="13652500" y="1643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89088</xdr:rowOff>
    </xdr:from>
    <xdr:ext cx="599010" cy="259045"/>
    <xdr:sp macro="" textlink="">
      <xdr:nvSpPr>
        <xdr:cNvPr id="706" name="テキスト ボックス 705"/>
        <xdr:cNvSpPr txBox="1"/>
      </xdr:nvSpPr>
      <xdr:spPr>
        <a:xfrm>
          <a:off x="13403795" y="16205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21910</xdr:rowOff>
    </xdr:from>
    <xdr:to>
      <xdr:col>67</xdr:col>
      <xdr:colOff>101600</xdr:colOff>
      <xdr:row>96</xdr:row>
      <xdr:rowOff>123510</xdr:rowOff>
    </xdr:to>
    <xdr:sp macro="" textlink="">
      <xdr:nvSpPr>
        <xdr:cNvPr id="707" name="楕円 706"/>
        <xdr:cNvSpPr/>
      </xdr:nvSpPr>
      <xdr:spPr>
        <a:xfrm>
          <a:off x="12763500" y="1648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140037</xdr:rowOff>
    </xdr:from>
    <xdr:ext cx="534377" cy="259045"/>
    <xdr:sp macro="" textlink="">
      <xdr:nvSpPr>
        <xdr:cNvPr id="708" name="テキスト ボックス 707"/>
        <xdr:cNvSpPr txBox="1"/>
      </xdr:nvSpPr>
      <xdr:spPr>
        <a:xfrm>
          <a:off x="12547111" y="1625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9" name="直線コネクタ 718"/>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0" name="テキスト ボックス 719"/>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1" name="直線コネクタ 720"/>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2" name="テキスト ボックス 721"/>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3" name="直線コネクタ 722"/>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4" name="テキスト ボックス 723"/>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5" name="直線コネクタ 724"/>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6" name="テキスト ボックス 725"/>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7" name="直線コネクタ 726"/>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8" name="テキスト ボックス 727"/>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0" name="テキスト ボックス 729"/>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2" name="直線コネクタ 731"/>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3" name="諸支出金最小値テキスト"/>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4" name="直線コネクタ 733"/>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5" name="諸支出金最大値テキスト"/>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36" name="直線コネクタ 735"/>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7" name="直線コネクタ 736"/>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38" name="諸支出金平均値テキスト"/>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39" name="フローチャート: 判断 738"/>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0" name="直線コネクタ 739"/>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1" name="フローチャート: 判断 740"/>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2" name="テキスト ボックス 741"/>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3" name="直線コネクタ 742"/>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4" name="フローチャート: 判断 743"/>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5" name="テキスト ボックス 744"/>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6" name="直線コネクタ 745"/>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47" name="フローチャート: 判断 746"/>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48" name="テキスト ボックス 747"/>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49" name="フローチャート: 判断 748"/>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0" name="テキスト ボックス 749"/>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6" name="楕円 755"/>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57" name="諸支出金該当値テキスト"/>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8" name="楕円 757"/>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9" name="テキスト ボックス 758"/>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0" name="楕円 759"/>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1" name="テキスト ボックス 760"/>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2" name="楕円 761"/>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3" name="テキスト ボックス 762"/>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4" name="楕円 763"/>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5" name="テキスト ボックス 764"/>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災害復旧費は令和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年度発生の災害により、前年度比</a:t>
          </a:r>
          <a:r>
            <a:rPr kumimoji="1" lang="en-US" altLang="ja-JP" sz="1100">
              <a:solidFill>
                <a:schemeClr val="dk1"/>
              </a:solidFill>
              <a:effectLst/>
              <a:latin typeface="+mn-lt"/>
              <a:ea typeface="+mn-ea"/>
              <a:cs typeface="+mn-cs"/>
            </a:rPr>
            <a:t>108,644</a:t>
          </a:r>
          <a:r>
            <a:rPr kumimoji="1" lang="ja-JP" altLang="en-US" sz="1100">
              <a:solidFill>
                <a:schemeClr val="dk1"/>
              </a:solidFill>
              <a:effectLst/>
              <a:latin typeface="+mn-lt"/>
              <a:ea typeface="+mn-ea"/>
              <a:cs typeface="+mn-cs"/>
            </a:rPr>
            <a:t>円の増となった。　</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民生費は、</a:t>
          </a:r>
          <a:r>
            <a:rPr kumimoji="1" lang="ja-JP" altLang="en-US" sz="1100">
              <a:solidFill>
                <a:schemeClr val="dk1"/>
              </a:solidFill>
              <a:effectLst/>
              <a:latin typeface="+mn-lt"/>
              <a:ea typeface="+mn-ea"/>
              <a:cs typeface="+mn-cs"/>
            </a:rPr>
            <a:t>児童発達支援施設開設への補助金</a:t>
          </a:r>
          <a:r>
            <a:rPr kumimoji="1" lang="ja-JP" altLang="ja-JP" sz="1100">
              <a:solidFill>
                <a:schemeClr val="dk1"/>
              </a:solidFill>
              <a:effectLst/>
              <a:latin typeface="+mn-lt"/>
              <a:ea typeface="+mn-ea"/>
              <a:cs typeface="+mn-cs"/>
            </a:rPr>
            <a:t>などにより、前年度比</a:t>
          </a:r>
          <a:r>
            <a:rPr kumimoji="1" lang="en-US" altLang="ja-JP" sz="1100">
              <a:solidFill>
                <a:schemeClr val="dk1"/>
              </a:solidFill>
              <a:effectLst/>
              <a:latin typeface="+mn-lt"/>
              <a:ea typeface="+mn-ea"/>
              <a:cs typeface="+mn-cs"/>
            </a:rPr>
            <a:t>6,779</a:t>
          </a:r>
          <a:r>
            <a:rPr kumimoji="1" lang="ja-JP" altLang="ja-JP" sz="1100">
              <a:solidFill>
                <a:schemeClr val="dk1"/>
              </a:solidFill>
              <a:effectLst/>
              <a:latin typeface="+mn-lt"/>
              <a:ea typeface="+mn-ea"/>
              <a:cs typeface="+mn-cs"/>
            </a:rPr>
            <a:t>円の増となった。幼児施設を公営で運営していることもあり、類似団体平均に比べ</a:t>
          </a:r>
          <a:r>
            <a:rPr kumimoji="1" lang="en-US" altLang="ja-JP" sz="1100">
              <a:solidFill>
                <a:schemeClr val="dk1"/>
              </a:solidFill>
              <a:effectLst/>
              <a:latin typeface="+mn-lt"/>
              <a:ea typeface="+mn-ea"/>
              <a:cs typeface="+mn-cs"/>
            </a:rPr>
            <a:t>34,422</a:t>
          </a:r>
          <a:r>
            <a:rPr kumimoji="1" lang="ja-JP" altLang="ja-JP" sz="1100">
              <a:solidFill>
                <a:schemeClr val="dk1"/>
              </a:solidFill>
              <a:effectLst/>
              <a:latin typeface="+mn-lt"/>
              <a:ea typeface="+mn-ea"/>
              <a:cs typeface="+mn-cs"/>
            </a:rPr>
            <a:t>円上回っている。幼児施設の統合等により職員数の減など人件費の抑制及び維持費の削減に努める。</a:t>
          </a:r>
          <a:endParaRPr lang="ja-JP" altLang="ja-JP" sz="1400">
            <a:effectLst/>
          </a:endParaRPr>
        </a:p>
        <a:p>
          <a:r>
            <a:rPr kumimoji="1" lang="ja-JP" altLang="ja-JP" sz="1100">
              <a:solidFill>
                <a:schemeClr val="dk1"/>
              </a:solidFill>
              <a:effectLst/>
              <a:latin typeface="+mn-lt"/>
              <a:ea typeface="+mn-ea"/>
              <a:cs typeface="+mn-cs"/>
            </a:rPr>
            <a:t>　商工費は、</a:t>
          </a:r>
          <a:r>
            <a:rPr kumimoji="1" lang="ja-JP" altLang="en-US" sz="1100">
              <a:solidFill>
                <a:schemeClr val="dk1"/>
              </a:solidFill>
              <a:effectLst/>
              <a:latin typeface="+mn-lt"/>
              <a:ea typeface="+mn-ea"/>
              <a:cs typeface="+mn-cs"/>
            </a:rPr>
            <a:t>物価高騰等の影響を受けた町民や企業に対しての支援などにより</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15,458</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増となり、</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26,271</a:t>
          </a:r>
          <a:r>
            <a:rPr kumimoji="1" lang="ja-JP" altLang="ja-JP" sz="1100">
              <a:solidFill>
                <a:schemeClr val="dk1"/>
              </a:solidFill>
              <a:effectLst/>
              <a:latin typeface="+mn-lt"/>
              <a:ea typeface="+mn-ea"/>
              <a:cs typeface="+mn-cs"/>
            </a:rPr>
            <a:t>円上回っている。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農林水産業費は、物価高騰等</a:t>
          </a:r>
          <a:r>
            <a:rPr kumimoji="1" lang="ja-JP" altLang="en-US" sz="1100">
              <a:solidFill>
                <a:schemeClr val="dk1"/>
              </a:solidFill>
              <a:effectLst/>
              <a:latin typeface="+mn-lt"/>
              <a:ea typeface="+mn-ea"/>
              <a:cs typeface="+mn-cs"/>
            </a:rPr>
            <a:t>の影響を受けた農家への支援策など</a:t>
          </a:r>
          <a:r>
            <a:rPr kumimoji="1" lang="ja-JP" altLang="ja-JP" sz="1100">
              <a:solidFill>
                <a:schemeClr val="dk1"/>
              </a:solidFill>
              <a:effectLst/>
              <a:latin typeface="+mn-lt"/>
              <a:ea typeface="+mn-ea"/>
              <a:cs typeface="+mn-cs"/>
            </a:rPr>
            <a:t>により、前年度比</a:t>
          </a:r>
          <a:r>
            <a:rPr kumimoji="1" lang="en-US" altLang="ja-JP" sz="1100">
              <a:solidFill>
                <a:schemeClr val="dk1"/>
              </a:solidFill>
              <a:effectLst/>
              <a:latin typeface="+mn-lt"/>
              <a:ea typeface="+mn-ea"/>
              <a:cs typeface="+mn-cs"/>
            </a:rPr>
            <a:t>2,645</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なり、</a:t>
          </a:r>
          <a:r>
            <a:rPr kumimoji="1" lang="ja-JP" altLang="ja-JP" sz="1100">
              <a:solidFill>
                <a:schemeClr val="dk1"/>
              </a:solidFill>
              <a:effectLst/>
              <a:latin typeface="+mn-lt"/>
              <a:ea typeface="+mn-ea"/>
              <a:cs typeface="+mn-cs"/>
            </a:rPr>
            <a:t>類似団体平均を</a:t>
          </a:r>
          <a:r>
            <a:rPr kumimoji="1" lang="en-US" altLang="ja-JP" sz="1100">
              <a:solidFill>
                <a:schemeClr val="dk1"/>
              </a:solidFill>
              <a:effectLst/>
              <a:latin typeface="+mn-lt"/>
              <a:ea typeface="+mn-ea"/>
              <a:cs typeface="+mn-cs"/>
            </a:rPr>
            <a:t>81,556</a:t>
          </a:r>
          <a:r>
            <a:rPr kumimoji="1" lang="ja-JP" altLang="ja-JP" sz="1100">
              <a:solidFill>
                <a:schemeClr val="dk1"/>
              </a:solidFill>
              <a:effectLst/>
              <a:latin typeface="+mn-lt"/>
              <a:ea typeface="+mn-ea"/>
              <a:cs typeface="+mn-cs"/>
            </a:rPr>
            <a:t>円上回っている。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　公債費は、大規模事業の償還</a:t>
          </a:r>
          <a:r>
            <a:rPr kumimoji="1" lang="ja-JP" altLang="en-US" sz="1100">
              <a:solidFill>
                <a:schemeClr val="dk1"/>
              </a:solidFill>
              <a:effectLst/>
              <a:latin typeface="+mn-lt"/>
              <a:ea typeface="+mn-ea"/>
              <a:cs typeface="+mn-cs"/>
            </a:rPr>
            <a:t>開始</a:t>
          </a:r>
          <a:r>
            <a:rPr kumimoji="1" lang="ja-JP" altLang="ja-JP" sz="1100">
              <a:solidFill>
                <a:schemeClr val="dk1"/>
              </a:solidFill>
              <a:effectLst/>
              <a:latin typeface="+mn-lt"/>
              <a:ea typeface="+mn-ea"/>
              <a:cs typeface="+mn-cs"/>
            </a:rPr>
            <a:t>により、前年度比</a:t>
          </a:r>
          <a:r>
            <a:rPr kumimoji="1" lang="en-US" altLang="ja-JP" sz="1100">
              <a:solidFill>
                <a:schemeClr val="dk1"/>
              </a:solidFill>
              <a:effectLst/>
              <a:latin typeface="+mn-lt"/>
              <a:ea typeface="+mn-ea"/>
              <a:cs typeface="+mn-cs"/>
            </a:rPr>
            <a:t>14,168</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となった。近年、地方債を財源とする新産業集積事業（貸工場整備）及び中学校大規模改修事業を実施したため、令和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年度まで公債費は増加することが見込まれている。さらなる事務の効率化や</a:t>
          </a:r>
          <a:r>
            <a:rPr kumimoji="1" lang="en-US" altLang="ja-JP" sz="1100">
              <a:solidFill>
                <a:schemeClr val="dk1"/>
              </a:solidFill>
              <a:effectLst/>
              <a:latin typeface="+mn-lt"/>
              <a:ea typeface="+mn-ea"/>
              <a:cs typeface="+mn-cs"/>
            </a:rPr>
            <a:t>PFI</a:t>
          </a:r>
          <a:r>
            <a:rPr kumimoji="1" lang="ja-JP" altLang="ja-JP" sz="1100">
              <a:solidFill>
                <a:schemeClr val="dk1"/>
              </a:solidFill>
              <a:effectLst/>
              <a:latin typeface="+mn-lt"/>
              <a:ea typeface="+mn-ea"/>
              <a:cs typeface="+mn-cs"/>
            </a:rPr>
            <a:t>の導入などより効率的な財政運営を行う。</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年度以降の大型投資事業により、財政調整基金残高及び標準財政規模比は減少している。また、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年度においては実質単年度収支で黒字になったものの、他の年度では</a:t>
          </a:r>
          <a:r>
            <a:rPr kumimoji="1" lang="ja-JP" altLang="ja-JP" sz="1100">
              <a:solidFill>
                <a:schemeClr val="dk1"/>
              </a:solidFill>
              <a:effectLst/>
              <a:latin typeface="+mn-lt"/>
              <a:ea typeface="+mn-ea"/>
              <a:cs typeface="+mn-cs"/>
            </a:rPr>
            <a:t>実質単年度収支で赤字が続いており、財源基盤が脆弱で地方交付税頼みの財政構造に変わりはないため、地方交付税の動向には特に注視していくことが必要である。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公営事業を含む全会計において、赤字はないため連結赤字比率はない。</a:t>
          </a:r>
          <a:endParaRPr lang="ja-JP" altLang="ja-JP" sz="1400">
            <a:effectLst/>
          </a:endParaRPr>
        </a:p>
        <a:p>
          <a:r>
            <a:rPr kumimoji="1" lang="ja-JP" altLang="ja-JP" sz="1100">
              <a:solidFill>
                <a:schemeClr val="dk1"/>
              </a:solidFill>
              <a:effectLst/>
              <a:latin typeface="+mn-lt"/>
              <a:ea typeface="+mn-ea"/>
              <a:cs typeface="+mn-cs"/>
            </a:rPr>
            <a:t>　一般会計については、町税などの一般財源が減少傾向にあり、今後はさらに厳しい財政運営が想定される。</a:t>
          </a:r>
          <a:endParaRPr lang="ja-JP" altLang="ja-JP" sz="1400">
            <a:effectLst/>
          </a:endParaRPr>
        </a:p>
        <a:p>
          <a:r>
            <a:rPr kumimoji="1" lang="ja-JP" altLang="ja-JP" sz="1100">
              <a:solidFill>
                <a:schemeClr val="dk1"/>
              </a:solidFill>
              <a:effectLst/>
              <a:latin typeface="+mn-lt"/>
              <a:ea typeface="+mn-ea"/>
              <a:cs typeface="+mn-cs"/>
            </a:rPr>
            <a:t>　水道事業会計においては、標準財政規模に対して大きな黒字となっていたが、平成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中水源整備事業を実施したことなどから一時比率は下がったものの回復傾向にある。また、下水道事業特別会計や介護老人保健施設特別会計をはじめとした特別会計においては、一般会計からの多額の繰入れにより運営を行っている現状である。使用料・利用料等の見直しや効率的な事業の執行などにより、独立採算を原則とした事業運営に向けた取組みを検討し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年度においては、大規模事業の償還</a:t>
          </a:r>
          <a:r>
            <a:rPr kumimoji="1" lang="ja-JP" altLang="en-US" sz="1100">
              <a:solidFill>
                <a:schemeClr val="dk1"/>
              </a:solidFill>
              <a:effectLst/>
              <a:latin typeface="+mn-lt"/>
              <a:ea typeface="+mn-ea"/>
              <a:cs typeface="+mn-cs"/>
            </a:rPr>
            <a:t>開始</a:t>
          </a:r>
          <a:r>
            <a:rPr kumimoji="1" lang="ja-JP" altLang="ja-JP" sz="1100">
              <a:solidFill>
                <a:schemeClr val="dk1"/>
              </a:solidFill>
              <a:effectLst/>
              <a:latin typeface="+mn-lt"/>
              <a:ea typeface="+mn-ea"/>
              <a:cs typeface="+mn-cs"/>
            </a:rPr>
            <a:t>により、元利償還金が前年度比</a:t>
          </a:r>
          <a:r>
            <a:rPr kumimoji="1" lang="en-US" altLang="ja-JP" sz="1100">
              <a:solidFill>
                <a:schemeClr val="dk1"/>
              </a:solidFill>
              <a:effectLst/>
              <a:latin typeface="+mn-lt"/>
              <a:ea typeface="+mn-ea"/>
              <a:cs typeface="+mn-cs"/>
            </a:rPr>
            <a:t>77</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以降については、新産業集積事業（貸工場整備）及び中学校大規模改修事業等の元金償還が開始となり、実質公債費比率は、上昇していくことが見込まれる。緊急度・住民ニーズを的確に把握した事業の選択により、地方債の抑制など堅実な財政運営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山形県飯豊町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latin typeface="+mn-ea"/>
              <a:ea typeface="+mn-ea"/>
            </a:rPr>
            <a:t>将来負担額については、近年、地方債を財源とした大型投資事業の実施に伴い、地方債現在高が増加している。また、充当可能財源等は、財政調整基金をはじめとする各種基金の取り崩しなどにより、充当可能基金は減少傾向にある。</a:t>
          </a:r>
        </a:p>
        <a:p>
          <a:r>
            <a:rPr kumimoji="1" lang="ja-JP" altLang="en-US" sz="1400">
              <a:latin typeface="+mn-ea"/>
              <a:ea typeface="+mn-ea"/>
            </a:rPr>
            <a:t>　令和</a:t>
          </a:r>
          <a:r>
            <a:rPr kumimoji="1" lang="en-US" altLang="ja-JP" sz="1400">
              <a:latin typeface="+mn-lt"/>
              <a:ea typeface="+mn-ea"/>
            </a:rPr>
            <a:t>4</a:t>
          </a:r>
          <a:r>
            <a:rPr kumimoji="1" lang="ja-JP" altLang="en-US" sz="1400">
              <a:latin typeface="+mn-ea"/>
              <a:ea typeface="+mn-ea"/>
            </a:rPr>
            <a:t>年度からは町民総合センターの大規模改修を行っており、今後も地方債現在高の増加や基金の取崩しなどにより、将来負担比率は上昇していく見込である。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山形県飯豊町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　財政調整基金に歳計剰余金処分</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百万円の積み立てを行い、公共施設の老朽化対策や地域振興等の事業に対し各種基金を活用した。</a:t>
          </a:r>
          <a:r>
            <a:rPr kumimoji="1" lang="ja-JP" altLang="en-US" sz="1100">
              <a:solidFill>
                <a:schemeClr val="dk1"/>
              </a:solidFill>
              <a:effectLst/>
              <a:latin typeface="+mn-lt"/>
              <a:ea typeface="+mn-ea"/>
              <a:cs typeface="+mn-cs"/>
            </a:rPr>
            <a:t>取崩額</a:t>
          </a:r>
          <a:r>
            <a:rPr kumimoji="1" lang="ja-JP" altLang="ja-JP" sz="1100">
              <a:solidFill>
                <a:schemeClr val="dk1"/>
              </a:solidFill>
              <a:effectLst/>
              <a:latin typeface="+mn-lt"/>
              <a:ea typeface="+mn-ea"/>
              <a:cs typeface="+mn-cs"/>
            </a:rPr>
            <a:t>が例年より増加したため、基金全体としては約</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今後は、公共施設の老朽化対策や地域福祉や地域振興などのため、引き続き、計画的に活用していく予定である。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①公共施設整備基金：公共施設の整備・修繕</a:t>
          </a:r>
          <a:endParaRPr lang="ja-JP" altLang="ja-JP" sz="1400">
            <a:effectLst/>
          </a:endParaRPr>
        </a:p>
        <a:p>
          <a:r>
            <a:rPr kumimoji="1" lang="ja-JP" altLang="ja-JP" sz="1100">
              <a:solidFill>
                <a:schemeClr val="dk1"/>
              </a:solidFill>
              <a:effectLst/>
              <a:latin typeface="+mn-lt"/>
              <a:ea typeface="+mn-ea"/>
              <a:cs typeface="+mn-cs"/>
            </a:rPr>
            <a:t>②地域福祉振興基金：地域の福祉活動の促進及び快適な生活環境の形成等</a:t>
          </a:r>
          <a:endParaRPr lang="ja-JP" altLang="ja-JP" sz="1400">
            <a:effectLst/>
          </a:endParaRPr>
        </a:p>
        <a:p>
          <a:r>
            <a:rPr kumimoji="1" lang="ja-JP" altLang="ja-JP" sz="1100">
              <a:solidFill>
                <a:schemeClr val="dk1"/>
              </a:solidFill>
              <a:effectLst/>
              <a:latin typeface="+mn-lt"/>
              <a:ea typeface="+mn-ea"/>
              <a:cs typeface="+mn-cs"/>
            </a:rPr>
            <a:t>③地域振興基金：地域の資源利活用や環境保全等、地域の特色を活かした事業の実施及び支援</a:t>
          </a:r>
          <a:endParaRPr lang="ja-JP" altLang="ja-JP" sz="1400">
            <a:effectLst/>
          </a:endParaRPr>
        </a:p>
        <a:p>
          <a:r>
            <a:rPr kumimoji="1" lang="ja-JP" altLang="ja-JP" sz="1100">
              <a:solidFill>
                <a:schemeClr val="dk1"/>
              </a:solidFill>
              <a:effectLst/>
              <a:latin typeface="+mn-lt"/>
              <a:ea typeface="+mn-ea"/>
              <a:cs typeface="+mn-cs"/>
            </a:rPr>
            <a:t>④スポーツ振興基金：体育施設整備・生涯スポーツ推進</a:t>
          </a:r>
          <a:endParaRPr lang="ja-JP" altLang="ja-JP" sz="1400">
            <a:effectLst/>
          </a:endParaRPr>
        </a:p>
        <a:p>
          <a:r>
            <a:rPr kumimoji="1" lang="ja-JP" altLang="ja-JP" sz="1100">
              <a:solidFill>
                <a:schemeClr val="dk1"/>
              </a:solidFill>
              <a:effectLst/>
              <a:latin typeface="+mn-lt"/>
              <a:ea typeface="+mn-ea"/>
              <a:cs typeface="+mn-cs"/>
            </a:rPr>
            <a:t>⑤いいでめざみの里応援寄附基金：ふるさと納税（地域の特色を活かした活力あるまちづくりの推進、ふるさといいでの誇りにつながる事業の実施）</a:t>
          </a:r>
          <a:endParaRPr lang="ja-JP" altLang="ja-JP" sz="1400">
            <a:effectLst/>
          </a:endParaRPr>
        </a:p>
        <a:p>
          <a:r>
            <a:rPr kumimoji="1" lang="ja-JP" altLang="ja-JP" sz="1100">
              <a:solidFill>
                <a:schemeClr val="dk1"/>
              </a:solidFill>
              <a:effectLst/>
              <a:latin typeface="+mn-lt"/>
              <a:ea typeface="+mn-ea"/>
              <a:cs typeface="+mn-cs"/>
            </a:rPr>
            <a:t>⑥交通遺児等支援基金：交通遺児等への支援</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毎年度、定住促進住宅使用料の一部を公共施設整備基金への積立を行う一方、公共施設の老朽化対策や地域福祉や地域振興のため、計画的に取崩し活用している。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今後も、定住促進住宅使用料の一部やふるさと納税を財源として、計画的に取崩し活用していく。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歳計剰余金処分</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百万円の積み立てを行い、財源不足分として</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百万円の取り崩しを行った。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mn-lt"/>
              <a:ea typeface="+mn-ea"/>
              <a:cs typeface="+mn-cs"/>
            </a:rPr>
            <a:t>近年は大規模事業が続いていることもあり、今後も基金残高は減少していく見込みである。長期的な視点で安定した財政運営を図っていくため、標準財政規模の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％程度</a:t>
          </a:r>
          <a:r>
            <a:rPr kumimoji="1" lang="ja-JP" altLang="en-US" sz="1100">
              <a:solidFill>
                <a:schemeClr val="dk1"/>
              </a:solidFill>
              <a:effectLst/>
              <a:latin typeface="+mn-lt"/>
              <a:ea typeface="+mn-ea"/>
              <a:cs typeface="+mn-cs"/>
            </a:rPr>
            <a:t>を目標に</a:t>
          </a:r>
          <a:r>
            <a:rPr kumimoji="1" lang="ja-JP" altLang="ja-JP" sz="1100">
              <a:solidFill>
                <a:schemeClr val="dk1"/>
              </a:solidFill>
              <a:effectLst/>
              <a:latin typeface="+mn-lt"/>
              <a:ea typeface="+mn-ea"/>
              <a:cs typeface="+mn-cs"/>
            </a:rPr>
            <a:t>計画的な財政運営に努める。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農業集落排水事業の元利償還のため</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百万円を取り崩した。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近年の大規模事業の実施により、令和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年度にかけて、元利償還が毎年度増加していくため、残高は減少する見込みである。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2816225"/>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低くなっているものの、供用開始年度が古く、年数を経過している施設も多くあることから、将来の施設更新の必要性や今後の修繕費の発生見込みを推察し、今後の修繕計画策定の参考としていく。 </a:t>
          </a:r>
        </a:p>
        <a:p>
          <a:r>
            <a:rPr kumimoji="1" lang="ja-JP" altLang="en-US" sz="1100">
              <a:latin typeface="ＭＳ Ｐゴシック" panose="020B0600070205080204" pitchFamily="50" charset="-128"/>
              <a:ea typeface="ＭＳ Ｐゴシック" panose="020B0600070205080204" pitchFamily="50" charset="-128"/>
            </a:rPr>
            <a:t>　健全な財政運営を持続させるために、効果的かつ効率的、さらに想定される今後の財政状況に対応できるように、計画的な実施に努めていく。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xdr:cNvSpPr txBox="1"/>
      </xdr:nvSpPr>
      <xdr:spPr>
        <a:xfrm>
          <a:off x="795811" y="58148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3" name="直線コネクタ 62"/>
        <xdr:cNvCxnSpPr/>
      </xdr:nvCxnSpPr>
      <xdr:spPr>
        <a:xfrm flipV="1">
          <a:off x="4760595" y="4535551"/>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4" name="有形固定資産減価償却率最小値テキスト"/>
        <xdr:cNvSpPr txBox="1"/>
      </xdr:nvSpPr>
      <xdr:spPr>
        <a:xfrm>
          <a:off x="4813300" y="567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5" name="直線コネクタ 64"/>
        <xdr:cNvCxnSpPr/>
      </xdr:nvCxnSpPr>
      <xdr:spPr>
        <a:xfrm>
          <a:off x="4673600" y="5673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6" name="有形固定資産減価償却率最大値テキスト"/>
        <xdr:cNvSpPr txBox="1"/>
      </xdr:nvSpPr>
      <xdr:spPr>
        <a:xfrm>
          <a:off x="4813300" y="431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7" name="直線コネクタ 66"/>
        <xdr:cNvCxnSpPr/>
      </xdr:nvCxnSpPr>
      <xdr:spPr>
        <a:xfrm>
          <a:off x="4673600" y="4535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153941</xdr:rowOff>
    </xdr:from>
    <xdr:ext cx="405111" cy="259045"/>
    <xdr:sp macro="" textlink="">
      <xdr:nvSpPr>
        <xdr:cNvPr id="68" name="有形固定資産減価償却率平均値テキスト"/>
        <xdr:cNvSpPr txBox="1"/>
      </xdr:nvSpPr>
      <xdr:spPr>
        <a:xfrm>
          <a:off x="4813300" y="5125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69" name="フローチャート: 判断 68"/>
        <xdr:cNvSpPr/>
      </xdr:nvSpPr>
      <xdr:spPr>
        <a:xfrm>
          <a:off x="4711700" y="514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0" name="フローチャート: 判断 69"/>
        <xdr:cNvSpPr/>
      </xdr:nvSpPr>
      <xdr:spPr>
        <a:xfrm>
          <a:off x="4000500" y="5128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1" name="フローチャート: 判断 70"/>
        <xdr:cNvSpPr/>
      </xdr:nvSpPr>
      <xdr:spPr>
        <a:xfrm>
          <a:off x="3238500" y="508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2" name="フローチャート: 判断 71"/>
        <xdr:cNvSpPr/>
      </xdr:nvSpPr>
      <xdr:spPr>
        <a:xfrm>
          <a:off x="2476500" y="5054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3" name="フローチャート: 判断 72"/>
        <xdr:cNvSpPr/>
      </xdr:nvSpPr>
      <xdr:spPr>
        <a:xfrm>
          <a:off x="1714500" y="5020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80518</xdr:rowOff>
    </xdr:from>
    <xdr:to>
      <xdr:col>23</xdr:col>
      <xdr:colOff>136525</xdr:colOff>
      <xdr:row>30</xdr:row>
      <xdr:rowOff>10668</xdr:rowOff>
    </xdr:to>
    <xdr:sp macro="" textlink="">
      <xdr:nvSpPr>
        <xdr:cNvPr id="79" name="楕円 78"/>
        <xdr:cNvSpPr/>
      </xdr:nvSpPr>
      <xdr:spPr>
        <a:xfrm>
          <a:off x="4711700" y="5052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103395</xdr:rowOff>
    </xdr:from>
    <xdr:ext cx="405111" cy="259045"/>
    <xdr:sp macro="" textlink="">
      <xdr:nvSpPr>
        <xdr:cNvPr id="80" name="有形固定資産減価償却率該当値テキスト"/>
        <xdr:cNvSpPr txBox="1"/>
      </xdr:nvSpPr>
      <xdr:spPr>
        <a:xfrm>
          <a:off x="4813300" y="49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37338</xdr:rowOff>
    </xdr:from>
    <xdr:to>
      <xdr:col>19</xdr:col>
      <xdr:colOff>187325</xdr:colOff>
      <xdr:row>29</xdr:row>
      <xdr:rowOff>138938</xdr:rowOff>
    </xdr:to>
    <xdr:sp macro="" textlink="">
      <xdr:nvSpPr>
        <xdr:cNvPr id="81" name="楕円 80"/>
        <xdr:cNvSpPr/>
      </xdr:nvSpPr>
      <xdr:spPr>
        <a:xfrm>
          <a:off x="4000500" y="500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88138</xdr:rowOff>
    </xdr:from>
    <xdr:to>
      <xdr:col>23</xdr:col>
      <xdr:colOff>85725</xdr:colOff>
      <xdr:row>29</xdr:row>
      <xdr:rowOff>131318</xdr:rowOff>
    </xdr:to>
    <xdr:cxnSp macro="">
      <xdr:nvCxnSpPr>
        <xdr:cNvPr id="82" name="直線コネクタ 81"/>
        <xdr:cNvCxnSpPr/>
      </xdr:nvCxnSpPr>
      <xdr:spPr>
        <a:xfrm>
          <a:off x="4051300" y="5060188"/>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20066</xdr:rowOff>
    </xdr:from>
    <xdr:to>
      <xdr:col>15</xdr:col>
      <xdr:colOff>187325</xdr:colOff>
      <xdr:row>29</xdr:row>
      <xdr:rowOff>121666</xdr:rowOff>
    </xdr:to>
    <xdr:sp macro="" textlink="">
      <xdr:nvSpPr>
        <xdr:cNvPr id="83" name="楕円 82"/>
        <xdr:cNvSpPr/>
      </xdr:nvSpPr>
      <xdr:spPr>
        <a:xfrm>
          <a:off x="3238500" y="499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70866</xdr:rowOff>
    </xdr:from>
    <xdr:to>
      <xdr:col>19</xdr:col>
      <xdr:colOff>136525</xdr:colOff>
      <xdr:row>29</xdr:row>
      <xdr:rowOff>88138</xdr:rowOff>
    </xdr:to>
    <xdr:cxnSp macro="">
      <xdr:nvCxnSpPr>
        <xdr:cNvPr id="84" name="直線コネクタ 83"/>
        <xdr:cNvCxnSpPr/>
      </xdr:nvCxnSpPr>
      <xdr:spPr>
        <a:xfrm>
          <a:off x="3289300" y="5042916"/>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35179</xdr:rowOff>
    </xdr:from>
    <xdr:to>
      <xdr:col>11</xdr:col>
      <xdr:colOff>187325</xdr:colOff>
      <xdr:row>29</xdr:row>
      <xdr:rowOff>136779</xdr:rowOff>
    </xdr:to>
    <xdr:sp macro="" textlink="">
      <xdr:nvSpPr>
        <xdr:cNvPr id="85" name="楕円 84"/>
        <xdr:cNvSpPr/>
      </xdr:nvSpPr>
      <xdr:spPr>
        <a:xfrm>
          <a:off x="2476500" y="5007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70866</xdr:rowOff>
    </xdr:from>
    <xdr:to>
      <xdr:col>15</xdr:col>
      <xdr:colOff>136525</xdr:colOff>
      <xdr:row>29</xdr:row>
      <xdr:rowOff>85979</xdr:rowOff>
    </xdr:to>
    <xdr:cxnSp macro="">
      <xdr:nvCxnSpPr>
        <xdr:cNvPr id="86" name="直線コネクタ 85"/>
        <xdr:cNvCxnSpPr/>
      </xdr:nvCxnSpPr>
      <xdr:spPr>
        <a:xfrm flipV="1">
          <a:off x="2527300" y="5042916"/>
          <a:ext cx="762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4953</xdr:rowOff>
    </xdr:from>
    <xdr:to>
      <xdr:col>7</xdr:col>
      <xdr:colOff>187325</xdr:colOff>
      <xdr:row>29</xdr:row>
      <xdr:rowOff>106553</xdr:rowOff>
    </xdr:to>
    <xdr:sp macro="" textlink="">
      <xdr:nvSpPr>
        <xdr:cNvPr id="87" name="楕円 86"/>
        <xdr:cNvSpPr/>
      </xdr:nvSpPr>
      <xdr:spPr>
        <a:xfrm>
          <a:off x="1714500" y="497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55753</xdr:rowOff>
    </xdr:from>
    <xdr:to>
      <xdr:col>11</xdr:col>
      <xdr:colOff>136525</xdr:colOff>
      <xdr:row>29</xdr:row>
      <xdr:rowOff>85979</xdr:rowOff>
    </xdr:to>
    <xdr:cxnSp macro="">
      <xdr:nvCxnSpPr>
        <xdr:cNvPr id="88" name="直線コネクタ 87"/>
        <xdr:cNvCxnSpPr/>
      </xdr:nvCxnSpPr>
      <xdr:spPr>
        <a:xfrm>
          <a:off x="1765300" y="5027803"/>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77360</xdr:rowOff>
    </xdr:from>
    <xdr:ext cx="405111" cy="259045"/>
    <xdr:sp macro="" textlink="">
      <xdr:nvSpPr>
        <xdr:cNvPr id="89" name="n_1aveValue有形固定資産減価償却率"/>
        <xdr:cNvSpPr txBox="1"/>
      </xdr:nvSpPr>
      <xdr:spPr>
        <a:xfrm>
          <a:off x="3836044" y="5220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90" name="n_2aveValue有形固定資産減価償却率"/>
        <xdr:cNvSpPr txBox="1"/>
      </xdr:nvSpPr>
      <xdr:spPr>
        <a:xfrm>
          <a:off x="3086744" y="517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3954</xdr:rowOff>
    </xdr:from>
    <xdr:ext cx="405111" cy="259045"/>
    <xdr:sp macro="" textlink="">
      <xdr:nvSpPr>
        <xdr:cNvPr id="91" name="n_3aveValue有形固定資産減価償却率"/>
        <xdr:cNvSpPr txBox="1"/>
      </xdr:nvSpPr>
      <xdr:spPr>
        <a:xfrm>
          <a:off x="2324744" y="5147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140860</xdr:rowOff>
    </xdr:from>
    <xdr:ext cx="405111" cy="259045"/>
    <xdr:sp macro="" textlink="">
      <xdr:nvSpPr>
        <xdr:cNvPr id="92" name="n_4aveValue有形固定資産減価償却率"/>
        <xdr:cNvSpPr txBox="1"/>
      </xdr:nvSpPr>
      <xdr:spPr>
        <a:xfrm>
          <a:off x="1562744" y="5112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155465</xdr:rowOff>
    </xdr:from>
    <xdr:ext cx="405111" cy="259045"/>
    <xdr:sp macro="" textlink="">
      <xdr:nvSpPr>
        <xdr:cNvPr id="93" name="n_1mainValue有形固定資産減価償却率"/>
        <xdr:cNvSpPr txBox="1"/>
      </xdr:nvSpPr>
      <xdr:spPr>
        <a:xfrm>
          <a:off x="3836044" y="4784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138193</xdr:rowOff>
    </xdr:from>
    <xdr:ext cx="405111" cy="259045"/>
    <xdr:sp macro="" textlink="">
      <xdr:nvSpPr>
        <xdr:cNvPr id="94" name="n_2mainValue有形固定資産減価償却率"/>
        <xdr:cNvSpPr txBox="1"/>
      </xdr:nvSpPr>
      <xdr:spPr>
        <a:xfrm>
          <a:off x="3086744" y="4767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153306</xdr:rowOff>
    </xdr:from>
    <xdr:ext cx="405111" cy="259045"/>
    <xdr:sp macro="" textlink="">
      <xdr:nvSpPr>
        <xdr:cNvPr id="95" name="n_3mainValue有形固定資産減価償却率"/>
        <xdr:cNvSpPr txBox="1"/>
      </xdr:nvSpPr>
      <xdr:spPr>
        <a:xfrm>
          <a:off x="2324744" y="4782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123080</xdr:rowOff>
    </xdr:from>
    <xdr:ext cx="405111" cy="259045"/>
    <xdr:sp macro="" textlink="">
      <xdr:nvSpPr>
        <xdr:cNvPr id="96" name="n_4mainValue有形固定資産減価償却率"/>
        <xdr:cNvSpPr txBox="1"/>
      </xdr:nvSpPr>
      <xdr:spPr>
        <a:xfrm>
          <a:off x="1562744" y="4752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[ 840.0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や全国平均と比較して高くなっている。これは、平成２６年度から、第一小学校改築事業や新産業集積事業などの大規模事業に着手しており、その財源である地方債発行額が増大したことにより、資金収支に対して将来負担額が大きく上回ったことによる。</a:t>
          </a:r>
        </a:p>
        <a:p>
          <a:r>
            <a:rPr kumimoji="1" lang="ja-JP" altLang="en-US" sz="1100">
              <a:latin typeface="ＭＳ Ｐゴシック" panose="020B0600070205080204" pitchFamily="50" charset="-128"/>
              <a:ea typeface="ＭＳ Ｐゴシック" panose="020B0600070205080204" pitchFamily="50" charset="-128"/>
            </a:rPr>
            <a:t>　令和５年度で町民総合センターの大規模改修が完了し、地方債発行額は抑制傾向となる見込みであり、今後は、地方債の発行抑制に努め、地方債残高の減少と公債費負担の軽減を図っていく。</a:t>
          </a:r>
        </a:p>
      </xdr:txBody>
    </xdr:sp>
    <xdr:clientData/>
  </xdr:twoCellAnchor>
  <xdr:oneCellAnchor>
    <xdr:from>
      <xdr:col>57</xdr:col>
      <xdr:colOff>111125</xdr:colOff>
      <xdr:row>23</xdr:row>
      <xdr:rowOff>47625</xdr:rowOff>
    </xdr:from>
    <xdr:ext cx="349839" cy="225703"/>
    <xdr:sp macro="" textlink="">
      <xdr:nvSpPr>
        <xdr:cNvPr id="110" name="テキスト ボックス 109"/>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7" name="直線コネクタ 126"/>
        <xdr:cNvCxnSpPr/>
      </xdr:nvCxnSpPr>
      <xdr:spPr>
        <a:xfrm flipV="1">
          <a:off x="14793595" y="4489903"/>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28" name="債務償還比率最小値テキスト"/>
        <xdr:cNvSpPr txBox="1"/>
      </xdr:nvSpPr>
      <xdr:spPr>
        <a:xfrm>
          <a:off x="14846300" y="598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29" name="直線コネクタ 128"/>
        <xdr:cNvCxnSpPr/>
      </xdr:nvCxnSpPr>
      <xdr:spPr>
        <a:xfrm>
          <a:off x="14706600" y="5977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32" name="債務償還比率平均値テキスト"/>
        <xdr:cNvSpPr txBox="1"/>
      </xdr:nvSpPr>
      <xdr:spPr>
        <a:xfrm>
          <a:off x="14846300" y="4804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33" name="フローチャート: 判断 132"/>
        <xdr:cNvSpPr/>
      </xdr:nvSpPr>
      <xdr:spPr>
        <a:xfrm>
          <a:off x="14744700" y="495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34" name="フローチャート: 判断 133"/>
        <xdr:cNvSpPr/>
      </xdr:nvSpPr>
      <xdr:spPr>
        <a:xfrm>
          <a:off x="14033500" y="4938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35" name="フローチャート: 判断 134"/>
        <xdr:cNvSpPr/>
      </xdr:nvSpPr>
      <xdr:spPr>
        <a:xfrm>
          <a:off x="13271500" y="51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6" name="フローチャート: 判断 135"/>
        <xdr:cNvSpPr/>
      </xdr:nvSpPr>
      <xdr:spPr>
        <a:xfrm>
          <a:off x="12509500" y="51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7" name="フローチャート: 判断 136"/>
        <xdr:cNvSpPr/>
      </xdr:nvSpPr>
      <xdr:spPr>
        <a:xfrm>
          <a:off x="11747500" y="5152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76653</xdr:rowOff>
    </xdr:from>
    <xdr:to>
      <xdr:col>76</xdr:col>
      <xdr:colOff>73025</xdr:colOff>
      <xdr:row>34</xdr:row>
      <xdr:rowOff>6803</xdr:rowOff>
    </xdr:to>
    <xdr:sp macro="" textlink="">
      <xdr:nvSpPr>
        <xdr:cNvPr id="143" name="楕円 142"/>
        <xdr:cNvSpPr/>
      </xdr:nvSpPr>
      <xdr:spPr>
        <a:xfrm>
          <a:off x="14744700" y="573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55080</xdr:rowOff>
    </xdr:from>
    <xdr:ext cx="469744" cy="259045"/>
    <xdr:sp macro="" textlink="">
      <xdr:nvSpPr>
        <xdr:cNvPr id="144" name="債務償還比率該当値テキスト"/>
        <xdr:cNvSpPr txBox="1"/>
      </xdr:nvSpPr>
      <xdr:spPr>
        <a:xfrm>
          <a:off x="14846300" y="5712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86024</xdr:rowOff>
    </xdr:from>
    <xdr:to>
      <xdr:col>72</xdr:col>
      <xdr:colOff>123825</xdr:colOff>
      <xdr:row>33</xdr:row>
      <xdr:rowOff>16174</xdr:rowOff>
    </xdr:to>
    <xdr:sp macro="" textlink="">
      <xdr:nvSpPr>
        <xdr:cNvPr id="145" name="楕円 144"/>
        <xdr:cNvSpPr/>
      </xdr:nvSpPr>
      <xdr:spPr>
        <a:xfrm>
          <a:off x="14033500" y="557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136824</xdr:rowOff>
    </xdr:from>
    <xdr:to>
      <xdr:col>76</xdr:col>
      <xdr:colOff>22225</xdr:colOff>
      <xdr:row>33</xdr:row>
      <xdr:rowOff>127453</xdr:rowOff>
    </xdr:to>
    <xdr:cxnSp macro="">
      <xdr:nvCxnSpPr>
        <xdr:cNvPr id="146" name="直線コネクタ 145"/>
        <xdr:cNvCxnSpPr/>
      </xdr:nvCxnSpPr>
      <xdr:spPr>
        <a:xfrm>
          <a:off x="14084300" y="5623224"/>
          <a:ext cx="711200" cy="16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43497</xdr:rowOff>
    </xdr:from>
    <xdr:to>
      <xdr:col>68</xdr:col>
      <xdr:colOff>123825</xdr:colOff>
      <xdr:row>33</xdr:row>
      <xdr:rowOff>145097</xdr:rowOff>
    </xdr:to>
    <xdr:sp macro="" textlink="">
      <xdr:nvSpPr>
        <xdr:cNvPr id="147" name="楕円 146"/>
        <xdr:cNvSpPr/>
      </xdr:nvSpPr>
      <xdr:spPr>
        <a:xfrm>
          <a:off x="13271500" y="570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136824</xdr:rowOff>
    </xdr:from>
    <xdr:to>
      <xdr:col>72</xdr:col>
      <xdr:colOff>73025</xdr:colOff>
      <xdr:row>33</xdr:row>
      <xdr:rowOff>94297</xdr:rowOff>
    </xdr:to>
    <xdr:cxnSp macro="">
      <xdr:nvCxnSpPr>
        <xdr:cNvPr id="148" name="直線コネクタ 147"/>
        <xdr:cNvCxnSpPr/>
      </xdr:nvCxnSpPr>
      <xdr:spPr>
        <a:xfrm flipV="1">
          <a:off x="13322300" y="5623224"/>
          <a:ext cx="762000" cy="128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111316</xdr:rowOff>
    </xdr:from>
    <xdr:to>
      <xdr:col>64</xdr:col>
      <xdr:colOff>123825</xdr:colOff>
      <xdr:row>33</xdr:row>
      <xdr:rowOff>41466</xdr:rowOff>
    </xdr:to>
    <xdr:sp macro="" textlink="">
      <xdr:nvSpPr>
        <xdr:cNvPr id="149" name="楕円 148"/>
        <xdr:cNvSpPr/>
      </xdr:nvSpPr>
      <xdr:spPr>
        <a:xfrm>
          <a:off x="12509500" y="559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162116</xdr:rowOff>
    </xdr:from>
    <xdr:to>
      <xdr:col>68</xdr:col>
      <xdr:colOff>73025</xdr:colOff>
      <xdr:row>33</xdr:row>
      <xdr:rowOff>94297</xdr:rowOff>
    </xdr:to>
    <xdr:cxnSp macro="">
      <xdr:nvCxnSpPr>
        <xdr:cNvPr id="150" name="直線コネクタ 149"/>
        <xdr:cNvCxnSpPr/>
      </xdr:nvCxnSpPr>
      <xdr:spPr>
        <a:xfrm>
          <a:off x="12560300" y="5648516"/>
          <a:ext cx="762000" cy="103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152953</xdr:rowOff>
    </xdr:from>
    <xdr:to>
      <xdr:col>60</xdr:col>
      <xdr:colOff>123825</xdr:colOff>
      <xdr:row>33</xdr:row>
      <xdr:rowOff>83103</xdr:rowOff>
    </xdr:to>
    <xdr:sp macro="" textlink="">
      <xdr:nvSpPr>
        <xdr:cNvPr id="151" name="楕円 150"/>
        <xdr:cNvSpPr/>
      </xdr:nvSpPr>
      <xdr:spPr>
        <a:xfrm>
          <a:off x="11747500" y="563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162116</xdr:rowOff>
    </xdr:from>
    <xdr:to>
      <xdr:col>64</xdr:col>
      <xdr:colOff>73025</xdr:colOff>
      <xdr:row>33</xdr:row>
      <xdr:rowOff>32303</xdr:rowOff>
    </xdr:to>
    <xdr:cxnSp macro="">
      <xdr:nvCxnSpPr>
        <xdr:cNvPr id="152" name="直線コネクタ 151"/>
        <xdr:cNvCxnSpPr/>
      </xdr:nvCxnSpPr>
      <xdr:spPr>
        <a:xfrm flipV="1">
          <a:off x="11798300" y="5648516"/>
          <a:ext cx="762000" cy="4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53" name="n_1aveValue債務償還比率"/>
        <xdr:cNvSpPr txBox="1"/>
      </xdr:nvSpPr>
      <xdr:spPr>
        <a:xfrm>
          <a:off x="13836727" y="4713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54" name="n_2aveValue債務償還比率"/>
        <xdr:cNvSpPr txBox="1"/>
      </xdr:nvSpPr>
      <xdr:spPr>
        <a:xfrm>
          <a:off x="13087427" y="488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55" name="n_3aveValue債務償還比率"/>
        <xdr:cNvSpPr txBox="1"/>
      </xdr:nvSpPr>
      <xdr:spPr>
        <a:xfrm>
          <a:off x="12325427" y="494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6" name="n_4aveValue債務償還比率"/>
        <xdr:cNvSpPr txBox="1"/>
      </xdr:nvSpPr>
      <xdr:spPr>
        <a:xfrm>
          <a:off x="11563427" y="492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7301</xdr:rowOff>
    </xdr:from>
    <xdr:ext cx="469744" cy="259045"/>
    <xdr:sp macro="" textlink="">
      <xdr:nvSpPr>
        <xdr:cNvPr id="157" name="n_1mainValue債務償還比率"/>
        <xdr:cNvSpPr txBox="1"/>
      </xdr:nvSpPr>
      <xdr:spPr>
        <a:xfrm>
          <a:off x="13836727" y="5665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136224</xdr:rowOff>
    </xdr:from>
    <xdr:ext cx="469744" cy="259045"/>
    <xdr:sp macro="" textlink="">
      <xdr:nvSpPr>
        <xdr:cNvPr id="158" name="n_2mainValue債務償還比率"/>
        <xdr:cNvSpPr txBox="1"/>
      </xdr:nvSpPr>
      <xdr:spPr>
        <a:xfrm>
          <a:off x="13087427" y="57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32593</xdr:rowOff>
    </xdr:from>
    <xdr:ext cx="469744" cy="259045"/>
    <xdr:sp macro="" textlink="">
      <xdr:nvSpPr>
        <xdr:cNvPr id="159" name="n_3mainValue債務償還比率"/>
        <xdr:cNvSpPr txBox="1"/>
      </xdr:nvSpPr>
      <xdr:spPr>
        <a:xfrm>
          <a:off x="12325427" y="569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74230</xdr:rowOff>
    </xdr:from>
    <xdr:ext cx="469744" cy="259045"/>
    <xdr:sp macro="" textlink="">
      <xdr:nvSpPr>
        <xdr:cNvPr id="160" name="n_4mainValue債務償還比率"/>
        <xdr:cNvSpPr txBox="1"/>
      </xdr:nvSpPr>
      <xdr:spPr>
        <a:xfrm>
          <a:off x="11563427" y="573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23421</xdr:rowOff>
    </xdr:from>
    <xdr:ext cx="405111" cy="259045"/>
    <xdr:sp macro="" textlink="">
      <xdr:nvSpPr>
        <xdr:cNvPr id="63" name="【道路】&#10;有形固定資産減価償却率平均値テキスト"/>
        <xdr:cNvSpPr txBox="1"/>
      </xdr:nvSpPr>
      <xdr:spPr>
        <a:xfrm>
          <a:off x="4673600" y="6709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128270</xdr:rowOff>
    </xdr:from>
    <xdr:to>
      <xdr:col>24</xdr:col>
      <xdr:colOff>114300</xdr:colOff>
      <xdr:row>39</xdr:row>
      <xdr:rowOff>58420</xdr:rowOff>
    </xdr:to>
    <xdr:sp macro="" textlink="">
      <xdr:nvSpPr>
        <xdr:cNvPr id="74" name="楕円 73"/>
        <xdr:cNvSpPr/>
      </xdr:nvSpPr>
      <xdr:spPr>
        <a:xfrm>
          <a:off x="4584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151147</xdr:rowOff>
    </xdr:from>
    <xdr:ext cx="405111" cy="259045"/>
    <xdr:sp macro="" textlink="">
      <xdr:nvSpPr>
        <xdr:cNvPr id="75" name="【道路】&#10;有形固定資産減価償却率該当値テキスト"/>
        <xdr:cNvSpPr txBox="1"/>
      </xdr:nvSpPr>
      <xdr:spPr>
        <a:xfrm>
          <a:off x="4673600"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100512</xdr:rowOff>
    </xdr:from>
    <xdr:to>
      <xdr:col>20</xdr:col>
      <xdr:colOff>38100</xdr:colOff>
      <xdr:row>39</xdr:row>
      <xdr:rowOff>30662</xdr:rowOff>
    </xdr:to>
    <xdr:sp macro="" textlink="">
      <xdr:nvSpPr>
        <xdr:cNvPr id="76" name="楕円 75"/>
        <xdr:cNvSpPr/>
      </xdr:nvSpPr>
      <xdr:spPr>
        <a:xfrm>
          <a:off x="3746500" y="661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151312</xdr:rowOff>
    </xdr:from>
    <xdr:to>
      <xdr:col>24</xdr:col>
      <xdr:colOff>63500</xdr:colOff>
      <xdr:row>39</xdr:row>
      <xdr:rowOff>7620</xdr:rowOff>
    </xdr:to>
    <xdr:cxnSp macro="">
      <xdr:nvCxnSpPr>
        <xdr:cNvPr id="77" name="直線コネクタ 76"/>
        <xdr:cNvCxnSpPr/>
      </xdr:nvCxnSpPr>
      <xdr:spPr>
        <a:xfrm>
          <a:off x="3797300" y="6666412"/>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79284</xdr:rowOff>
    </xdr:from>
    <xdr:to>
      <xdr:col>15</xdr:col>
      <xdr:colOff>101600</xdr:colOff>
      <xdr:row>39</xdr:row>
      <xdr:rowOff>9434</xdr:rowOff>
    </xdr:to>
    <xdr:sp macro="" textlink="">
      <xdr:nvSpPr>
        <xdr:cNvPr id="78" name="楕円 77"/>
        <xdr:cNvSpPr/>
      </xdr:nvSpPr>
      <xdr:spPr>
        <a:xfrm>
          <a:off x="2857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130084</xdr:rowOff>
    </xdr:from>
    <xdr:to>
      <xdr:col>19</xdr:col>
      <xdr:colOff>177800</xdr:colOff>
      <xdr:row>38</xdr:row>
      <xdr:rowOff>151312</xdr:rowOff>
    </xdr:to>
    <xdr:cxnSp macro="">
      <xdr:nvCxnSpPr>
        <xdr:cNvPr id="79" name="直線コネクタ 78"/>
        <xdr:cNvCxnSpPr/>
      </xdr:nvCxnSpPr>
      <xdr:spPr>
        <a:xfrm>
          <a:off x="2908300" y="6645184"/>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49893</xdr:rowOff>
    </xdr:from>
    <xdr:to>
      <xdr:col>10</xdr:col>
      <xdr:colOff>165100</xdr:colOff>
      <xdr:row>38</xdr:row>
      <xdr:rowOff>151493</xdr:rowOff>
    </xdr:to>
    <xdr:sp macro="" textlink="">
      <xdr:nvSpPr>
        <xdr:cNvPr id="80" name="楕円 79"/>
        <xdr:cNvSpPr/>
      </xdr:nvSpPr>
      <xdr:spPr>
        <a:xfrm>
          <a:off x="1968500" y="656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100693</xdr:rowOff>
    </xdr:from>
    <xdr:to>
      <xdr:col>15</xdr:col>
      <xdr:colOff>50800</xdr:colOff>
      <xdr:row>38</xdr:row>
      <xdr:rowOff>130084</xdr:rowOff>
    </xdr:to>
    <xdr:cxnSp macro="">
      <xdr:nvCxnSpPr>
        <xdr:cNvPr id="81" name="直線コネクタ 80"/>
        <xdr:cNvCxnSpPr/>
      </xdr:nvCxnSpPr>
      <xdr:spPr>
        <a:xfrm>
          <a:off x="2019300" y="661579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2540</xdr:rowOff>
    </xdr:from>
    <xdr:to>
      <xdr:col>6</xdr:col>
      <xdr:colOff>38100</xdr:colOff>
      <xdr:row>38</xdr:row>
      <xdr:rowOff>104140</xdr:rowOff>
    </xdr:to>
    <xdr:sp macro="" textlink="">
      <xdr:nvSpPr>
        <xdr:cNvPr id="82" name="楕円 81"/>
        <xdr:cNvSpPr/>
      </xdr:nvSpPr>
      <xdr:spPr>
        <a:xfrm>
          <a:off x="10795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53340</xdr:rowOff>
    </xdr:from>
    <xdr:to>
      <xdr:col>10</xdr:col>
      <xdr:colOff>114300</xdr:colOff>
      <xdr:row>38</xdr:row>
      <xdr:rowOff>100693</xdr:rowOff>
    </xdr:to>
    <xdr:cxnSp macro="">
      <xdr:nvCxnSpPr>
        <xdr:cNvPr id="83" name="直線コネクタ 82"/>
        <xdr:cNvCxnSpPr/>
      </xdr:nvCxnSpPr>
      <xdr:spPr>
        <a:xfrm>
          <a:off x="1130300" y="656844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119760</xdr:rowOff>
    </xdr:from>
    <xdr:ext cx="405111" cy="259045"/>
    <xdr:sp macro="" textlink="">
      <xdr:nvSpPr>
        <xdr:cNvPr id="84" name="n_1aveValue【道路】&#10;有形固定資産減価償却率"/>
        <xdr:cNvSpPr txBox="1"/>
      </xdr:nvSpPr>
      <xdr:spPr>
        <a:xfrm>
          <a:off x="3582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80571</xdr:rowOff>
    </xdr:from>
    <xdr:ext cx="405111" cy="259045"/>
    <xdr:sp macro="" textlink="">
      <xdr:nvSpPr>
        <xdr:cNvPr id="85" name="n_2aveValue【道路】&#10;有形固定資産減価償却率"/>
        <xdr:cNvSpPr txBox="1"/>
      </xdr:nvSpPr>
      <xdr:spPr>
        <a:xfrm>
          <a:off x="2705744" y="676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87103</xdr:rowOff>
    </xdr:from>
    <xdr:ext cx="405111" cy="259045"/>
    <xdr:sp macro="" textlink="">
      <xdr:nvSpPr>
        <xdr:cNvPr id="86" name="n_3aveValue【道路】&#10;有形固定資産減価償却率"/>
        <xdr:cNvSpPr txBox="1"/>
      </xdr:nvSpPr>
      <xdr:spPr>
        <a:xfrm>
          <a:off x="1816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64243</xdr:rowOff>
    </xdr:from>
    <xdr:ext cx="405111" cy="259045"/>
    <xdr:sp macro="" textlink="">
      <xdr:nvSpPr>
        <xdr:cNvPr id="87" name="n_4aveValue【道路】&#10;有形固定資産減価償却率"/>
        <xdr:cNvSpPr txBox="1"/>
      </xdr:nvSpPr>
      <xdr:spPr>
        <a:xfrm>
          <a:off x="9277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47188</xdr:rowOff>
    </xdr:from>
    <xdr:ext cx="405111" cy="259045"/>
    <xdr:sp macro="" textlink="">
      <xdr:nvSpPr>
        <xdr:cNvPr id="88" name="n_1mainValue【道路】&#10;有形固定資産減価償却率"/>
        <xdr:cNvSpPr txBox="1"/>
      </xdr:nvSpPr>
      <xdr:spPr>
        <a:xfrm>
          <a:off x="3582044" y="63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25961</xdr:rowOff>
    </xdr:from>
    <xdr:ext cx="405111" cy="259045"/>
    <xdr:sp macro="" textlink="">
      <xdr:nvSpPr>
        <xdr:cNvPr id="89" name="n_2mainValue【道路】&#10;有形固定資産減価償却率"/>
        <xdr:cNvSpPr txBox="1"/>
      </xdr:nvSpPr>
      <xdr:spPr>
        <a:xfrm>
          <a:off x="2705744" y="636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168020</xdr:rowOff>
    </xdr:from>
    <xdr:ext cx="405111" cy="259045"/>
    <xdr:sp macro="" textlink="">
      <xdr:nvSpPr>
        <xdr:cNvPr id="90" name="n_3mainValue【道路】&#10;有形固定資産減価償却率"/>
        <xdr:cNvSpPr txBox="1"/>
      </xdr:nvSpPr>
      <xdr:spPr>
        <a:xfrm>
          <a:off x="1816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120667</xdr:rowOff>
    </xdr:from>
    <xdr:ext cx="405111" cy="259045"/>
    <xdr:sp macro="" textlink="">
      <xdr:nvSpPr>
        <xdr:cNvPr id="91" name="n_4mainValue【道路】&#10;有形固定資産減価償却率"/>
        <xdr:cNvSpPr txBox="1"/>
      </xdr:nvSpPr>
      <xdr:spPr>
        <a:xfrm>
          <a:off x="927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5" name="テキスト ボックス 104"/>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7" name="テキスト ボックス 106"/>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9" name="テキスト ボックス 108"/>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1" name="テキスト ボックス 110"/>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3" name="テキスト ボックス 112"/>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7" name="直線コネクタ 116"/>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8" name="【道路】&#10;一人当たり延長最小値テキスト"/>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9" name="直線コネクタ 118"/>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20" name="【道路】&#10;一人当たり延長最大値テキスト"/>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21" name="直線コネクタ 120"/>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122111</xdr:rowOff>
    </xdr:from>
    <xdr:ext cx="534377" cy="259045"/>
    <xdr:sp macro="" textlink="">
      <xdr:nvSpPr>
        <xdr:cNvPr id="122" name="【道路】&#10;一人当たり延長平均値テキスト"/>
        <xdr:cNvSpPr txBox="1"/>
      </xdr:nvSpPr>
      <xdr:spPr>
        <a:xfrm>
          <a:off x="10515600" y="6637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23" name="フローチャート: 判断 122"/>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24" name="フローチャート: 判断 123"/>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25" name="フローチャート: 判断 124"/>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6" name="フローチャート: 判断 125"/>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7" name="フローチャート: 判断 126"/>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46464</xdr:rowOff>
    </xdr:from>
    <xdr:to>
      <xdr:col>55</xdr:col>
      <xdr:colOff>50800</xdr:colOff>
      <xdr:row>38</xdr:row>
      <xdr:rowOff>148064</xdr:rowOff>
    </xdr:to>
    <xdr:sp macro="" textlink="">
      <xdr:nvSpPr>
        <xdr:cNvPr id="133" name="楕円 132"/>
        <xdr:cNvSpPr/>
      </xdr:nvSpPr>
      <xdr:spPr>
        <a:xfrm>
          <a:off x="10426700" y="656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69341</xdr:rowOff>
    </xdr:from>
    <xdr:ext cx="534377" cy="259045"/>
    <xdr:sp macro="" textlink="">
      <xdr:nvSpPr>
        <xdr:cNvPr id="134" name="【道路】&#10;一人当たり延長該当値テキスト"/>
        <xdr:cNvSpPr txBox="1"/>
      </xdr:nvSpPr>
      <xdr:spPr>
        <a:xfrm>
          <a:off x="10515600" y="641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60229</xdr:rowOff>
    </xdr:from>
    <xdr:to>
      <xdr:col>50</xdr:col>
      <xdr:colOff>165100</xdr:colOff>
      <xdr:row>38</xdr:row>
      <xdr:rowOff>161829</xdr:rowOff>
    </xdr:to>
    <xdr:sp macro="" textlink="">
      <xdr:nvSpPr>
        <xdr:cNvPr id="135" name="楕円 134"/>
        <xdr:cNvSpPr/>
      </xdr:nvSpPr>
      <xdr:spPr>
        <a:xfrm>
          <a:off x="9588500" y="65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97264</xdr:rowOff>
    </xdr:from>
    <xdr:to>
      <xdr:col>55</xdr:col>
      <xdr:colOff>0</xdr:colOff>
      <xdr:row>38</xdr:row>
      <xdr:rowOff>111029</xdr:rowOff>
    </xdr:to>
    <xdr:cxnSp macro="">
      <xdr:nvCxnSpPr>
        <xdr:cNvPr id="136" name="直線コネクタ 135"/>
        <xdr:cNvCxnSpPr/>
      </xdr:nvCxnSpPr>
      <xdr:spPr>
        <a:xfrm flipV="1">
          <a:off x="9639300" y="6612364"/>
          <a:ext cx="838200" cy="13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77064</xdr:rowOff>
    </xdr:from>
    <xdr:to>
      <xdr:col>46</xdr:col>
      <xdr:colOff>38100</xdr:colOff>
      <xdr:row>39</xdr:row>
      <xdr:rowOff>7214</xdr:rowOff>
    </xdr:to>
    <xdr:sp macro="" textlink="">
      <xdr:nvSpPr>
        <xdr:cNvPr id="137" name="楕円 136"/>
        <xdr:cNvSpPr/>
      </xdr:nvSpPr>
      <xdr:spPr>
        <a:xfrm>
          <a:off x="8699500" y="65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111029</xdr:rowOff>
    </xdr:from>
    <xdr:to>
      <xdr:col>50</xdr:col>
      <xdr:colOff>114300</xdr:colOff>
      <xdr:row>38</xdr:row>
      <xdr:rowOff>127864</xdr:rowOff>
    </xdr:to>
    <xdr:cxnSp macro="">
      <xdr:nvCxnSpPr>
        <xdr:cNvPr id="138" name="直線コネクタ 137"/>
        <xdr:cNvCxnSpPr/>
      </xdr:nvCxnSpPr>
      <xdr:spPr>
        <a:xfrm flipV="1">
          <a:off x="8750300" y="6626129"/>
          <a:ext cx="889000" cy="1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93490</xdr:rowOff>
    </xdr:from>
    <xdr:to>
      <xdr:col>41</xdr:col>
      <xdr:colOff>101600</xdr:colOff>
      <xdr:row>39</xdr:row>
      <xdr:rowOff>23640</xdr:rowOff>
    </xdr:to>
    <xdr:sp macro="" textlink="">
      <xdr:nvSpPr>
        <xdr:cNvPr id="139" name="楕円 138"/>
        <xdr:cNvSpPr/>
      </xdr:nvSpPr>
      <xdr:spPr>
        <a:xfrm>
          <a:off x="7810500" y="66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127864</xdr:rowOff>
    </xdr:from>
    <xdr:to>
      <xdr:col>45</xdr:col>
      <xdr:colOff>177800</xdr:colOff>
      <xdr:row>38</xdr:row>
      <xdr:rowOff>144290</xdr:rowOff>
    </xdr:to>
    <xdr:cxnSp macro="">
      <xdr:nvCxnSpPr>
        <xdr:cNvPr id="140" name="直線コネクタ 139"/>
        <xdr:cNvCxnSpPr/>
      </xdr:nvCxnSpPr>
      <xdr:spPr>
        <a:xfrm flipV="1">
          <a:off x="7861300" y="6642964"/>
          <a:ext cx="889000" cy="1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108153</xdr:rowOff>
    </xdr:from>
    <xdr:to>
      <xdr:col>36</xdr:col>
      <xdr:colOff>165100</xdr:colOff>
      <xdr:row>39</xdr:row>
      <xdr:rowOff>38303</xdr:rowOff>
    </xdr:to>
    <xdr:sp macro="" textlink="">
      <xdr:nvSpPr>
        <xdr:cNvPr id="141" name="楕円 140"/>
        <xdr:cNvSpPr/>
      </xdr:nvSpPr>
      <xdr:spPr>
        <a:xfrm>
          <a:off x="6921500" y="662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144290</xdr:rowOff>
    </xdr:from>
    <xdr:to>
      <xdr:col>41</xdr:col>
      <xdr:colOff>50800</xdr:colOff>
      <xdr:row>38</xdr:row>
      <xdr:rowOff>158953</xdr:rowOff>
    </xdr:to>
    <xdr:cxnSp macro="">
      <xdr:nvCxnSpPr>
        <xdr:cNvPr id="142" name="直線コネクタ 141"/>
        <xdr:cNvCxnSpPr/>
      </xdr:nvCxnSpPr>
      <xdr:spPr>
        <a:xfrm flipV="1">
          <a:off x="6972300" y="6659390"/>
          <a:ext cx="889000" cy="14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82351</xdr:rowOff>
    </xdr:from>
    <xdr:ext cx="534377" cy="259045"/>
    <xdr:sp macro="" textlink="">
      <xdr:nvSpPr>
        <xdr:cNvPr id="143" name="n_1aveValue【道路】&#10;一人当たり延長"/>
        <xdr:cNvSpPr txBox="1"/>
      </xdr:nvSpPr>
      <xdr:spPr>
        <a:xfrm>
          <a:off x="93594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94712</xdr:rowOff>
    </xdr:from>
    <xdr:ext cx="534377" cy="259045"/>
    <xdr:sp macro="" textlink="">
      <xdr:nvSpPr>
        <xdr:cNvPr id="144" name="n_2aveValue【道路】&#10;一人当たり延長"/>
        <xdr:cNvSpPr txBox="1"/>
      </xdr:nvSpPr>
      <xdr:spPr>
        <a:xfrm>
          <a:off x="8483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133884</xdr:rowOff>
    </xdr:from>
    <xdr:ext cx="534377" cy="259045"/>
    <xdr:sp macro="" textlink="">
      <xdr:nvSpPr>
        <xdr:cNvPr id="145" name="n_3aveValue【道路】&#10;一人当たり延長"/>
        <xdr:cNvSpPr txBox="1"/>
      </xdr:nvSpPr>
      <xdr:spPr>
        <a:xfrm>
          <a:off x="7594111" y="6820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157153</xdr:rowOff>
    </xdr:from>
    <xdr:ext cx="534377" cy="259045"/>
    <xdr:sp macro="" textlink="">
      <xdr:nvSpPr>
        <xdr:cNvPr id="146" name="n_4aveValue【道路】&#10;一人当たり延長"/>
        <xdr:cNvSpPr txBox="1"/>
      </xdr:nvSpPr>
      <xdr:spPr>
        <a:xfrm>
          <a:off x="6705111" y="6843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6906</xdr:rowOff>
    </xdr:from>
    <xdr:ext cx="534377" cy="259045"/>
    <xdr:sp macro="" textlink="">
      <xdr:nvSpPr>
        <xdr:cNvPr id="147" name="n_1mainValue【道路】&#10;一人当たり延長"/>
        <xdr:cNvSpPr txBox="1"/>
      </xdr:nvSpPr>
      <xdr:spPr>
        <a:xfrm>
          <a:off x="9359411" y="6350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23741</xdr:rowOff>
    </xdr:from>
    <xdr:ext cx="534377" cy="259045"/>
    <xdr:sp macro="" textlink="">
      <xdr:nvSpPr>
        <xdr:cNvPr id="148" name="n_2mainValue【道路】&#10;一人当たり延長"/>
        <xdr:cNvSpPr txBox="1"/>
      </xdr:nvSpPr>
      <xdr:spPr>
        <a:xfrm>
          <a:off x="8483111" y="636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40167</xdr:rowOff>
    </xdr:from>
    <xdr:ext cx="534377" cy="259045"/>
    <xdr:sp macro="" textlink="">
      <xdr:nvSpPr>
        <xdr:cNvPr id="149" name="n_3mainValue【道路】&#10;一人当たり延長"/>
        <xdr:cNvSpPr txBox="1"/>
      </xdr:nvSpPr>
      <xdr:spPr>
        <a:xfrm>
          <a:off x="7594111" y="638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54830</xdr:rowOff>
    </xdr:from>
    <xdr:ext cx="534377" cy="259045"/>
    <xdr:sp macro="" textlink="">
      <xdr:nvSpPr>
        <xdr:cNvPr id="150" name="n_4mainValue【道路】&#10;一人当たり延長"/>
        <xdr:cNvSpPr txBox="1"/>
      </xdr:nvSpPr>
      <xdr:spPr>
        <a:xfrm>
          <a:off x="6705111" y="639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2" name="直線コネクタ 161"/>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3" name="テキスト ボックス 162"/>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4" name="直線コネクタ 163"/>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5" name="テキスト ボックス 164"/>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6" name="直線コネクタ 165"/>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7" name="テキスト ボックス 166"/>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8" name="直線コネクタ 167"/>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9" name="テキスト ボックス 168"/>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70" name="直線コネクタ 169"/>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1" name="テキスト ボックス 170"/>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2" name="直線コネクタ 171"/>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3" name="テキスト ボックス 172"/>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4" name="直線コネクタ 17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5"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76" name="直線コネクタ 175"/>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7" name="【橋りょう・トンネル】&#10;有形固定資産減価償却率最小値テキスト"/>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8" name="直線コネクタ 177"/>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79" name="【橋りょう・トンネル】&#10;有形固定資産減価償却率最大値テキスト"/>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80" name="直線コネクタ 179"/>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17797</xdr:rowOff>
    </xdr:from>
    <xdr:ext cx="405111" cy="259045"/>
    <xdr:sp macro="" textlink="">
      <xdr:nvSpPr>
        <xdr:cNvPr id="181" name="【橋りょう・トンネル】&#10;有形固定資産減価償却率平均値テキスト"/>
        <xdr:cNvSpPr txBox="1"/>
      </xdr:nvSpPr>
      <xdr:spPr>
        <a:xfrm>
          <a:off x="4673600" y="1030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82" name="フローチャート: 判断 181"/>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3" name="フローチャート: 判断 182"/>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4" name="フローチャート: 判断 183"/>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85" name="フローチャート: 判断 184"/>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6" name="フローチャート: 判断 185"/>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146776</xdr:rowOff>
    </xdr:from>
    <xdr:to>
      <xdr:col>24</xdr:col>
      <xdr:colOff>114300</xdr:colOff>
      <xdr:row>62</xdr:row>
      <xdr:rowOff>76926</xdr:rowOff>
    </xdr:to>
    <xdr:sp macro="" textlink="">
      <xdr:nvSpPr>
        <xdr:cNvPr id="192" name="楕円 191"/>
        <xdr:cNvSpPr/>
      </xdr:nvSpPr>
      <xdr:spPr>
        <a:xfrm>
          <a:off x="45847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125203</xdr:rowOff>
    </xdr:from>
    <xdr:ext cx="405111" cy="259045"/>
    <xdr:sp macro="" textlink="">
      <xdr:nvSpPr>
        <xdr:cNvPr id="193" name="【橋りょう・トンネル】&#10;有形固定資産減価償却率該当値テキスト"/>
        <xdr:cNvSpPr txBox="1"/>
      </xdr:nvSpPr>
      <xdr:spPr>
        <a:xfrm>
          <a:off x="4673600"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122283</xdr:rowOff>
    </xdr:from>
    <xdr:to>
      <xdr:col>20</xdr:col>
      <xdr:colOff>38100</xdr:colOff>
      <xdr:row>62</xdr:row>
      <xdr:rowOff>52433</xdr:rowOff>
    </xdr:to>
    <xdr:sp macro="" textlink="">
      <xdr:nvSpPr>
        <xdr:cNvPr id="194" name="楕円 193"/>
        <xdr:cNvSpPr/>
      </xdr:nvSpPr>
      <xdr:spPr>
        <a:xfrm>
          <a:off x="374650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1633</xdr:rowOff>
    </xdr:from>
    <xdr:to>
      <xdr:col>24</xdr:col>
      <xdr:colOff>63500</xdr:colOff>
      <xdr:row>62</xdr:row>
      <xdr:rowOff>26126</xdr:rowOff>
    </xdr:to>
    <xdr:cxnSp macro="">
      <xdr:nvCxnSpPr>
        <xdr:cNvPr id="195" name="直線コネクタ 194"/>
        <xdr:cNvCxnSpPr/>
      </xdr:nvCxnSpPr>
      <xdr:spPr>
        <a:xfrm>
          <a:off x="3797300" y="1063153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96157</xdr:rowOff>
    </xdr:from>
    <xdr:to>
      <xdr:col>15</xdr:col>
      <xdr:colOff>101600</xdr:colOff>
      <xdr:row>62</xdr:row>
      <xdr:rowOff>26307</xdr:rowOff>
    </xdr:to>
    <xdr:sp macro="" textlink="">
      <xdr:nvSpPr>
        <xdr:cNvPr id="196" name="楕円 195"/>
        <xdr:cNvSpPr/>
      </xdr:nvSpPr>
      <xdr:spPr>
        <a:xfrm>
          <a:off x="2857500" y="1055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146957</xdr:rowOff>
    </xdr:from>
    <xdr:to>
      <xdr:col>19</xdr:col>
      <xdr:colOff>177800</xdr:colOff>
      <xdr:row>62</xdr:row>
      <xdr:rowOff>1633</xdr:rowOff>
    </xdr:to>
    <xdr:cxnSp macro="">
      <xdr:nvCxnSpPr>
        <xdr:cNvPr id="197" name="直線コネクタ 196"/>
        <xdr:cNvCxnSpPr/>
      </xdr:nvCxnSpPr>
      <xdr:spPr>
        <a:xfrm>
          <a:off x="2908300" y="106054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73297</xdr:rowOff>
    </xdr:from>
    <xdr:to>
      <xdr:col>10</xdr:col>
      <xdr:colOff>165100</xdr:colOff>
      <xdr:row>62</xdr:row>
      <xdr:rowOff>3447</xdr:rowOff>
    </xdr:to>
    <xdr:sp macro="" textlink="">
      <xdr:nvSpPr>
        <xdr:cNvPr id="198" name="楕円 197"/>
        <xdr:cNvSpPr/>
      </xdr:nvSpPr>
      <xdr:spPr>
        <a:xfrm>
          <a:off x="1968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124097</xdr:rowOff>
    </xdr:from>
    <xdr:to>
      <xdr:col>15</xdr:col>
      <xdr:colOff>50800</xdr:colOff>
      <xdr:row>61</xdr:row>
      <xdr:rowOff>146957</xdr:rowOff>
    </xdr:to>
    <xdr:cxnSp macro="">
      <xdr:nvCxnSpPr>
        <xdr:cNvPr id="199" name="直線コネクタ 198"/>
        <xdr:cNvCxnSpPr/>
      </xdr:nvCxnSpPr>
      <xdr:spPr>
        <a:xfrm>
          <a:off x="2019300" y="1058254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32476</xdr:rowOff>
    </xdr:from>
    <xdr:to>
      <xdr:col>6</xdr:col>
      <xdr:colOff>38100</xdr:colOff>
      <xdr:row>61</xdr:row>
      <xdr:rowOff>134076</xdr:rowOff>
    </xdr:to>
    <xdr:sp macro="" textlink="">
      <xdr:nvSpPr>
        <xdr:cNvPr id="200" name="楕円 199"/>
        <xdr:cNvSpPr/>
      </xdr:nvSpPr>
      <xdr:spPr>
        <a:xfrm>
          <a:off x="1079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83276</xdr:rowOff>
    </xdr:from>
    <xdr:to>
      <xdr:col>10</xdr:col>
      <xdr:colOff>114300</xdr:colOff>
      <xdr:row>61</xdr:row>
      <xdr:rowOff>124097</xdr:rowOff>
    </xdr:to>
    <xdr:cxnSp macro="">
      <xdr:nvCxnSpPr>
        <xdr:cNvPr id="201" name="直線コネクタ 200"/>
        <xdr:cNvCxnSpPr/>
      </xdr:nvCxnSpPr>
      <xdr:spPr>
        <a:xfrm>
          <a:off x="1130300" y="1054172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202" name="n_1aveValue【橋りょう・トンネル】&#10;有形固定資産減価償却率"/>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3" name="n_2aveValue【橋りょう・トンネル】&#10;有形固定資産減価償却率"/>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80390</xdr:rowOff>
    </xdr:from>
    <xdr:ext cx="405111" cy="259045"/>
    <xdr:sp macro="" textlink="">
      <xdr:nvSpPr>
        <xdr:cNvPr id="204" name="n_3aveValue【橋りょう・トンネル】&#10;有形固定資産減価償却率"/>
        <xdr:cNvSpPr txBox="1"/>
      </xdr:nvSpPr>
      <xdr:spPr>
        <a:xfrm>
          <a:off x="1816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5" name="n_4aveValue【橋りょう・トンネル】&#10;有形固定資産減価償却率"/>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43560</xdr:rowOff>
    </xdr:from>
    <xdr:ext cx="405111" cy="259045"/>
    <xdr:sp macro="" textlink="">
      <xdr:nvSpPr>
        <xdr:cNvPr id="206" name="n_1mainValue【橋りょう・トンネル】&#10;有形固定資産減価償却率"/>
        <xdr:cNvSpPr txBox="1"/>
      </xdr:nvSpPr>
      <xdr:spPr>
        <a:xfrm>
          <a:off x="3582044"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7" name="n_2mainValue【橋りょう・トンネル】&#10;有形固定資産減価償却率"/>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166024</xdr:rowOff>
    </xdr:from>
    <xdr:ext cx="405111" cy="259045"/>
    <xdr:sp macro="" textlink="">
      <xdr:nvSpPr>
        <xdr:cNvPr id="208" name="n_3mainValue【橋りょう・トンネル】&#10;有形固定資産減価償却率"/>
        <xdr:cNvSpPr txBox="1"/>
      </xdr:nvSpPr>
      <xdr:spPr>
        <a:xfrm>
          <a:off x="1816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125203</xdr:rowOff>
    </xdr:from>
    <xdr:ext cx="405111" cy="259045"/>
    <xdr:sp macro="" textlink="">
      <xdr:nvSpPr>
        <xdr:cNvPr id="209" name="n_4mainValue【橋りょう・トンネル】&#10;有形固定資産減価償却率"/>
        <xdr:cNvSpPr txBox="1"/>
      </xdr:nvSpPr>
      <xdr:spPr>
        <a:xfrm>
          <a:off x="927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20" name="直線コネクタ 21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1" name="テキスト ボックス 220"/>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2" name="直線コネクタ 22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3" name="テキスト ボックス 222"/>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4" name="直線コネクタ 22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5" name="テキスト ボックス 224"/>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6" name="直線コネクタ 22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7" name="テキスト ボックス 226"/>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8" name="直線コネクタ 22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9" name="テキスト ボックス 228"/>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1" name="テキスト ボックス 230"/>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33" name="直線コネクタ 232"/>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34" name="【橋りょう・トンネル】&#10;一人当たり有形固定資産（償却資産）額最小値テキスト"/>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35" name="直線コネクタ 234"/>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36" name="【橋りょう・トンネル】&#10;一人当たり有形固定資産（償却資産）額最大値テキスト"/>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37" name="直線コネクタ 236"/>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107627</xdr:rowOff>
    </xdr:from>
    <xdr:ext cx="599010" cy="259045"/>
    <xdr:sp macro="" textlink="">
      <xdr:nvSpPr>
        <xdr:cNvPr id="238" name="【橋りょう・トンネル】&#10;一人当たり有形固定資産（償却資産）額平均値テキスト"/>
        <xdr:cNvSpPr txBox="1"/>
      </xdr:nvSpPr>
      <xdr:spPr>
        <a:xfrm>
          <a:off x="10515600" y="10737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39" name="フローチャート: 判断 238"/>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40" name="フローチャート: 判断 239"/>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41" name="フローチャート: 判断 240"/>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42" name="フローチャート: 判断 241"/>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43" name="フローチャート: 判断 242"/>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54218</xdr:rowOff>
    </xdr:from>
    <xdr:to>
      <xdr:col>55</xdr:col>
      <xdr:colOff>50800</xdr:colOff>
      <xdr:row>60</xdr:row>
      <xdr:rowOff>155818</xdr:rowOff>
    </xdr:to>
    <xdr:sp macro="" textlink="">
      <xdr:nvSpPr>
        <xdr:cNvPr id="249" name="楕円 248"/>
        <xdr:cNvSpPr/>
      </xdr:nvSpPr>
      <xdr:spPr>
        <a:xfrm>
          <a:off x="10426700" y="10341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77095</xdr:rowOff>
    </xdr:from>
    <xdr:ext cx="690189" cy="259045"/>
    <xdr:sp macro="" textlink="">
      <xdr:nvSpPr>
        <xdr:cNvPr id="250" name="【橋りょう・トンネル】&#10;一人当たり有形固定資産（償却資産）額該当値テキスト"/>
        <xdr:cNvSpPr txBox="1"/>
      </xdr:nvSpPr>
      <xdr:spPr>
        <a:xfrm>
          <a:off x="10515600" y="101926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68004</xdr:rowOff>
    </xdr:from>
    <xdr:to>
      <xdr:col>50</xdr:col>
      <xdr:colOff>165100</xdr:colOff>
      <xdr:row>60</xdr:row>
      <xdr:rowOff>169604</xdr:rowOff>
    </xdr:to>
    <xdr:sp macro="" textlink="">
      <xdr:nvSpPr>
        <xdr:cNvPr id="251" name="楕円 250"/>
        <xdr:cNvSpPr/>
      </xdr:nvSpPr>
      <xdr:spPr>
        <a:xfrm>
          <a:off x="9588500" y="103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105018</xdr:rowOff>
    </xdr:from>
    <xdr:to>
      <xdr:col>55</xdr:col>
      <xdr:colOff>0</xdr:colOff>
      <xdr:row>60</xdr:row>
      <xdr:rowOff>118804</xdr:rowOff>
    </xdr:to>
    <xdr:cxnSp macro="">
      <xdr:nvCxnSpPr>
        <xdr:cNvPr id="252" name="直線コネクタ 251"/>
        <xdr:cNvCxnSpPr/>
      </xdr:nvCxnSpPr>
      <xdr:spPr>
        <a:xfrm flipV="1">
          <a:off x="9639300" y="10392018"/>
          <a:ext cx="838200" cy="1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84813</xdr:rowOff>
    </xdr:from>
    <xdr:to>
      <xdr:col>46</xdr:col>
      <xdr:colOff>38100</xdr:colOff>
      <xdr:row>61</xdr:row>
      <xdr:rowOff>14963</xdr:rowOff>
    </xdr:to>
    <xdr:sp macro="" textlink="">
      <xdr:nvSpPr>
        <xdr:cNvPr id="253" name="楕円 252"/>
        <xdr:cNvSpPr/>
      </xdr:nvSpPr>
      <xdr:spPr>
        <a:xfrm>
          <a:off x="8699500" y="10371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118804</xdr:rowOff>
    </xdr:from>
    <xdr:to>
      <xdr:col>50</xdr:col>
      <xdr:colOff>114300</xdr:colOff>
      <xdr:row>60</xdr:row>
      <xdr:rowOff>135613</xdr:rowOff>
    </xdr:to>
    <xdr:cxnSp macro="">
      <xdr:nvCxnSpPr>
        <xdr:cNvPr id="254" name="直線コネクタ 253"/>
        <xdr:cNvCxnSpPr/>
      </xdr:nvCxnSpPr>
      <xdr:spPr>
        <a:xfrm flipV="1">
          <a:off x="8750300" y="10405804"/>
          <a:ext cx="889000" cy="16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101481</xdr:rowOff>
    </xdr:from>
    <xdr:to>
      <xdr:col>41</xdr:col>
      <xdr:colOff>101600</xdr:colOff>
      <xdr:row>61</xdr:row>
      <xdr:rowOff>31631</xdr:rowOff>
    </xdr:to>
    <xdr:sp macro="" textlink="">
      <xdr:nvSpPr>
        <xdr:cNvPr id="255" name="楕円 254"/>
        <xdr:cNvSpPr/>
      </xdr:nvSpPr>
      <xdr:spPr>
        <a:xfrm>
          <a:off x="7810500" y="1038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135613</xdr:rowOff>
    </xdr:from>
    <xdr:to>
      <xdr:col>45</xdr:col>
      <xdr:colOff>177800</xdr:colOff>
      <xdr:row>60</xdr:row>
      <xdr:rowOff>152281</xdr:rowOff>
    </xdr:to>
    <xdr:cxnSp macro="">
      <xdr:nvCxnSpPr>
        <xdr:cNvPr id="256" name="直線コネクタ 255"/>
        <xdr:cNvCxnSpPr/>
      </xdr:nvCxnSpPr>
      <xdr:spPr>
        <a:xfrm flipV="1">
          <a:off x="7861300" y="10422613"/>
          <a:ext cx="889000" cy="1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117315</xdr:rowOff>
    </xdr:from>
    <xdr:to>
      <xdr:col>36</xdr:col>
      <xdr:colOff>165100</xdr:colOff>
      <xdr:row>61</xdr:row>
      <xdr:rowOff>47465</xdr:rowOff>
    </xdr:to>
    <xdr:sp macro="" textlink="">
      <xdr:nvSpPr>
        <xdr:cNvPr id="257" name="楕円 256"/>
        <xdr:cNvSpPr/>
      </xdr:nvSpPr>
      <xdr:spPr>
        <a:xfrm>
          <a:off x="6921500" y="104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152281</xdr:rowOff>
    </xdr:from>
    <xdr:to>
      <xdr:col>41</xdr:col>
      <xdr:colOff>50800</xdr:colOff>
      <xdr:row>60</xdr:row>
      <xdr:rowOff>168115</xdr:rowOff>
    </xdr:to>
    <xdr:cxnSp macro="">
      <xdr:nvCxnSpPr>
        <xdr:cNvPr id="258" name="直線コネクタ 257"/>
        <xdr:cNvCxnSpPr/>
      </xdr:nvCxnSpPr>
      <xdr:spPr>
        <a:xfrm flipV="1">
          <a:off x="6972300" y="10439281"/>
          <a:ext cx="889000" cy="1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61093</xdr:rowOff>
    </xdr:from>
    <xdr:ext cx="599010" cy="259045"/>
    <xdr:sp macro="" textlink="">
      <xdr:nvSpPr>
        <xdr:cNvPr id="259" name="n_1aveValue【橋りょう・トンネル】&#10;一人当たり有形固定資産（償却資産）額"/>
        <xdr:cNvSpPr txBox="1"/>
      </xdr:nvSpPr>
      <xdr:spPr>
        <a:xfrm>
          <a:off x="93270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67838</xdr:rowOff>
    </xdr:from>
    <xdr:ext cx="599010" cy="259045"/>
    <xdr:sp macro="" textlink="">
      <xdr:nvSpPr>
        <xdr:cNvPr id="260" name="n_2aveValue【橋りょう・トンネル】&#10;一人当たり有形固定資産（償却資産）額"/>
        <xdr:cNvSpPr txBox="1"/>
      </xdr:nvSpPr>
      <xdr:spPr>
        <a:xfrm>
          <a:off x="8450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85108</xdr:rowOff>
    </xdr:from>
    <xdr:ext cx="599010" cy="259045"/>
    <xdr:sp macro="" textlink="">
      <xdr:nvSpPr>
        <xdr:cNvPr id="261" name="n_3aveValue【橋りょう・トンネル】&#10;一人当たり有形固定資産（償却資産）額"/>
        <xdr:cNvSpPr txBox="1"/>
      </xdr:nvSpPr>
      <xdr:spPr>
        <a:xfrm>
          <a:off x="7561795" y="10886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111431</xdr:rowOff>
    </xdr:from>
    <xdr:ext cx="599010" cy="259045"/>
    <xdr:sp macro="" textlink="">
      <xdr:nvSpPr>
        <xdr:cNvPr id="262" name="n_4aveValue【橋りょう・トンネル】&#10;一人当たり有形固定資産（償却資産）額"/>
        <xdr:cNvSpPr txBox="1"/>
      </xdr:nvSpPr>
      <xdr:spPr>
        <a:xfrm>
          <a:off x="6672795" y="10912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14681</xdr:rowOff>
    </xdr:from>
    <xdr:ext cx="690189" cy="259045"/>
    <xdr:sp macro="" textlink="">
      <xdr:nvSpPr>
        <xdr:cNvPr id="263" name="n_1mainValue【橋りょう・トンネル】&#10;一人当たり有形固定資産（償却資産）額"/>
        <xdr:cNvSpPr txBox="1"/>
      </xdr:nvSpPr>
      <xdr:spPr>
        <a:xfrm>
          <a:off x="9281505" y="101302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31490</xdr:rowOff>
    </xdr:from>
    <xdr:ext cx="690189" cy="259045"/>
    <xdr:sp macro="" textlink="">
      <xdr:nvSpPr>
        <xdr:cNvPr id="264" name="n_2mainValue【橋りょう・トンネル】&#10;一人当たり有形固定資産（償却資産）額"/>
        <xdr:cNvSpPr txBox="1"/>
      </xdr:nvSpPr>
      <xdr:spPr>
        <a:xfrm>
          <a:off x="8405205" y="101470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48158</xdr:rowOff>
    </xdr:from>
    <xdr:ext cx="690189" cy="259045"/>
    <xdr:sp macro="" textlink="">
      <xdr:nvSpPr>
        <xdr:cNvPr id="265" name="n_3mainValue【橋りょう・トンネル】&#10;一人当たり有形固定資産（償却資産）額"/>
        <xdr:cNvSpPr txBox="1"/>
      </xdr:nvSpPr>
      <xdr:spPr>
        <a:xfrm>
          <a:off x="7516205" y="101637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63992</xdr:rowOff>
    </xdr:from>
    <xdr:ext cx="690189" cy="259045"/>
    <xdr:sp macro="" textlink="">
      <xdr:nvSpPr>
        <xdr:cNvPr id="266" name="n_4mainValue【橋りょう・トンネル】&#10;一人当たり有形固定資産（償却資産）額"/>
        <xdr:cNvSpPr txBox="1"/>
      </xdr:nvSpPr>
      <xdr:spPr>
        <a:xfrm>
          <a:off x="6627205" y="101795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5" name="テキスト ボックス 274"/>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6" name="直線コネクタ 275"/>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7" name="テキスト ボックス 276"/>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8" name="直線コネクタ 277"/>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9" name="テキスト ボックス 278"/>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0" name="直線コネクタ 279"/>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1" name="テキスト ボックス 280"/>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2" name="直線コネクタ 281"/>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3" name="テキスト ボックス 282"/>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4" name="直線コネクタ 283"/>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5" name="テキスト ボックス 284"/>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6" name="直線コネクタ 285"/>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7" name="テキスト ボックス 286"/>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8" name="直線コネクタ 287"/>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9" name="テキスト ボックス 288"/>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91" name="直線コネクタ 290"/>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2"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3" name="直線コネクタ 292"/>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94" name="【公営住宅】&#10;有形固定資産減価償却率最大値テキスト"/>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95" name="直線コネクタ 294"/>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107332</xdr:rowOff>
    </xdr:from>
    <xdr:ext cx="405111" cy="259045"/>
    <xdr:sp macro="" textlink="">
      <xdr:nvSpPr>
        <xdr:cNvPr id="296" name="【公営住宅】&#10;有形固定資産減価償却率平均値テキスト"/>
        <xdr:cNvSpPr txBox="1"/>
      </xdr:nvSpPr>
      <xdr:spPr>
        <a:xfrm>
          <a:off x="4673600" y="1399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97" name="フローチャート: 判断 296"/>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98" name="フローチャート: 判断 297"/>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9" name="フローチャート: 判断 298"/>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300" name="フローチャート: 判断 299"/>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301" name="フローチャート: 判断 300"/>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53975</xdr:rowOff>
    </xdr:from>
    <xdr:to>
      <xdr:col>24</xdr:col>
      <xdr:colOff>114300</xdr:colOff>
      <xdr:row>85</xdr:row>
      <xdr:rowOff>155575</xdr:rowOff>
    </xdr:to>
    <xdr:sp macro="" textlink="">
      <xdr:nvSpPr>
        <xdr:cNvPr id="307" name="楕円 306"/>
        <xdr:cNvSpPr/>
      </xdr:nvSpPr>
      <xdr:spPr>
        <a:xfrm>
          <a:off x="4584700" y="1462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32402</xdr:rowOff>
    </xdr:from>
    <xdr:ext cx="405111" cy="259045"/>
    <xdr:sp macro="" textlink="">
      <xdr:nvSpPr>
        <xdr:cNvPr id="308" name="【公営住宅】&#10;有形固定資産減価償却率該当値テキスト"/>
        <xdr:cNvSpPr txBox="1"/>
      </xdr:nvSpPr>
      <xdr:spPr>
        <a:xfrm>
          <a:off x="4673600" y="1460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52070</xdr:rowOff>
    </xdr:from>
    <xdr:to>
      <xdr:col>20</xdr:col>
      <xdr:colOff>38100</xdr:colOff>
      <xdr:row>85</xdr:row>
      <xdr:rowOff>153670</xdr:rowOff>
    </xdr:to>
    <xdr:sp macro="" textlink="">
      <xdr:nvSpPr>
        <xdr:cNvPr id="309" name="楕円 308"/>
        <xdr:cNvSpPr/>
      </xdr:nvSpPr>
      <xdr:spPr>
        <a:xfrm>
          <a:off x="3746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102870</xdr:rowOff>
    </xdr:from>
    <xdr:to>
      <xdr:col>24</xdr:col>
      <xdr:colOff>63500</xdr:colOff>
      <xdr:row>85</xdr:row>
      <xdr:rowOff>104775</xdr:rowOff>
    </xdr:to>
    <xdr:cxnSp macro="">
      <xdr:nvCxnSpPr>
        <xdr:cNvPr id="310" name="直線コネクタ 309"/>
        <xdr:cNvCxnSpPr/>
      </xdr:nvCxnSpPr>
      <xdr:spPr>
        <a:xfrm>
          <a:off x="3797300" y="1467612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40639</xdr:rowOff>
    </xdr:from>
    <xdr:to>
      <xdr:col>15</xdr:col>
      <xdr:colOff>101600</xdr:colOff>
      <xdr:row>85</xdr:row>
      <xdr:rowOff>142239</xdr:rowOff>
    </xdr:to>
    <xdr:sp macro="" textlink="">
      <xdr:nvSpPr>
        <xdr:cNvPr id="311" name="楕円 310"/>
        <xdr:cNvSpPr/>
      </xdr:nvSpPr>
      <xdr:spPr>
        <a:xfrm>
          <a:off x="28575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91439</xdr:rowOff>
    </xdr:from>
    <xdr:to>
      <xdr:col>19</xdr:col>
      <xdr:colOff>177800</xdr:colOff>
      <xdr:row>85</xdr:row>
      <xdr:rowOff>102870</xdr:rowOff>
    </xdr:to>
    <xdr:cxnSp macro="">
      <xdr:nvCxnSpPr>
        <xdr:cNvPr id="312" name="直線コネクタ 311"/>
        <xdr:cNvCxnSpPr/>
      </xdr:nvCxnSpPr>
      <xdr:spPr>
        <a:xfrm>
          <a:off x="2908300" y="146646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25400</xdr:rowOff>
    </xdr:from>
    <xdr:to>
      <xdr:col>10</xdr:col>
      <xdr:colOff>165100</xdr:colOff>
      <xdr:row>85</xdr:row>
      <xdr:rowOff>127000</xdr:rowOff>
    </xdr:to>
    <xdr:sp macro="" textlink="">
      <xdr:nvSpPr>
        <xdr:cNvPr id="313" name="楕円 312"/>
        <xdr:cNvSpPr/>
      </xdr:nvSpPr>
      <xdr:spPr>
        <a:xfrm>
          <a:off x="1968500" y="1459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76200</xdr:rowOff>
    </xdr:from>
    <xdr:to>
      <xdr:col>15</xdr:col>
      <xdr:colOff>50800</xdr:colOff>
      <xdr:row>85</xdr:row>
      <xdr:rowOff>91439</xdr:rowOff>
    </xdr:to>
    <xdr:cxnSp macro="">
      <xdr:nvCxnSpPr>
        <xdr:cNvPr id="314" name="直線コネクタ 313"/>
        <xdr:cNvCxnSpPr/>
      </xdr:nvCxnSpPr>
      <xdr:spPr>
        <a:xfrm>
          <a:off x="2019300" y="1464945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4445</xdr:rowOff>
    </xdr:from>
    <xdr:to>
      <xdr:col>6</xdr:col>
      <xdr:colOff>38100</xdr:colOff>
      <xdr:row>85</xdr:row>
      <xdr:rowOff>106045</xdr:rowOff>
    </xdr:to>
    <xdr:sp macro="" textlink="">
      <xdr:nvSpPr>
        <xdr:cNvPr id="315" name="楕円 314"/>
        <xdr:cNvSpPr/>
      </xdr:nvSpPr>
      <xdr:spPr>
        <a:xfrm>
          <a:off x="1079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55245</xdr:rowOff>
    </xdr:from>
    <xdr:to>
      <xdr:col>10</xdr:col>
      <xdr:colOff>114300</xdr:colOff>
      <xdr:row>85</xdr:row>
      <xdr:rowOff>76200</xdr:rowOff>
    </xdr:to>
    <xdr:cxnSp macro="">
      <xdr:nvCxnSpPr>
        <xdr:cNvPr id="316" name="直線コネクタ 315"/>
        <xdr:cNvCxnSpPr/>
      </xdr:nvCxnSpPr>
      <xdr:spPr>
        <a:xfrm>
          <a:off x="1130300" y="1462849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23513</xdr:rowOff>
    </xdr:from>
    <xdr:ext cx="405111" cy="259045"/>
    <xdr:sp macro="" textlink="">
      <xdr:nvSpPr>
        <xdr:cNvPr id="317" name="n_1aveValue【公営住宅】&#10;有形固定資産減価償却率"/>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8" name="n_2aveValue【公営住宅】&#10;有形固定資産減価償却率"/>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319" name="n_3aveValue【公営住宅】&#10;有形固定資産減価償却率"/>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158766</xdr:rowOff>
    </xdr:from>
    <xdr:ext cx="405111" cy="259045"/>
    <xdr:sp macro="" textlink="">
      <xdr:nvSpPr>
        <xdr:cNvPr id="320" name="n_4aveValue【公営住宅】&#10;有形固定資産減価償却率"/>
        <xdr:cNvSpPr txBox="1"/>
      </xdr:nvSpPr>
      <xdr:spPr>
        <a:xfrm>
          <a:off x="927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144797</xdr:rowOff>
    </xdr:from>
    <xdr:ext cx="405111" cy="259045"/>
    <xdr:sp macro="" textlink="">
      <xdr:nvSpPr>
        <xdr:cNvPr id="321" name="n_1mainValue【公営住宅】&#10;有形固定資産減価償却率"/>
        <xdr:cNvSpPr txBox="1"/>
      </xdr:nvSpPr>
      <xdr:spPr>
        <a:xfrm>
          <a:off x="3582044" y="1471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133366</xdr:rowOff>
    </xdr:from>
    <xdr:ext cx="405111" cy="259045"/>
    <xdr:sp macro="" textlink="">
      <xdr:nvSpPr>
        <xdr:cNvPr id="322" name="n_2mainValue【公営住宅】&#10;有形固定資産減価償却率"/>
        <xdr:cNvSpPr txBox="1"/>
      </xdr:nvSpPr>
      <xdr:spPr>
        <a:xfrm>
          <a:off x="2705744" y="1470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118127</xdr:rowOff>
    </xdr:from>
    <xdr:ext cx="405111" cy="259045"/>
    <xdr:sp macro="" textlink="">
      <xdr:nvSpPr>
        <xdr:cNvPr id="323" name="n_3mainValue【公営住宅】&#10;有形固定資産減価償却率"/>
        <xdr:cNvSpPr txBox="1"/>
      </xdr:nvSpPr>
      <xdr:spPr>
        <a:xfrm>
          <a:off x="1816744" y="1469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97172</xdr:rowOff>
    </xdr:from>
    <xdr:ext cx="405111" cy="259045"/>
    <xdr:sp macro="" textlink="">
      <xdr:nvSpPr>
        <xdr:cNvPr id="324" name="n_4mainValue【公営住宅】&#10;有形固定資産減価償却率"/>
        <xdr:cNvSpPr txBox="1"/>
      </xdr:nvSpPr>
      <xdr:spPr>
        <a:xfrm>
          <a:off x="9277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5" name="直線コネクタ 334"/>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6" name="テキスト ボックス 335"/>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7" name="直線コネクタ 336"/>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8" name="テキスト ボックス 337"/>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9" name="直線コネクタ 338"/>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40" name="テキスト ボックス 339"/>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1" name="直線コネクタ 340"/>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2" name="テキスト ボックス 341"/>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3" name="直線コネクタ 342"/>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4" name="テキスト ボックス 343"/>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5" name="直線コネクタ 344"/>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6" name="テキスト ボックス 345"/>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7" name="直線コネクタ 34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8" name="テキスト ボックス 34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50" name="直線コネクタ 349"/>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51" name="【公営住宅】&#10;一人当たり面積最小値テキスト"/>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52" name="直線コネクタ 351"/>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53" name="【公営住宅】&#10;一人当たり面積最大値テキスト"/>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54" name="直線コネクタ 353"/>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152562</xdr:rowOff>
    </xdr:from>
    <xdr:ext cx="469744" cy="259045"/>
    <xdr:sp macro="" textlink="">
      <xdr:nvSpPr>
        <xdr:cNvPr id="355" name="【公営住宅】&#10;一人当たり面積平均値テキスト"/>
        <xdr:cNvSpPr txBox="1"/>
      </xdr:nvSpPr>
      <xdr:spPr>
        <a:xfrm>
          <a:off x="10515600" y="14554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56" name="フローチャート: 判断 355"/>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57" name="フローチャート: 判断 356"/>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58" name="フローチャート: 判断 357"/>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59" name="フローチャート: 判断 358"/>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60" name="フローチャート: 判断 359"/>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1" name="テキスト ボックス 36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2" name="テキスト ボックス 36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3" name="テキスト ボックス 36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4" name="テキスト ボックス 36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5" name="テキスト ボックス 36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25183</xdr:rowOff>
    </xdr:from>
    <xdr:to>
      <xdr:col>55</xdr:col>
      <xdr:colOff>50800</xdr:colOff>
      <xdr:row>86</xdr:row>
      <xdr:rowOff>126783</xdr:rowOff>
    </xdr:to>
    <xdr:sp macro="" textlink="">
      <xdr:nvSpPr>
        <xdr:cNvPr id="366" name="楕円 365"/>
        <xdr:cNvSpPr/>
      </xdr:nvSpPr>
      <xdr:spPr>
        <a:xfrm>
          <a:off x="10426700" y="14769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111560</xdr:rowOff>
    </xdr:from>
    <xdr:ext cx="469744" cy="259045"/>
    <xdr:sp macro="" textlink="">
      <xdr:nvSpPr>
        <xdr:cNvPr id="367" name="【公営住宅】&#10;一人当たり面積該当値テキスト"/>
        <xdr:cNvSpPr txBox="1"/>
      </xdr:nvSpPr>
      <xdr:spPr>
        <a:xfrm>
          <a:off x="10515600" y="14684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26924</xdr:rowOff>
    </xdr:from>
    <xdr:to>
      <xdr:col>50</xdr:col>
      <xdr:colOff>165100</xdr:colOff>
      <xdr:row>86</xdr:row>
      <xdr:rowOff>128524</xdr:rowOff>
    </xdr:to>
    <xdr:sp macro="" textlink="">
      <xdr:nvSpPr>
        <xdr:cNvPr id="368" name="楕円 367"/>
        <xdr:cNvSpPr/>
      </xdr:nvSpPr>
      <xdr:spPr>
        <a:xfrm>
          <a:off x="9588500" y="14771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75983</xdr:rowOff>
    </xdr:from>
    <xdr:to>
      <xdr:col>55</xdr:col>
      <xdr:colOff>0</xdr:colOff>
      <xdr:row>86</xdr:row>
      <xdr:rowOff>77724</xdr:rowOff>
    </xdr:to>
    <xdr:cxnSp macro="">
      <xdr:nvCxnSpPr>
        <xdr:cNvPr id="369" name="直線コネクタ 368"/>
        <xdr:cNvCxnSpPr/>
      </xdr:nvCxnSpPr>
      <xdr:spPr>
        <a:xfrm flipV="1">
          <a:off x="9639300" y="14820683"/>
          <a:ext cx="838200" cy="1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29211</xdr:rowOff>
    </xdr:from>
    <xdr:to>
      <xdr:col>46</xdr:col>
      <xdr:colOff>38100</xdr:colOff>
      <xdr:row>86</xdr:row>
      <xdr:rowOff>130811</xdr:rowOff>
    </xdr:to>
    <xdr:sp macro="" textlink="">
      <xdr:nvSpPr>
        <xdr:cNvPr id="370" name="楕円 369"/>
        <xdr:cNvSpPr/>
      </xdr:nvSpPr>
      <xdr:spPr>
        <a:xfrm>
          <a:off x="8699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77724</xdr:rowOff>
    </xdr:from>
    <xdr:to>
      <xdr:col>50</xdr:col>
      <xdr:colOff>114300</xdr:colOff>
      <xdr:row>86</xdr:row>
      <xdr:rowOff>80011</xdr:rowOff>
    </xdr:to>
    <xdr:cxnSp macro="">
      <xdr:nvCxnSpPr>
        <xdr:cNvPr id="371" name="直線コネクタ 370"/>
        <xdr:cNvCxnSpPr/>
      </xdr:nvCxnSpPr>
      <xdr:spPr>
        <a:xfrm flipV="1">
          <a:off x="8750300" y="148224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31279</xdr:rowOff>
    </xdr:from>
    <xdr:to>
      <xdr:col>41</xdr:col>
      <xdr:colOff>101600</xdr:colOff>
      <xdr:row>86</xdr:row>
      <xdr:rowOff>132879</xdr:rowOff>
    </xdr:to>
    <xdr:sp macro="" textlink="">
      <xdr:nvSpPr>
        <xdr:cNvPr id="372" name="楕円 371"/>
        <xdr:cNvSpPr/>
      </xdr:nvSpPr>
      <xdr:spPr>
        <a:xfrm>
          <a:off x="7810500" y="1477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80011</xdr:rowOff>
    </xdr:from>
    <xdr:to>
      <xdr:col>45</xdr:col>
      <xdr:colOff>177800</xdr:colOff>
      <xdr:row>86</xdr:row>
      <xdr:rowOff>82079</xdr:rowOff>
    </xdr:to>
    <xdr:cxnSp macro="">
      <xdr:nvCxnSpPr>
        <xdr:cNvPr id="373" name="直線コネクタ 372"/>
        <xdr:cNvCxnSpPr/>
      </xdr:nvCxnSpPr>
      <xdr:spPr>
        <a:xfrm flipV="1">
          <a:off x="7861300" y="14824711"/>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33347</xdr:rowOff>
    </xdr:from>
    <xdr:to>
      <xdr:col>36</xdr:col>
      <xdr:colOff>165100</xdr:colOff>
      <xdr:row>86</xdr:row>
      <xdr:rowOff>134947</xdr:rowOff>
    </xdr:to>
    <xdr:sp macro="" textlink="">
      <xdr:nvSpPr>
        <xdr:cNvPr id="374" name="楕円 373"/>
        <xdr:cNvSpPr/>
      </xdr:nvSpPr>
      <xdr:spPr>
        <a:xfrm>
          <a:off x="6921500" y="14778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82079</xdr:rowOff>
    </xdr:from>
    <xdr:to>
      <xdr:col>41</xdr:col>
      <xdr:colOff>50800</xdr:colOff>
      <xdr:row>86</xdr:row>
      <xdr:rowOff>84147</xdr:rowOff>
    </xdr:to>
    <xdr:cxnSp macro="">
      <xdr:nvCxnSpPr>
        <xdr:cNvPr id="375" name="直線コネクタ 374"/>
        <xdr:cNvCxnSpPr/>
      </xdr:nvCxnSpPr>
      <xdr:spPr>
        <a:xfrm flipV="1">
          <a:off x="6972300" y="14826779"/>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86050</xdr:rowOff>
    </xdr:from>
    <xdr:ext cx="469744" cy="259045"/>
    <xdr:sp macro="" textlink="">
      <xdr:nvSpPr>
        <xdr:cNvPr id="376" name="n_1aveValue【公営住宅】&#10;一人当たり面積"/>
        <xdr:cNvSpPr txBox="1"/>
      </xdr:nvSpPr>
      <xdr:spPr>
        <a:xfrm>
          <a:off x="93917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77778</xdr:rowOff>
    </xdr:from>
    <xdr:ext cx="469744" cy="259045"/>
    <xdr:sp macro="" textlink="">
      <xdr:nvSpPr>
        <xdr:cNvPr id="377" name="n_2aveValue【公営住宅】&#10;一人当たり面積"/>
        <xdr:cNvSpPr txBox="1"/>
      </xdr:nvSpPr>
      <xdr:spPr>
        <a:xfrm>
          <a:off x="8515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89752</xdr:rowOff>
    </xdr:from>
    <xdr:ext cx="469744" cy="259045"/>
    <xdr:sp macro="" textlink="">
      <xdr:nvSpPr>
        <xdr:cNvPr id="378" name="n_3aveValue【公営住宅】&#10;一人当たり面積"/>
        <xdr:cNvSpPr txBox="1"/>
      </xdr:nvSpPr>
      <xdr:spPr>
        <a:xfrm>
          <a:off x="7626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79" name="n_4aveValue【公営住宅】&#10;一人当たり面積"/>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119651</xdr:rowOff>
    </xdr:from>
    <xdr:ext cx="469744" cy="259045"/>
    <xdr:sp macro="" textlink="">
      <xdr:nvSpPr>
        <xdr:cNvPr id="380" name="n_1mainValue【公営住宅】&#10;一人当たり面積"/>
        <xdr:cNvSpPr txBox="1"/>
      </xdr:nvSpPr>
      <xdr:spPr>
        <a:xfrm>
          <a:off x="9391727" y="14864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121938</xdr:rowOff>
    </xdr:from>
    <xdr:ext cx="469744" cy="259045"/>
    <xdr:sp macro="" textlink="">
      <xdr:nvSpPr>
        <xdr:cNvPr id="381" name="n_2mainValue【公営住宅】&#10;一人当たり面積"/>
        <xdr:cNvSpPr txBox="1"/>
      </xdr:nvSpPr>
      <xdr:spPr>
        <a:xfrm>
          <a:off x="85154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124006</xdr:rowOff>
    </xdr:from>
    <xdr:ext cx="469744" cy="259045"/>
    <xdr:sp macro="" textlink="">
      <xdr:nvSpPr>
        <xdr:cNvPr id="382" name="n_3mainValue【公営住宅】&#10;一人当たり面積"/>
        <xdr:cNvSpPr txBox="1"/>
      </xdr:nvSpPr>
      <xdr:spPr>
        <a:xfrm>
          <a:off x="7626427" y="14868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126074</xdr:rowOff>
    </xdr:from>
    <xdr:ext cx="469744" cy="259045"/>
    <xdr:sp macro="" textlink="">
      <xdr:nvSpPr>
        <xdr:cNvPr id="383" name="n_4mainValue【公営住宅】&#10;一人当たり面積"/>
        <xdr:cNvSpPr txBox="1"/>
      </xdr:nvSpPr>
      <xdr:spPr>
        <a:xfrm>
          <a:off x="6737427" y="14870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4" name="正方形/長方形 383"/>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5" name="正方形/長方形 384"/>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6" name="正方形/長方形 385"/>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7" name="正方形/長方形 386"/>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8" name="正方形/長方形 387"/>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9" name="正方形/長方形 388"/>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90" name="正方形/長方形 389"/>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1" name="正方形/長方形 390"/>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2" name="正方形/長方形 39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3" name="正方形/長方形 39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4" name="正方形/長方形 39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5" name="正方形/長方形 39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6" name="正方形/長方形 39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7" name="正方形/長方形 39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8" name="正方形/長方形 39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9" name="正方形/長方形 398"/>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400" name="正方形/長方形 39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1" name="正方形/長方形 40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2" name="正方形/長方形 40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3" name="正方形/長方形 40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4" name="正方形/長方形 40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5" name="正方形/長方形 40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6" name="正方形/長方形 40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7" name="正方形/長方形 40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8" name="テキスト ボックス 40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9" name="直線コネクタ 40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10" name="テキスト ボックス 40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1" name="直線コネクタ 41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2" name="テキスト ボックス 411"/>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3" name="直線コネクタ 41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4" name="テキスト ボックス 41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5" name="直線コネクタ 41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6" name="テキスト ボックス 41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7" name="直線コネクタ 41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8" name="テキスト ボックス 41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9" name="直線コネクタ 41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20" name="テキスト ボックス 41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1" name="直線コネクタ 42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2" name="テキスト ボックス 421"/>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3" name="直線コネクタ 42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425" name="直線コネクタ 424"/>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6" name="【認定こども園・幼稚園・保育所】&#10;有形固定資産減価償却率最小値テキスト"/>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7" name="直線コネクタ 426"/>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428" name="【認定こども園・幼稚園・保育所】&#10;有形固定資産減価償却率最大値テキスト"/>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429" name="直線コネクタ 428"/>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7455</xdr:rowOff>
    </xdr:from>
    <xdr:ext cx="405111" cy="259045"/>
    <xdr:sp macro="" textlink="">
      <xdr:nvSpPr>
        <xdr:cNvPr id="430" name="【認定こども園・幼稚園・保育所】&#10;有形固定資産減価償却率平均値テキスト"/>
        <xdr:cNvSpPr txBox="1"/>
      </xdr:nvSpPr>
      <xdr:spPr>
        <a:xfrm>
          <a:off x="16357600" y="6351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431" name="フローチャート: 判断 430"/>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432" name="フローチャート: 判断 431"/>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433" name="フローチャート: 判断 432"/>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434" name="フローチャート: 判断 433"/>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435" name="フローチャート: 判断 434"/>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6" name="テキスト ボックス 43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7" name="テキスト ボックス 43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8" name="テキスト ボックス 43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9" name="テキスト ボックス 43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40" name="テキスト ボックス 43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9072</xdr:rowOff>
    </xdr:from>
    <xdr:to>
      <xdr:col>85</xdr:col>
      <xdr:colOff>177800</xdr:colOff>
      <xdr:row>42</xdr:row>
      <xdr:rowOff>110672</xdr:rowOff>
    </xdr:to>
    <xdr:sp macro="" textlink="">
      <xdr:nvSpPr>
        <xdr:cNvPr id="441" name="楕円 440"/>
        <xdr:cNvSpPr/>
      </xdr:nvSpPr>
      <xdr:spPr>
        <a:xfrm>
          <a:off x="162687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95449</xdr:rowOff>
    </xdr:from>
    <xdr:ext cx="405111" cy="259045"/>
    <xdr:sp macro="" textlink="">
      <xdr:nvSpPr>
        <xdr:cNvPr id="442" name="【認定こども園・幼稚園・保育所】&#10;有形固定資産減価償却率該当値テキスト"/>
        <xdr:cNvSpPr txBox="1"/>
      </xdr:nvSpPr>
      <xdr:spPr>
        <a:xfrm>
          <a:off x="16357600" y="712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151130</xdr:rowOff>
    </xdr:from>
    <xdr:to>
      <xdr:col>81</xdr:col>
      <xdr:colOff>101600</xdr:colOff>
      <xdr:row>42</xdr:row>
      <xdr:rowOff>81280</xdr:rowOff>
    </xdr:to>
    <xdr:sp macro="" textlink="">
      <xdr:nvSpPr>
        <xdr:cNvPr id="443" name="楕円 442"/>
        <xdr:cNvSpPr/>
      </xdr:nvSpPr>
      <xdr:spPr>
        <a:xfrm>
          <a:off x="15430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30480</xdr:rowOff>
    </xdr:from>
    <xdr:to>
      <xdr:col>85</xdr:col>
      <xdr:colOff>127000</xdr:colOff>
      <xdr:row>42</xdr:row>
      <xdr:rowOff>59872</xdr:rowOff>
    </xdr:to>
    <xdr:cxnSp macro="">
      <xdr:nvCxnSpPr>
        <xdr:cNvPr id="444" name="直線コネクタ 443"/>
        <xdr:cNvCxnSpPr/>
      </xdr:nvCxnSpPr>
      <xdr:spPr>
        <a:xfrm>
          <a:off x="15481300" y="7231380"/>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111941</xdr:rowOff>
    </xdr:from>
    <xdr:to>
      <xdr:col>76</xdr:col>
      <xdr:colOff>165100</xdr:colOff>
      <xdr:row>42</xdr:row>
      <xdr:rowOff>42091</xdr:rowOff>
    </xdr:to>
    <xdr:sp macro="" textlink="">
      <xdr:nvSpPr>
        <xdr:cNvPr id="445" name="楕円 444"/>
        <xdr:cNvSpPr/>
      </xdr:nvSpPr>
      <xdr:spPr>
        <a:xfrm>
          <a:off x="14541500" y="714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162741</xdr:rowOff>
    </xdr:from>
    <xdr:to>
      <xdr:col>81</xdr:col>
      <xdr:colOff>50800</xdr:colOff>
      <xdr:row>42</xdr:row>
      <xdr:rowOff>30480</xdr:rowOff>
    </xdr:to>
    <xdr:cxnSp macro="">
      <xdr:nvCxnSpPr>
        <xdr:cNvPr id="446" name="直線コネクタ 445"/>
        <xdr:cNvCxnSpPr/>
      </xdr:nvCxnSpPr>
      <xdr:spPr>
        <a:xfrm>
          <a:off x="14592300" y="71921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100512</xdr:rowOff>
    </xdr:from>
    <xdr:to>
      <xdr:col>72</xdr:col>
      <xdr:colOff>38100</xdr:colOff>
      <xdr:row>42</xdr:row>
      <xdr:rowOff>30662</xdr:rowOff>
    </xdr:to>
    <xdr:sp macro="" textlink="">
      <xdr:nvSpPr>
        <xdr:cNvPr id="447" name="楕円 446"/>
        <xdr:cNvSpPr/>
      </xdr:nvSpPr>
      <xdr:spPr>
        <a:xfrm>
          <a:off x="13652500" y="71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151312</xdr:rowOff>
    </xdr:from>
    <xdr:to>
      <xdr:col>76</xdr:col>
      <xdr:colOff>114300</xdr:colOff>
      <xdr:row>41</xdr:row>
      <xdr:rowOff>162741</xdr:rowOff>
    </xdr:to>
    <xdr:cxnSp macro="">
      <xdr:nvCxnSpPr>
        <xdr:cNvPr id="448" name="直線コネクタ 447"/>
        <xdr:cNvCxnSpPr/>
      </xdr:nvCxnSpPr>
      <xdr:spPr>
        <a:xfrm>
          <a:off x="13703300" y="7180762"/>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62956</xdr:rowOff>
    </xdr:from>
    <xdr:to>
      <xdr:col>67</xdr:col>
      <xdr:colOff>101600</xdr:colOff>
      <xdr:row>41</xdr:row>
      <xdr:rowOff>164556</xdr:rowOff>
    </xdr:to>
    <xdr:sp macro="" textlink="">
      <xdr:nvSpPr>
        <xdr:cNvPr id="449" name="楕円 448"/>
        <xdr:cNvSpPr/>
      </xdr:nvSpPr>
      <xdr:spPr>
        <a:xfrm>
          <a:off x="12763500" y="709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113756</xdr:rowOff>
    </xdr:from>
    <xdr:to>
      <xdr:col>71</xdr:col>
      <xdr:colOff>177800</xdr:colOff>
      <xdr:row>41</xdr:row>
      <xdr:rowOff>151312</xdr:rowOff>
    </xdr:to>
    <xdr:cxnSp macro="">
      <xdr:nvCxnSpPr>
        <xdr:cNvPr id="450" name="直線コネクタ 449"/>
        <xdr:cNvCxnSpPr/>
      </xdr:nvCxnSpPr>
      <xdr:spPr>
        <a:xfrm>
          <a:off x="12814300" y="714320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115769</xdr:rowOff>
    </xdr:from>
    <xdr:ext cx="405111" cy="259045"/>
    <xdr:sp macro="" textlink="">
      <xdr:nvSpPr>
        <xdr:cNvPr id="451" name="n_1aveValue【認定こども園・幼稚園・保育所】&#10;有形固定資産減価償却率"/>
        <xdr:cNvSpPr txBox="1"/>
      </xdr:nvSpPr>
      <xdr:spPr>
        <a:xfrm>
          <a:off x="15266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452" name="n_2aveValue【認定こども園・幼稚園・保育所】&#10;有形固定資産減価償却率"/>
        <xdr:cNvSpPr txBox="1"/>
      </xdr:nvSpPr>
      <xdr:spPr>
        <a:xfrm>
          <a:off x="14389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53" name="n_3aveValue【認定こども園・幼稚園・保育所】&#10;有形固定資産減価償却率"/>
        <xdr:cNvSpPr txBox="1"/>
      </xdr:nvSpPr>
      <xdr:spPr>
        <a:xfrm>
          <a:off x="13500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54" name="n_4aveValue【認定こども園・幼稚園・保育所】&#10;有形固定資産減価償却率"/>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72407</xdr:rowOff>
    </xdr:from>
    <xdr:ext cx="405111" cy="259045"/>
    <xdr:sp macro="" textlink="">
      <xdr:nvSpPr>
        <xdr:cNvPr id="455" name="n_1mainValue【認定こども園・幼稚園・保育所】&#10;有形固定資産減価償却率"/>
        <xdr:cNvSpPr txBox="1"/>
      </xdr:nvSpPr>
      <xdr:spPr>
        <a:xfrm>
          <a:off x="15266044" y="727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33218</xdr:rowOff>
    </xdr:from>
    <xdr:ext cx="405111" cy="259045"/>
    <xdr:sp macro="" textlink="">
      <xdr:nvSpPr>
        <xdr:cNvPr id="456" name="n_2mainValue【認定こども園・幼稚園・保育所】&#10;有形固定資産減価償却率"/>
        <xdr:cNvSpPr txBox="1"/>
      </xdr:nvSpPr>
      <xdr:spPr>
        <a:xfrm>
          <a:off x="14389744" y="723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21789</xdr:rowOff>
    </xdr:from>
    <xdr:ext cx="405111" cy="259045"/>
    <xdr:sp macro="" textlink="">
      <xdr:nvSpPr>
        <xdr:cNvPr id="457" name="n_3mainValue【認定こども園・幼稚園・保育所】&#10;有形固定資産減価償却率"/>
        <xdr:cNvSpPr txBox="1"/>
      </xdr:nvSpPr>
      <xdr:spPr>
        <a:xfrm>
          <a:off x="13500744" y="722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155683</xdr:rowOff>
    </xdr:from>
    <xdr:ext cx="405111" cy="259045"/>
    <xdr:sp macro="" textlink="">
      <xdr:nvSpPr>
        <xdr:cNvPr id="458" name="n_4mainValue【認定こども園・幼稚園・保育所】&#10;有形固定資産減価償却率"/>
        <xdr:cNvSpPr txBox="1"/>
      </xdr:nvSpPr>
      <xdr:spPr>
        <a:xfrm>
          <a:off x="12611744" y="718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9" name="正方形/長方形 45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60" name="正方形/長方形 45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1" name="正方形/長方形 46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2" name="正方形/長方形 46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3" name="正方形/長方形 46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4" name="正方形/長方形 46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5" name="正方形/長方形 46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6" name="正方形/長方形 46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7" name="テキスト ボックス 46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8" name="直線コネクタ 46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9" name="直線コネクタ 468"/>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70" name="テキスト ボックス 469"/>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1" name="直線コネクタ 470"/>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2" name="テキスト ボックス 471"/>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3" name="直線コネクタ 472"/>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4" name="テキスト ボックス 473"/>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5" name="直線コネクタ 474"/>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6" name="テキスト ボックス 475"/>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7" name="直線コネクタ 476"/>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8" name="テキスト ボックス 477"/>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9" name="直線コネクタ 478"/>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80" name="テキスト ボックス 479"/>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1" name="直線コネクタ 480"/>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2" name="テキスト ボックス 481"/>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3"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84" name="直線コネクタ 483"/>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85" name="【認定こども園・幼稚園・保育所】&#10;一人当たり面積最小値テキスト"/>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86" name="直線コネクタ 485"/>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87" name="【認定こども園・幼稚園・保育所】&#10;一人当たり面積最大値テキスト"/>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88" name="直線コネクタ 487"/>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88736</xdr:rowOff>
    </xdr:from>
    <xdr:ext cx="469744" cy="259045"/>
    <xdr:sp macro="" textlink="">
      <xdr:nvSpPr>
        <xdr:cNvPr id="489" name="【認定こども園・幼稚園・保育所】&#10;一人当たり面積平均値テキスト"/>
        <xdr:cNvSpPr txBox="1"/>
      </xdr:nvSpPr>
      <xdr:spPr>
        <a:xfrm>
          <a:off x="22199600" y="6603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90" name="フローチャート: 判断 489"/>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91" name="フローチャート: 判断 490"/>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92" name="フローチャート: 判断 491"/>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93" name="フローチャート: 判断 492"/>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94" name="フローチャート: 判断 493"/>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5" name="テキスト ボックス 49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6" name="テキスト ボックス 49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7" name="テキスト ボックス 49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8" name="テキスト ボックス 49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9" name="テキスト ボックス 49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90714</xdr:rowOff>
    </xdr:from>
    <xdr:to>
      <xdr:col>116</xdr:col>
      <xdr:colOff>114300</xdr:colOff>
      <xdr:row>37</xdr:row>
      <xdr:rowOff>20864</xdr:rowOff>
    </xdr:to>
    <xdr:sp macro="" textlink="">
      <xdr:nvSpPr>
        <xdr:cNvPr id="500" name="楕円 499"/>
        <xdr:cNvSpPr/>
      </xdr:nvSpPr>
      <xdr:spPr>
        <a:xfrm>
          <a:off x="221107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113591</xdr:rowOff>
    </xdr:from>
    <xdr:ext cx="469744" cy="259045"/>
    <xdr:sp macro="" textlink="">
      <xdr:nvSpPr>
        <xdr:cNvPr id="501" name="【認定こども園・幼稚園・保育所】&#10;一人当たり面積該当値テキスト"/>
        <xdr:cNvSpPr txBox="1"/>
      </xdr:nvSpPr>
      <xdr:spPr>
        <a:xfrm>
          <a:off x="22199600" y="611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20501</xdr:rowOff>
    </xdr:from>
    <xdr:to>
      <xdr:col>112</xdr:col>
      <xdr:colOff>38100</xdr:colOff>
      <xdr:row>37</xdr:row>
      <xdr:rowOff>122101</xdr:rowOff>
    </xdr:to>
    <xdr:sp macro="" textlink="">
      <xdr:nvSpPr>
        <xdr:cNvPr id="502" name="楕円 501"/>
        <xdr:cNvSpPr/>
      </xdr:nvSpPr>
      <xdr:spPr>
        <a:xfrm>
          <a:off x="21272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141514</xdr:rowOff>
    </xdr:from>
    <xdr:to>
      <xdr:col>116</xdr:col>
      <xdr:colOff>63500</xdr:colOff>
      <xdr:row>37</xdr:row>
      <xdr:rowOff>71301</xdr:rowOff>
    </xdr:to>
    <xdr:cxnSp macro="">
      <xdr:nvCxnSpPr>
        <xdr:cNvPr id="503" name="直線コネクタ 502"/>
        <xdr:cNvCxnSpPr/>
      </xdr:nvCxnSpPr>
      <xdr:spPr>
        <a:xfrm flipV="1">
          <a:off x="21323300" y="6313714"/>
          <a:ext cx="8382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41728</xdr:rowOff>
    </xdr:from>
    <xdr:to>
      <xdr:col>107</xdr:col>
      <xdr:colOff>101600</xdr:colOff>
      <xdr:row>37</xdr:row>
      <xdr:rowOff>143328</xdr:rowOff>
    </xdr:to>
    <xdr:sp macro="" textlink="">
      <xdr:nvSpPr>
        <xdr:cNvPr id="504" name="楕円 503"/>
        <xdr:cNvSpPr/>
      </xdr:nvSpPr>
      <xdr:spPr>
        <a:xfrm>
          <a:off x="20383500" y="638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71301</xdr:rowOff>
    </xdr:from>
    <xdr:to>
      <xdr:col>111</xdr:col>
      <xdr:colOff>177800</xdr:colOff>
      <xdr:row>37</xdr:row>
      <xdr:rowOff>92528</xdr:rowOff>
    </xdr:to>
    <xdr:cxnSp macro="">
      <xdr:nvCxnSpPr>
        <xdr:cNvPr id="505" name="直線コネクタ 504"/>
        <xdr:cNvCxnSpPr/>
      </xdr:nvCxnSpPr>
      <xdr:spPr>
        <a:xfrm flipV="1">
          <a:off x="20434300" y="641495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62956</xdr:rowOff>
    </xdr:from>
    <xdr:to>
      <xdr:col>102</xdr:col>
      <xdr:colOff>165100</xdr:colOff>
      <xdr:row>37</xdr:row>
      <xdr:rowOff>164556</xdr:rowOff>
    </xdr:to>
    <xdr:sp macro="" textlink="">
      <xdr:nvSpPr>
        <xdr:cNvPr id="506" name="楕円 505"/>
        <xdr:cNvSpPr/>
      </xdr:nvSpPr>
      <xdr:spPr>
        <a:xfrm>
          <a:off x="19494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92528</xdr:rowOff>
    </xdr:from>
    <xdr:to>
      <xdr:col>107</xdr:col>
      <xdr:colOff>50800</xdr:colOff>
      <xdr:row>37</xdr:row>
      <xdr:rowOff>113756</xdr:rowOff>
    </xdr:to>
    <xdr:cxnSp macro="">
      <xdr:nvCxnSpPr>
        <xdr:cNvPr id="507" name="直線コネクタ 506"/>
        <xdr:cNvCxnSpPr/>
      </xdr:nvCxnSpPr>
      <xdr:spPr>
        <a:xfrm flipV="1">
          <a:off x="19545300" y="643617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82550</xdr:rowOff>
    </xdr:from>
    <xdr:to>
      <xdr:col>98</xdr:col>
      <xdr:colOff>38100</xdr:colOff>
      <xdr:row>38</xdr:row>
      <xdr:rowOff>12700</xdr:rowOff>
    </xdr:to>
    <xdr:sp macro="" textlink="">
      <xdr:nvSpPr>
        <xdr:cNvPr id="508" name="楕円 507"/>
        <xdr:cNvSpPr/>
      </xdr:nvSpPr>
      <xdr:spPr>
        <a:xfrm>
          <a:off x="18605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113756</xdr:rowOff>
    </xdr:from>
    <xdr:to>
      <xdr:col>102</xdr:col>
      <xdr:colOff>114300</xdr:colOff>
      <xdr:row>37</xdr:row>
      <xdr:rowOff>133350</xdr:rowOff>
    </xdr:to>
    <xdr:cxnSp macro="">
      <xdr:nvCxnSpPr>
        <xdr:cNvPr id="509" name="直線コネクタ 508"/>
        <xdr:cNvCxnSpPr/>
      </xdr:nvCxnSpPr>
      <xdr:spPr>
        <a:xfrm flipV="1">
          <a:off x="18656300" y="64574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510" name="n_1aveValue【認定こども園・幼稚園・保育所】&#10;一人当たり面積"/>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80571</xdr:rowOff>
    </xdr:from>
    <xdr:ext cx="469744" cy="259045"/>
    <xdr:sp macro="" textlink="">
      <xdr:nvSpPr>
        <xdr:cNvPr id="511" name="n_2aveValue【認定こども園・幼稚園・保育所】&#10;一人当たり面積"/>
        <xdr:cNvSpPr txBox="1"/>
      </xdr:nvSpPr>
      <xdr:spPr>
        <a:xfrm>
          <a:off x="20199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98533</xdr:rowOff>
    </xdr:from>
    <xdr:ext cx="469744" cy="259045"/>
    <xdr:sp macro="" textlink="">
      <xdr:nvSpPr>
        <xdr:cNvPr id="512" name="n_3aveValue【認定こども園・幼稚園・保育所】&#10;一人当たり面積"/>
        <xdr:cNvSpPr txBox="1"/>
      </xdr:nvSpPr>
      <xdr:spPr>
        <a:xfrm>
          <a:off x="19310427" y="678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139354</xdr:rowOff>
    </xdr:from>
    <xdr:ext cx="469744" cy="259045"/>
    <xdr:sp macro="" textlink="">
      <xdr:nvSpPr>
        <xdr:cNvPr id="513" name="n_4aveValue【認定こども園・幼稚園・保育所】&#10;一人当たり面積"/>
        <xdr:cNvSpPr txBox="1"/>
      </xdr:nvSpPr>
      <xdr:spPr>
        <a:xfrm>
          <a:off x="18421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138628</xdr:rowOff>
    </xdr:from>
    <xdr:ext cx="469744" cy="259045"/>
    <xdr:sp macro="" textlink="">
      <xdr:nvSpPr>
        <xdr:cNvPr id="514" name="n_1mainValue【認定こども園・幼稚園・保育所】&#10;一人当たり面積"/>
        <xdr:cNvSpPr txBox="1"/>
      </xdr:nvSpPr>
      <xdr:spPr>
        <a:xfrm>
          <a:off x="21075727" y="613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159855</xdr:rowOff>
    </xdr:from>
    <xdr:ext cx="469744" cy="259045"/>
    <xdr:sp macro="" textlink="">
      <xdr:nvSpPr>
        <xdr:cNvPr id="515" name="n_2mainValue【認定こども園・幼稚園・保育所】&#10;一人当たり面積"/>
        <xdr:cNvSpPr txBox="1"/>
      </xdr:nvSpPr>
      <xdr:spPr>
        <a:xfrm>
          <a:off x="20199427" y="6160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9633</xdr:rowOff>
    </xdr:from>
    <xdr:ext cx="469744" cy="259045"/>
    <xdr:sp macro="" textlink="">
      <xdr:nvSpPr>
        <xdr:cNvPr id="516" name="n_3mainValue【認定こども園・幼稚園・保育所】&#10;一人当たり面積"/>
        <xdr:cNvSpPr txBox="1"/>
      </xdr:nvSpPr>
      <xdr:spPr>
        <a:xfrm>
          <a:off x="19310427" y="6181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29227</xdr:rowOff>
    </xdr:from>
    <xdr:ext cx="469744" cy="259045"/>
    <xdr:sp macro="" textlink="">
      <xdr:nvSpPr>
        <xdr:cNvPr id="517" name="n_4mainValue【認定こども園・幼稚園・保育所】&#10;一人当たり面積"/>
        <xdr:cNvSpPr txBox="1"/>
      </xdr:nvSpPr>
      <xdr:spPr>
        <a:xfrm>
          <a:off x="18421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8" name="正方形/長方形 51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9" name="正方形/長方形 51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20" name="正方形/長方形 51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1" name="正方形/長方形 52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2" name="正方形/長方形 52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3" name="正方形/長方形 52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4" name="正方形/長方形 52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5" name="正方形/長方形 52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6" name="テキスト ボックス 52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7" name="直線コネクタ 52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8" name="テキスト ボックス 527"/>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9" name="直線コネクタ 52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30" name="テキスト ボックス 529"/>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1" name="直線コネクタ 53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2" name="テキスト ボックス 53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3" name="直線コネクタ 53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4" name="テキスト ボックス 53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5" name="直線コネクタ 53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6" name="テキスト ボックス 53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7" name="直線コネクタ 53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8" name="テキスト ボックス 537"/>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9" name="直線コネクタ 53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40" name="テキスト ボックス 539"/>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1"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542" name="直線コネクタ 541"/>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543" name="【学校施設】&#10;有形固定資産減価償却率最小値テキスト"/>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544" name="直線コネクタ 543"/>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545" name="【学校施設】&#10;有形固定資産減価償却率最大値テキスト"/>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546" name="直線コネクタ 545"/>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154322</xdr:rowOff>
    </xdr:from>
    <xdr:ext cx="405111" cy="259045"/>
    <xdr:sp macro="" textlink="">
      <xdr:nvSpPr>
        <xdr:cNvPr id="547" name="【学校施設】&#10;有形固定資産減価償却率平均値テキスト"/>
        <xdr:cNvSpPr txBox="1"/>
      </xdr:nvSpPr>
      <xdr:spPr>
        <a:xfrm>
          <a:off x="16357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48" name="フローチャート: 判断 547"/>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49" name="フローチャート: 判断 548"/>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50" name="フローチャート: 判断 549"/>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51" name="フローチャート: 判断 550"/>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52" name="フローチャート: 判断 551"/>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3" name="テキスト ボックス 55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4" name="テキスト ボックス 55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5" name="テキスト ボックス 55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6" name="テキスト ボックス 55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7" name="テキスト ボックス 55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25400</xdr:rowOff>
    </xdr:from>
    <xdr:to>
      <xdr:col>85</xdr:col>
      <xdr:colOff>177800</xdr:colOff>
      <xdr:row>57</xdr:row>
      <xdr:rowOff>127000</xdr:rowOff>
    </xdr:to>
    <xdr:sp macro="" textlink="">
      <xdr:nvSpPr>
        <xdr:cNvPr id="558" name="楕円 557"/>
        <xdr:cNvSpPr/>
      </xdr:nvSpPr>
      <xdr:spPr>
        <a:xfrm>
          <a:off x="16268700" y="979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48277</xdr:rowOff>
    </xdr:from>
    <xdr:ext cx="405111" cy="259045"/>
    <xdr:sp macro="" textlink="">
      <xdr:nvSpPr>
        <xdr:cNvPr id="559" name="【学校施設】&#10;有形固定資産減価償却率該当値テキスト"/>
        <xdr:cNvSpPr txBox="1"/>
      </xdr:nvSpPr>
      <xdr:spPr>
        <a:xfrm>
          <a:off x="16357600" y="964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132080</xdr:rowOff>
    </xdr:from>
    <xdr:to>
      <xdr:col>81</xdr:col>
      <xdr:colOff>101600</xdr:colOff>
      <xdr:row>57</xdr:row>
      <xdr:rowOff>62230</xdr:rowOff>
    </xdr:to>
    <xdr:sp macro="" textlink="">
      <xdr:nvSpPr>
        <xdr:cNvPr id="560" name="楕円 559"/>
        <xdr:cNvSpPr/>
      </xdr:nvSpPr>
      <xdr:spPr>
        <a:xfrm>
          <a:off x="15430500" y="973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11430</xdr:rowOff>
    </xdr:from>
    <xdr:to>
      <xdr:col>85</xdr:col>
      <xdr:colOff>127000</xdr:colOff>
      <xdr:row>57</xdr:row>
      <xdr:rowOff>76200</xdr:rowOff>
    </xdr:to>
    <xdr:cxnSp macro="">
      <xdr:nvCxnSpPr>
        <xdr:cNvPr id="561" name="直線コネクタ 560"/>
        <xdr:cNvCxnSpPr/>
      </xdr:nvCxnSpPr>
      <xdr:spPr>
        <a:xfrm>
          <a:off x="15481300" y="978408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38735</xdr:rowOff>
    </xdr:from>
    <xdr:to>
      <xdr:col>76</xdr:col>
      <xdr:colOff>165100</xdr:colOff>
      <xdr:row>57</xdr:row>
      <xdr:rowOff>140335</xdr:rowOff>
    </xdr:to>
    <xdr:sp macro="" textlink="">
      <xdr:nvSpPr>
        <xdr:cNvPr id="562" name="楕円 561"/>
        <xdr:cNvSpPr/>
      </xdr:nvSpPr>
      <xdr:spPr>
        <a:xfrm>
          <a:off x="14541500" y="981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11430</xdr:rowOff>
    </xdr:from>
    <xdr:to>
      <xdr:col>81</xdr:col>
      <xdr:colOff>50800</xdr:colOff>
      <xdr:row>57</xdr:row>
      <xdr:rowOff>89535</xdr:rowOff>
    </xdr:to>
    <xdr:cxnSp macro="">
      <xdr:nvCxnSpPr>
        <xdr:cNvPr id="563" name="直線コネクタ 562"/>
        <xdr:cNvCxnSpPr/>
      </xdr:nvCxnSpPr>
      <xdr:spPr>
        <a:xfrm flipV="1">
          <a:off x="14592300" y="978408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124460</xdr:rowOff>
    </xdr:from>
    <xdr:to>
      <xdr:col>72</xdr:col>
      <xdr:colOff>38100</xdr:colOff>
      <xdr:row>57</xdr:row>
      <xdr:rowOff>54610</xdr:rowOff>
    </xdr:to>
    <xdr:sp macro="" textlink="">
      <xdr:nvSpPr>
        <xdr:cNvPr id="564" name="楕円 563"/>
        <xdr:cNvSpPr/>
      </xdr:nvSpPr>
      <xdr:spPr>
        <a:xfrm>
          <a:off x="13652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3810</xdr:rowOff>
    </xdr:from>
    <xdr:to>
      <xdr:col>76</xdr:col>
      <xdr:colOff>114300</xdr:colOff>
      <xdr:row>57</xdr:row>
      <xdr:rowOff>89535</xdr:rowOff>
    </xdr:to>
    <xdr:cxnSp macro="">
      <xdr:nvCxnSpPr>
        <xdr:cNvPr id="565" name="直線コネクタ 564"/>
        <xdr:cNvCxnSpPr/>
      </xdr:nvCxnSpPr>
      <xdr:spPr>
        <a:xfrm>
          <a:off x="13703300" y="977646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27305</xdr:rowOff>
    </xdr:from>
    <xdr:to>
      <xdr:col>67</xdr:col>
      <xdr:colOff>101600</xdr:colOff>
      <xdr:row>57</xdr:row>
      <xdr:rowOff>128905</xdr:rowOff>
    </xdr:to>
    <xdr:sp macro="" textlink="">
      <xdr:nvSpPr>
        <xdr:cNvPr id="566" name="楕円 565"/>
        <xdr:cNvSpPr/>
      </xdr:nvSpPr>
      <xdr:spPr>
        <a:xfrm>
          <a:off x="12763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3810</xdr:rowOff>
    </xdr:from>
    <xdr:to>
      <xdr:col>71</xdr:col>
      <xdr:colOff>177800</xdr:colOff>
      <xdr:row>57</xdr:row>
      <xdr:rowOff>78105</xdr:rowOff>
    </xdr:to>
    <xdr:cxnSp macro="">
      <xdr:nvCxnSpPr>
        <xdr:cNvPr id="567" name="直線コネクタ 566"/>
        <xdr:cNvCxnSpPr/>
      </xdr:nvCxnSpPr>
      <xdr:spPr>
        <a:xfrm flipV="1">
          <a:off x="12814300" y="977646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74312</xdr:rowOff>
    </xdr:from>
    <xdr:ext cx="405111" cy="259045"/>
    <xdr:sp macro="" textlink="">
      <xdr:nvSpPr>
        <xdr:cNvPr id="568" name="n_1aveValue【学校施設】&#10;有形固定資産減価償却率"/>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69" name="n_2aveValue【学校施設】&#10;有形固定資産減価償却率"/>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76217</xdr:rowOff>
    </xdr:from>
    <xdr:ext cx="405111" cy="259045"/>
    <xdr:sp macro="" textlink="">
      <xdr:nvSpPr>
        <xdr:cNvPr id="570" name="n_3aveValue【学校施設】&#10;有形固定資産減価償却率"/>
        <xdr:cNvSpPr txBox="1"/>
      </xdr:nvSpPr>
      <xdr:spPr>
        <a:xfrm>
          <a:off x="13500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71" name="n_4aveValue【学校施設】&#10;有形固定資産減価償却率"/>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78757</xdr:rowOff>
    </xdr:from>
    <xdr:ext cx="405111" cy="259045"/>
    <xdr:sp macro="" textlink="">
      <xdr:nvSpPr>
        <xdr:cNvPr id="572" name="n_1mainValue【学校施設】&#10;有形固定資産減価償却率"/>
        <xdr:cNvSpPr txBox="1"/>
      </xdr:nvSpPr>
      <xdr:spPr>
        <a:xfrm>
          <a:off x="1526604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156862</xdr:rowOff>
    </xdr:from>
    <xdr:ext cx="405111" cy="259045"/>
    <xdr:sp macro="" textlink="">
      <xdr:nvSpPr>
        <xdr:cNvPr id="573" name="n_2mainValue【学校施設】&#10;有形固定資産減価償却率"/>
        <xdr:cNvSpPr txBox="1"/>
      </xdr:nvSpPr>
      <xdr:spPr>
        <a:xfrm>
          <a:off x="14389744" y="958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71137</xdr:rowOff>
    </xdr:from>
    <xdr:ext cx="405111" cy="259045"/>
    <xdr:sp macro="" textlink="">
      <xdr:nvSpPr>
        <xdr:cNvPr id="574" name="n_3mainValue【学校施設】&#10;有形固定資産減価償却率"/>
        <xdr:cNvSpPr txBox="1"/>
      </xdr:nvSpPr>
      <xdr:spPr>
        <a:xfrm>
          <a:off x="1350074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145432</xdr:rowOff>
    </xdr:from>
    <xdr:ext cx="405111" cy="259045"/>
    <xdr:sp macro="" textlink="">
      <xdr:nvSpPr>
        <xdr:cNvPr id="575" name="n_4mainValue【学校施設】&#10;有形固定資産減価償却率"/>
        <xdr:cNvSpPr txBox="1"/>
      </xdr:nvSpPr>
      <xdr:spPr>
        <a:xfrm>
          <a:off x="126117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6" name="正方形/長方形 57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7" name="正方形/長方形 57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8" name="正方形/長方形 57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9" name="正方形/長方形 57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80" name="正方形/長方形 57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1" name="正方形/長方形 58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2" name="正方形/長方形 58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3" name="正方形/長方形 58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4" name="テキスト ボックス 58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5" name="直線コネクタ 58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6" name="直線コネクタ 585"/>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7" name="テキスト ボックス 586"/>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8" name="直線コネクタ 587"/>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9" name="テキスト ボックス 588"/>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0" name="直線コネクタ 589"/>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1" name="テキスト ボックス 590"/>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2" name="直線コネクタ 591"/>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3" name="テキスト ボックス 592"/>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4" name="直線コネクタ 593"/>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5" name="テキスト ボックス 594"/>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99" name="直線コネクタ 598"/>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600" name="【学校施設】&#10;一人当たり面積最小値テキスト"/>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601" name="直線コネクタ 600"/>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602" name="【学校施設】&#10;一人当たり面積最大値テキスト"/>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603" name="直線コネクタ 602"/>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4" name="【学校施設】&#10;一人当たり面積平均値テキスト"/>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5" name="フローチャート: 判断 604"/>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606" name="フローチャート: 判断 605"/>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607" name="フローチャート: 判断 606"/>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608" name="フローチャート: 判断 607"/>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609" name="フローチャート: 判断 608"/>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8255</xdr:rowOff>
    </xdr:from>
    <xdr:to>
      <xdr:col>116</xdr:col>
      <xdr:colOff>114300</xdr:colOff>
      <xdr:row>60</xdr:row>
      <xdr:rowOff>109855</xdr:rowOff>
    </xdr:to>
    <xdr:sp macro="" textlink="">
      <xdr:nvSpPr>
        <xdr:cNvPr id="615" name="楕円 614"/>
        <xdr:cNvSpPr/>
      </xdr:nvSpPr>
      <xdr:spPr>
        <a:xfrm>
          <a:off x="221107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31132</xdr:rowOff>
    </xdr:from>
    <xdr:ext cx="469744" cy="259045"/>
    <xdr:sp macro="" textlink="">
      <xdr:nvSpPr>
        <xdr:cNvPr id="616" name="【学校施設】&#10;一人当たり面積該当値テキスト"/>
        <xdr:cNvSpPr txBox="1"/>
      </xdr:nvSpPr>
      <xdr:spPr>
        <a:xfrm>
          <a:off x="22199600" y="1014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21019</xdr:rowOff>
    </xdr:from>
    <xdr:to>
      <xdr:col>112</xdr:col>
      <xdr:colOff>38100</xdr:colOff>
      <xdr:row>60</xdr:row>
      <xdr:rowOff>122619</xdr:rowOff>
    </xdr:to>
    <xdr:sp macro="" textlink="">
      <xdr:nvSpPr>
        <xdr:cNvPr id="617" name="楕円 616"/>
        <xdr:cNvSpPr/>
      </xdr:nvSpPr>
      <xdr:spPr>
        <a:xfrm>
          <a:off x="21272500" y="1030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59055</xdr:rowOff>
    </xdr:from>
    <xdr:to>
      <xdr:col>116</xdr:col>
      <xdr:colOff>63500</xdr:colOff>
      <xdr:row>60</xdr:row>
      <xdr:rowOff>71819</xdr:rowOff>
    </xdr:to>
    <xdr:cxnSp macro="">
      <xdr:nvCxnSpPr>
        <xdr:cNvPr id="618" name="直線コネクタ 617"/>
        <xdr:cNvCxnSpPr/>
      </xdr:nvCxnSpPr>
      <xdr:spPr>
        <a:xfrm flipV="1">
          <a:off x="21323300" y="10346055"/>
          <a:ext cx="8382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38544</xdr:rowOff>
    </xdr:from>
    <xdr:to>
      <xdr:col>107</xdr:col>
      <xdr:colOff>101600</xdr:colOff>
      <xdr:row>60</xdr:row>
      <xdr:rowOff>140144</xdr:rowOff>
    </xdr:to>
    <xdr:sp macro="" textlink="">
      <xdr:nvSpPr>
        <xdr:cNvPr id="619" name="楕円 618"/>
        <xdr:cNvSpPr/>
      </xdr:nvSpPr>
      <xdr:spPr>
        <a:xfrm>
          <a:off x="20383500" y="1032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71819</xdr:rowOff>
    </xdr:from>
    <xdr:to>
      <xdr:col>111</xdr:col>
      <xdr:colOff>177800</xdr:colOff>
      <xdr:row>60</xdr:row>
      <xdr:rowOff>89344</xdr:rowOff>
    </xdr:to>
    <xdr:cxnSp macro="">
      <xdr:nvCxnSpPr>
        <xdr:cNvPr id="620" name="直線コネクタ 619"/>
        <xdr:cNvCxnSpPr/>
      </xdr:nvCxnSpPr>
      <xdr:spPr>
        <a:xfrm flipV="1">
          <a:off x="20434300" y="10358819"/>
          <a:ext cx="889000" cy="17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54356</xdr:rowOff>
    </xdr:from>
    <xdr:to>
      <xdr:col>102</xdr:col>
      <xdr:colOff>165100</xdr:colOff>
      <xdr:row>60</xdr:row>
      <xdr:rowOff>155956</xdr:rowOff>
    </xdr:to>
    <xdr:sp macro="" textlink="">
      <xdr:nvSpPr>
        <xdr:cNvPr id="621" name="楕円 620"/>
        <xdr:cNvSpPr/>
      </xdr:nvSpPr>
      <xdr:spPr>
        <a:xfrm>
          <a:off x="19494500" y="1034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89344</xdr:rowOff>
    </xdr:from>
    <xdr:to>
      <xdr:col>107</xdr:col>
      <xdr:colOff>50800</xdr:colOff>
      <xdr:row>60</xdr:row>
      <xdr:rowOff>105156</xdr:rowOff>
    </xdr:to>
    <xdr:cxnSp macro="">
      <xdr:nvCxnSpPr>
        <xdr:cNvPr id="622" name="直線コネクタ 621"/>
        <xdr:cNvCxnSpPr/>
      </xdr:nvCxnSpPr>
      <xdr:spPr>
        <a:xfrm flipV="1">
          <a:off x="19545300" y="10376344"/>
          <a:ext cx="8890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69596</xdr:rowOff>
    </xdr:from>
    <xdr:to>
      <xdr:col>98</xdr:col>
      <xdr:colOff>38100</xdr:colOff>
      <xdr:row>60</xdr:row>
      <xdr:rowOff>171196</xdr:rowOff>
    </xdr:to>
    <xdr:sp macro="" textlink="">
      <xdr:nvSpPr>
        <xdr:cNvPr id="623" name="楕円 622"/>
        <xdr:cNvSpPr/>
      </xdr:nvSpPr>
      <xdr:spPr>
        <a:xfrm>
          <a:off x="18605500" y="1035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105156</xdr:rowOff>
    </xdr:from>
    <xdr:to>
      <xdr:col>102</xdr:col>
      <xdr:colOff>114300</xdr:colOff>
      <xdr:row>60</xdr:row>
      <xdr:rowOff>120396</xdr:rowOff>
    </xdr:to>
    <xdr:cxnSp macro="">
      <xdr:nvCxnSpPr>
        <xdr:cNvPr id="624" name="直線コネクタ 623"/>
        <xdr:cNvCxnSpPr/>
      </xdr:nvCxnSpPr>
      <xdr:spPr>
        <a:xfrm flipV="1">
          <a:off x="18656300" y="10392156"/>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120794</xdr:rowOff>
    </xdr:from>
    <xdr:ext cx="469744" cy="259045"/>
    <xdr:sp macro="" textlink="">
      <xdr:nvSpPr>
        <xdr:cNvPr id="625" name="n_1aveValue【学校施設】&#10;一人当たり面積"/>
        <xdr:cNvSpPr txBox="1"/>
      </xdr:nvSpPr>
      <xdr:spPr>
        <a:xfrm>
          <a:off x="210757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626" name="n_2aveValue【学校施設】&#10;一人当たり面積"/>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155084</xdr:rowOff>
    </xdr:from>
    <xdr:ext cx="469744" cy="259045"/>
    <xdr:sp macro="" textlink="">
      <xdr:nvSpPr>
        <xdr:cNvPr id="627" name="n_3aveValue【学校施設】&#10;一人当たり面積"/>
        <xdr:cNvSpPr txBox="1"/>
      </xdr:nvSpPr>
      <xdr:spPr>
        <a:xfrm>
          <a:off x="19310427" y="10613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1350</xdr:rowOff>
    </xdr:from>
    <xdr:ext cx="469744" cy="259045"/>
    <xdr:sp macro="" textlink="">
      <xdr:nvSpPr>
        <xdr:cNvPr id="628" name="n_4aveValue【学校施設】&#10;一人当たり面積"/>
        <xdr:cNvSpPr txBox="1"/>
      </xdr:nvSpPr>
      <xdr:spPr>
        <a:xfrm>
          <a:off x="18421427" y="1063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139146</xdr:rowOff>
    </xdr:from>
    <xdr:ext cx="469744" cy="259045"/>
    <xdr:sp macro="" textlink="">
      <xdr:nvSpPr>
        <xdr:cNvPr id="629" name="n_1mainValue【学校施設】&#10;一人当たり面積"/>
        <xdr:cNvSpPr txBox="1"/>
      </xdr:nvSpPr>
      <xdr:spPr>
        <a:xfrm>
          <a:off x="21075727" y="10083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156671</xdr:rowOff>
    </xdr:from>
    <xdr:ext cx="469744" cy="259045"/>
    <xdr:sp macro="" textlink="">
      <xdr:nvSpPr>
        <xdr:cNvPr id="630" name="n_2mainValue【学校施設】&#10;一人当たり面積"/>
        <xdr:cNvSpPr txBox="1"/>
      </xdr:nvSpPr>
      <xdr:spPr>
        <a:xfrm>
          <a:off x="20199427" y="10100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1033</xdr:rowOff>
    </xdr:from>
    <xdr:ext cx="469744" cy="259045"/>
    <xdr:sp macro="" textlink="">
      <xdr:nvSpPr>
        <xdr:cNvPr id="631" name="n_3mainValue【学校施設】&#10;一人当たり面積"/>
        <xdr:cNvSpPr txBox="1"/>
      </xdr:nvSpPr>
      <xdr:spPr>
        <a:xfrm>
          <a:off x="1931042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16273</xdr:rowOff>
    </xdr:from>
    <xdr:ext cx="469744" cy="259045"/>
    <xdr:sp macro="" textlink="">
      <xdr:nvSpPr>
        <xdr:cNvPr id="632" name="n_4mainValue【学校施設】&#10;一人当たり面積"/>
        <xdr:cNvSpPr txBox="1"/>
      </xdr:nvSpPr>
      <xdr:spPr>
        <a:xfrm>
          <a:off x="18421427" y="10131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41" name="テキスト ボックス 640"/>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42" name="直線コネクタ 641"/>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43" name="テキスト ボックス 642"/>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44" name="直線コネクタ 643"/>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5" name="テキスト ボックス 644"/>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6" name="直線コネクタ 645"/>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7" name="テキスト ボックス 646"/>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8" name="直線コネクタ 647"/>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9" name="テキスト ボックス 648"/>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50" name="直線コネクタ 649"/>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51" name="テキスト ボックス 650"/>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52" name="直線コネクタ 651"/>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53" name="テキスト ボックス 652"/>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4" name="直線コネクタ 65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5" name="テキスト ボックス 654"/>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6"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110489</xdr:rowOff>
    </xdr:from>
    <xdr:to>
      <xdr:col>85</xdr:col>
      <xdr:colOff>126364</xdr:colOff>
      <xdr:row>86</xdr:row>
      <xdr:rowOff>114300</xdr:rowOff>
    </xdr:to>
    <xdr:cxnSp macro="">
      <xdr:nvCxnSpPr>
        <xdr:cNvPr id="657" name="直線コネクタ 656"/>
        <xdr:cNvCxnSpPr/>
      </xdr:nvCxnSpPr>
      <xdr:spPr>
        <a:xfrm flipV="1">
          <a:off x="16318864" y="13483589"/>
          <a:ext cx="0" cy="1375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8"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9" name="直線コネクタ 658"/>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57166</xdr:rowOff>
    </xdr:from>
    <xdr:ext cx="405111" cy="259045"/>
    <xdr:sp macro="" textlink="">
      <xdr:nvSpPr>
        <xdr:cNvPr id="660" name="【児童館】&#10;有形固定資産減価償却率最大値テキスト"/>
        <xdr:cNvSpPr txBox="1"/>
      </xdr:nvSpPr>
      <xdr:spPr>
        <a:xfrm>
          <a:off x="16357600" y="13258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110489</xdr:rowOff>
    </xdr:from>
    <xdr:to>
      <xdr:col>86</xdr:col>
      <xdr:colOff>25400</xdr:colOff>
      <xdr:row>78</xdr:row>
      <xdr:rowOff>110489</xdr:rowOff>
    </xdr:to>
    <xdr:cxnSp macro="">
      <xdr:nvCxnSpPr>
        <xdr:cNvPr id="661" name="直線コネクタ 660"/>
        <xdr:cNvCxnSpPr/>
      </xdr:nvCxnSpPr>
      <xdr:spPr>
        <a:xfrm>
          <a:off x="16230600" y="1348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48277</xdr:rowOff>
    </xdr:from>
    <xdr:ext cx="405111" cy="259045"/>
    <xdr:sp macro="" textlink="">
      <xdr:nvSpPr>
        <xdr:cNvPr id="662" name="【児童館】&#10;有形固定資産減価償却率平均値テキスト"/>
        <xdr:cNvSpPr txBox="1"/>
      </xdr:nvSpPr>
      <xdr:spPr>
        <a:xfrm>
          <a:off x="16357600" y="13935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25400</xdr:rowOff>
    </xdr:from>
    <xdr:to>
      <xdr:col>85</xdr:col>
      <xdr:colOff>177800</xdr:colOff>
      <xdr:row>82</xdr:row>
      <xdr:rowOff>127000</xdr:rowOff>
    </xdr:to>
    <xdr:sp macro="" textlink="">
      <xdr:nvSpPr>
        <xdr:cNvPr id="663" name="フローチャート: 判断 662"/>
        <xdr:cNvSpPr/>
      </xdr:nvSpPr>
      <xdr:spPr>
        <a:xfrm>
          <a:off x="162687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166370</xdr:rowOff>
    </xdr:from>
    <xdr:to>
      <xdr:col>81</xdr:col>
      <xdr:colOff>101600</xdr:colOff>
      <xdr:row>82</xdr:row>
      <xdr:rowOff>96520</xdr:rowOff>
    </xdr:to>
    <xdr:sp macro="" textlink="">
      <xdr:nvSpPr>
        <xdr:cNvPr id="664" name="フローチャート: 判断 663"/>
        <xdr:cNvSpPr/>
      </xdr:nvSpPr>
      <xdr:spPr>
        <a:xfrm>
          <a:off x="15430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23495</xdr:rowOff>
    </xdr:from>
    <xdr:to>
      <xdr:col>76</xdr:col>
      <xdr:colOff>165100</xdr:colOff>
      <xdr:row>82</xdr:row>
      <xdr:rowOff>125095</xdr:rowOff>
    </xdr:to>
    <xdr:sp macro="" textlink="">
      <xdr:nvSpPr>
        <xdr:cNvPr id="665" name="フローチャート: 判断 664"/>
        <xdr:cNvSpPr/>
      </xdr:nvSpPr>
      <xdr:spPr>
        <a:xfrm>
          <a:off x="14541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145414</xdr:rowOff>
    </xdr:from>
    <xdr:to>
      <xdr:col>72</xdr:col>
      <xdr:colOff>38100</xdr:colOff>
      <xdr:row>82</xdr:row>
      <xdr:rowOff>75564</xdr:rowOff>
    </xdr:to>
    <xdr:sp macro="" textlink="">
      <xdr:nvSpPr>
        <xdr:cNvPr id="666" name="フローチャート: 判断 665"/>
        <xdr:cNvSpPr/>
      </xdr:nvSpPr>
      <xdr:spPr>
        <a:xfrm>
          <a:off x="13652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59689</xdr:rowOff>
    </xdr:from>
    <xdr:to>
      <xdr:col>67</xdr:col>
      <xdr:colOff>101600</xdr:colOff>
      <xdr:row>81</xdr:row>
      <xdr:rowOff>161289</xdr:rowOff>
    </xdr:to>
    <xdr:sp macro="" textlink="">
      <xdr:nvSpPr>
        <xdr:cNvPr id="667" name="フローチャート: 判断 666"/>
        <xdr:cNvSpPr/>
      </xdr:nvSpPr>
      <xdr:spPr>
        <a:xfrm>
          <a:off x="12763500" y="1394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8" name="テキスト ボックス 66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9" name="テキスト ボックス 66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70" name="テキスト ボックス 66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71" name="テキスト ボックス 67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72" name="テキスト ボックス 67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46355</xdr:rowOff>
    </xdr:from>
    <xdr:to>
      <xdr:col>85</xdr:col>
      <xdr:colOff>177800</xdr:colOff>
      <xdr:row>86</xdr:row>
      <xdr:rowOff>147955</xdr:rowOff>
    </xdr:to>
    <xdr:sp macro="" textlink="">
      <xdr:nvSpPr>
        <xdr:cNvPr id="673" name="楕円 672"/>
        <xdr:cNvSpPr/>
      </xdr:nvSpPr>
      <xdr:spPr>
        <a:xfrm>
          <a:off x="16268700" y="1479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132732</xdr:rowOff>
    </xdr:from>
    <xdr:ext cx="405111" cy="259045"/>
    <xdr:sp macro="" textlink="">
      <xdr:nvSpPr>
        <xdr:cNvPr id="674" name="【児童館】&#10;有形固定資産減価償却率該当値テキスト"/>
        <xdr:cNvSpPr txBox="1"/>
      </xdr:nvSpPr>
      <xdr:spPr>
        <a:xfrm>
          <a:off x="16357600" y="14705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44450</xdr:rowOff>
    </xdr:from>
    <xdr:to>
      <xdr:col>81</xdr:col>
      <xdr:colOff>101600</xdr:colOff>
      <xdr:row>86</xdr:row>
      <xdr:rowOff>146050</xdr:rowOff>
    </xdr:to>
    <xdr:sp macro="" textlink="">
      <xdr:nvSpPr>
        <xdr:cNvPr id="675" name="楕円 674"/>
        <xdr:cNvSpPr/>
      </xdr:nvSpPr>
      <xdr:spPr>
        <a:xfrm>
          <a:off x="15430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95250</xdr:rowOff>
    </xdr:from>
    <xdr:to>
      <xdr:col>85</xdr:col>
      <xdr:colOff>127000</xdr:colOff>
      <xdr:row>86</xdr:row>
      <xdr:rowOff>97155</xdr:rowOff>
    </xdr:to>
    <xdr:cxnSp macro="">
      <xdr:nvCxnSpPr>
        <xdr:cNvPr id="676" name="直線コネクタ 675"/>
        <xdr:cNvCxnSpPr/>
      </xdr:nvCxnSpPr>
      <xdr:spPr>
        <a:xfrm>
          <a:off x="15481300" y="1483995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44450</xdr:rowOff>
    </xdr:from>
    <xdr:to>
      <xdr:col>76</xdr:col>
      <xdr:colOff>165100</xdr:colOff>
      <xdr:row>86</xdr:row>
      <xdr:rowOff>146050</xdr:rowOff>
    </xdr:to>
    <xdr:sp macro="" textlink="">
      <xdr:nvSpPr>
        <xdr:cNvPr id="677" name="楕円 676"/>
        <xdr:cNvSpPr/>
      </xdr:nvSpPr>
      <xdr:spPr>
        <a:xfrm>
          <a:off x="14541500" y="1478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95250</xdr:rowOff>
    </xdr:from>
    <xdr:to>
      <xdr:col>81</xdr:col>
      <xdr:colOff>50800</xdr:colOff>
      <xdr:row>86</xdr:row>
      <xdr:rowOff>95250</xdr:rowOff>
    </xdr:to>
    <xdr:cxnSp macro="">
      <xdr:nvCxnSpPr>
        <xdr:cNvPr id="678" name="直線コネクタ 677"/>
        <xdr:cNvCxnSpPr/>
      </xdr:nvCxnSpPr>
      <xdr:spPr>
        <a:xfrm>
          <a:off x="14592300" y="14839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79" name="楕円 678"/>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95250</xdr:rowOff>
    </xdr:from>
    <xdr:to>
      <xdr:col>76</xdr:col>
      <xdr:colOff>114300</xdr:colOff>
      <xdr:row>86</xdr:row>
      <xdr:rowOff>114300</xdr:rowOff>
    </xdr:to>
    <xdr:cxnSp macro="">
      <xdr:nvCxnSpPr>
        <xdr:cNvPr id="680" name="直線コネクタ 679"/>
        <xdr:cNvCxnSpPr/>
      </xdr:nvCxnSpPr>
      <xdr:spPr>
        <a:xfrm flipV="1">
          <a:off x="13703300" y="14839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84455</xdr:rowOff>
    </xdr:from>
    <xdr:to>
      <xdr:col>67</xdr:col>
      <xdr:colOff>101600</xdr:colOff>
      <xdr:row>86</xdr:row>
      <xdr:rowOff>14605</xdr:rowOff>
    </xdr:to>
    <xdr:sp macro="" textlink="">
      <xdr:nvSpPr>
        <xdr:cNvPr id="681" name="楕円 680"/>
        <xdr:cNvSpPr/>
      </xdr:nvSpPr>
      <xdr:spPr>
        <a:xfrm>
          <a:off x="12763500" y="1465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135255</xdr:rowOff>
    </xdr:from>
    <xdr:to>
      <xdr:col>71</xdr:col>
      <xdr:colOff>177800</xdr:colOff>
      <xdr:row>86</xdr:row>
      <xdr:rowOff>114300</xdr:rowOff>
    </xdr:to>
    <xdr:cxnSp macro="">
      <xdr:nvCxnSpPr>
        <xdr:cNvPr id="682" name="直線コネクタ 681"/>
        <xdr:cNvCxnSpPr/>
      </xdr:nvCxnSpPr>
      <xdr:spPr>
        <a:xfrm>
          <a:off x="12814300" y="14708505"/>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113047</xdr:rowOff>
    </xdr:from>
    <xdr:ext cx="405111" cy="259045"/>
    <xdr:sp macro="" textlink="">
      <xdr:nvSpPr>
        <xdr:cNvPr id="683" name="n_1aveValue【児童館】&#10;有形固定資産減価償却率"/>
        <xdr:cNvSpPr txBox="1"/>
      </xdr:nvSpPr>
      <xdr:spPr>
        <a:xfrm>
          <a:off x="152660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141622</xdr:rowOff>
    </xdr:from>
    <xdr:ext cx="405111" cy="259045"/>
    <xdr:sp macro="" textlink="">
      <xdr:nvSpPr>
        <xdr:cNvPr id="684" name="n_2aveValue【児童館】&#10;有形固定資産減価償却率"/>
        <xdr:cNvSpPr txBox="1"/>
      </xdr:nvSpPr>
      <xdr:spPr>
        <a:xfrm>
          <a:off x="14389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92091</xdr:rowOff>
    </xdr:from>
    <xdr:ext cx="405111" cy="259045"/>
    <xdr:sp macro="" textlink="">
      <xdr:nvSpPr>
        <xdr:cNvPr id="685" name="n_3aveValue【児童館】&#10;有形固定資産減価償却率"/>
        <xdr:cNvSpPr txBox="1"/>
      </xdr:nvSpPr>
      <xdr:spPr>
        <a:xfrm>
          <a:off x="13500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6366</xdr:rowOff>
    </xdr:from>
    <xdr:ext cx="405111" cy="259045"/>
    <xdr:sp macro="" textlink="">
      <xdr:nvSpPr>
        <xdr:cNvPr id="686" name="n_4aveValue【児童館】&#10;有形固定資産減価償却率"/>
        <xdr:cNvSpPr txBox="1"/>
      </xdr:nvSpPr>
      <xdr:spPr>
        <a:xfrm>
          <a:off x="12611744" y="13722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137177</xdr:rowOff>
    </xdr:from>
    <xdr:ext cx="405111" cy="259045"/>
    <xdr:sp macro="" textlink="">
      <xdr:nvSpPr>
        <xdr:cNvPr id="687" name="n_1mainValue【児童館】&#10;有形固定資産減価償却率"/>
        <xdr:cNvSpPr txBox="1"/>
      </xdr:nvSpPr>
      <xdr:spPr>
        <a:xfrm>
          <a:off x="152660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137177</xdr:rowOff>
    </xdr:from>
    <xdr:ext cx="405111" cy="259045"/>
    <xdr:sp macro="" textlink="">
      <xdr:nvSpPr>
        <xdr:cNvPr id="688" name="n_2mainValue【児童館】&#10;有形固定資産減価償却率"/>
        <xdr:cNvSpPr txBox="1"/>
      </xdr:nvSpPr>
      <xdr:spPr>
        <a:xfrm>
          <a:off x="14389744" y="1488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89" name="n_3mainValue【児童館】&#10;有形固定資産減価償却率"/>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5732</xdr:rowOff>
    </xdr:from>
    <xdr:ext cx="405111" cy="259045"/>
    <xdr:sp macro="" textlink="">
      <xdr:nvSpPr>
        <xdr:cNvPr id="690" name="n_4mainValue【児童館】&#10;有形固定資産減価償却率"/>
        <xdr:cNvSpPr txBox="1"/>
      </xdr:nvSpPr>
      <xdr:spPr>
        <a:xfrm>
          <a:off x="12611744" y="1475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91" name="正方形/長方形 69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92" name="正方形/長方形 69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93" name="正方形/長方形 69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4" name="正方形/長方形 69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5" name="正方形/長方形 69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6" name="正方形/長方形 69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7" name="正方形/長方形 69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8" name="正方形/長方形 69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9" name="テキスト ボックス 69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0" name="直線コネクタ 69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95250</xdr:rowOff>
    </xdr:from>
    <xdr:to>
      <xdr:col>120</xdr:col>
      <xdr:colOff>114300</xdr:colOff>
      <xdr:row>85</xdr:row>
      <xdr:rowOff>95250</xdr:rowOff>
    </xdr:to>
    <xdr:cxnSp macro="">
      <xdr:nvCxnSpPr>
        <xdr:cNvPr id="701" name="直線コネクタ 700"/>
        <xdr:cNvCxnSpPr/>
      </xdr:nvCxnSpPr>
      <xdr:spPr>
        <a:xfrm>
          <a:off x="18288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124477</xdr:rowOff>
    </xdr:from>
    <xdr:ext cx="467179" cy="259045"/>
    <xdr:sp macro="" textlink="">
      <xdr:nvSpPr>
        <xdr:cNvPr id="702" name="テキスト ボックス 701"/>
        <xdr:cNvSpPr txBox="1"/>
      </xdr:nvSpPr>
      <xdr:spPr>
        <a:xfrm>
          <a:off x="17820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03" name="直線コネクタ 702"/>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4" name="テキスト ボックス 703"/>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152400</xdr:rowOff>
    </xdr:from>
    <xdr:to>
      <xdr:col>120</xdr:col>
      <xdr:colOff>114300</xdr:colOff>
      <xdr:row>78</xdr:row>
      <xdr:rowOff>152400</xdr:rowOff>
    </xdr:to>
    <xdr:cxnSp macro="">
      <xdr:nvCxnSpPr>
        <xdr:cNvPr id="705" name="直線コネクタ 704"/>
        <xdr:cNvCxnSpPr/>
      </xdr:nvCxnSpPr>
      <xdr:spPr>
        <a:xfrm>
          <a:off x="18288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10177</xdr:rowOff>
    </xdr:from>
    <xdr:ext cx="467179" cy="259045"/>
    <xdr:sp macro="" textlink="">
      <xdr:nvSpPr>
        <xdr:cNvPr id="706" name="テキスト ボックス 705"/>
        <xdr:cNvSpPr txBox="1"/>
      </xdr:nvSpPr>
      <xdr:spPr>
        <a:xfrm>
          <a:off x="17820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7" name="直線コネクタ 7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8" name="テキスト ボックス 70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9"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20955</xdr:rowOff>
    </xdr:from>
    <xdr:to>
      <xdr:col>116</xdr:col>
      <xdr:colOff>62864</xdr:colOff>
      <xdr:row>84</xdr:row>
      <xdr:rowOff>169545</xdr:rowOff>
    </xdr:to>
    <xdr:cxnSp macro="">
      <xdr:nvCxnSpPr>
        <xdr:cNvPr id="710" name="直線コネクタ 709"/>
        <xdr:cNvCxnSpPr/>
      </xdr:nvCxnSpPr>
      <xdr:spPr>
        <a:xfrm flipV="1">
          <a:off x="22160864" y="13394055"/>
          <a:ext cx="0" cy="1177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1922</xdr:rowOff>
    </xdr:from>
    <xdr:ext cx="469744" cy="259045"/>
    <xdr:sp macro="" textlink="">
      <xdr:nvSpPr>
        <xdr:cNvPr id="711" name="【児童館】&#10;一人当たり面積最小値テキスト"/>
        <xdr:cNvSpPr txBox="1"/>
      </xdr:nvSpPr>
      <xdr:spPr>
        <a:xfrm>
          <a:off x="22199600" y="1457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84</xdr:row>
      <xdr:rowOff>169545</xdr:rowOff>
    </xdr:from>
    <xdr:to>
      <xdr:col>116</xdr:col>
      <xdr:colOff>152400</xdr:colOff>
      <xdr:row>84</xdr:row>
      <xdr:rowOff>169545</xdr:rowOff>
    </xdr:to>
    <xdr:cxnSp macro="">
      <xdr:nvCxnSpPr>
        <xdr:cNvPr id="712" name="直線コネクタ 711"/>
        <xdr:cNvCxnSpPr/>
      </xdr:nvCxnSpPr>
      <xdr:spPr>
        <a:xfrm>
          <a:off x="22072600" y="1457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139082</xdr:rowOff>
    </xdr:from>
    <xdr:ext cx="469744" cy="259045"/>
    <xdr:sp macro="" textlink="">
      <xdr:nvSpPr>
        <xdr:cNvPr id="713" name="【児童館】&#10;一人当たり面積最大値テキスト"/>
        <xdr:cNvSpPr txBox="1"/>
      </xdr:nvSpPr>
      <xdr:spPr>
        <a:xfrm>
          <a:off x="22199600" y="1316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20955</xdr:rowOff>
    </xdr:from>
    <xdr:to>
      <xdr:col>116</xdr:col>
      <xdr:colOff>152400</xdr:colOff>
      <xdr:row>78</xdr:row>
      <xdr:rowOff>20955</xdr:rowOff>
    </xdr:to>
    <xdr:cxnSp macro="">
      <xdr:nvCxnSpPr>
        <xdr:cNvPr id="714" name="直線コネクタ 713"/>
        <xdr:cNvCxnSpPr/>
      </xdr:nvCxnSpPr>
      <xdr:spPr>
        <a:xfrm>
          <a:off x="22072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xdr:rowOff>
    </xdr:from>
    <xdr:ext cx="469744" cy="259045"/>
    <xdr:sp macro="" textlink="">
      <xdr:nvSpPr>
        <xdr:cNvPr id="715" name="【児童館】&#10;一人当たり面積平均値テキスト"/>
        <xdr:cNvSpPr txBox="1"/>
      </xdr:nvSpPr>
      <xdr:spPr>
        <a:xfrm>
          <a:off x="22199600" y="14058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21589</xdr:rowOff>
    </xdr:from>
    <xdr:to>
      <xdr:col>116</xdr:col>
      <xdr:colOff>114300</xdr:colOff>
      <xdr:row>82</xdr:row>
      <xdr:rowOff>123189</xdr:rowOff>
    </xdr:to>
    <xdr:sp macro="" textlink="">
      <xdr:nvSpPr>
        <xdr:cNvPr id="716" name="フローチャート: 判断 715"/>
        <xdr:cNvSpPr/>
      </xdr:nvSpPr>
      <xdr:spPr>
        <a:xfrm>
          <a:off x="22110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50164</xdr:rowOff>
    </xdr:from>
    <xdr:to>
      <xdr:col>112</xdr:col>
      <xdr:colOff>38100</xdr:colOff>
      <xdr:row>82</xdr:row>
      <xdr:rowOff>151764</xdr:rowOff>
    </xdr:to>
    <xdr:sp macro="" textlink="">
      <xdr:nvSpPr>
        <xdr:cNvPr id="717" name="フローチャート: 判断 716"/>
        <xdr:cNvSpPr/>
      </xdr:nvSpPr>
      <xdr:spPr>
        <a:xfrm>
          <a:off x="212725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10161</xdr:rowOff>
    </xdr:from>
    <xdr:to>
      <xdr:col>107</xdr:col>
      <xdr:colOff>101600</xdr:colOff>
      <xdr:row>82</xdr:row>
      <xdr:rowOff>111761</xdr:rowOff>
    </xdr:to>
    <xdr:sp macro="" textlink="">
      <xdr:nvSpPr>
        <xdr:cNvPr id="718" name="フローチャート: 判断 717"/>
        <xdr:cNvSpPr/>
      </xdr:nvSpPr>
      <xdr:spPr>
        <a:xfrm>
          <a:off x="20383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81</xdr:row>
      <xdr:rowOff>164464</xdr:rowOff>
    </xdr:from>
    <xdr:to>
      <xdr:col>102</xdr:col>
      <xdr:colOff>165100</xdr:colOff>
      <xdr:row>82</xdr:row>
      <xdr:rowOff>94614</xdr:rowOff>
    </xdr:to>
    <xdr:sp macro="" textlink="">
      <xdr:nvSpPr>
        <xdr:cNvPr id="719" name="フローチャート: 判断 718"/>
        <xdr:cNvSpPr/>
      </xdr:nvSpPr>
      <xdr:spPr>
        <a:xfrm>
          <a:off x="19494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55880</xdr:rowOff>
    </xdr:from>
    <xdr:to>
      <xdr:col>98</xdr:col>
      <xdr:colOff>38100</xdr:colOff>
      <xdr:row>82</xdr:row>
      <xdr:rowOff>157480</xdr:rowOff>
    </xdr:to>
    <xdr:sp macro="" textlink="">
      <xdr:nvSpPr>
        <xdr:cNvPr id="720" name="フローチャート: 判断 719"/>
        <xdr:cNvSpPr/>
      </xdr:nvSpPr>
      <xdr:spPr>
        <a:xfrm>
          <a:off x="18605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21" name="テキスト ボックス 720"/>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2" name="テキスト ボックス 721"/>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3" name="テキスト ボックス 722"/>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4" name="テキスト ボックス 723"/>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5" name="テキスト ボックス 724"/>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27305</xdr:rowOff>
    </xdr:from>
    <xdr:to>
      <xdr:col>116</xdr:col>
      <xdr:colOff>114300</xdr:colOff>
      <xdr:row>81</xdr:row>
      <xdr:rowOff>128905</xdr:rowOff>
    </xdr:to>
    <xdr:sp macro="" textlink="">
      <xdr:nvSpPr>
        <xdr:cNvPr id="726" name="楕円 725"/>
        <xdr:cNvSpPr/>
      </xdr:nvSpPr>
      <xdr:spPr>
        <a:xfrm>
          <a:off x="221107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50182</xdr:rowOff>
    </xdr:from>
    <xdr:ext cx="469744" cy="259045"/>
    <xdr:sp macro="" textlink="">
      <xdr:nvSpPr>
        <xdr:cNvPr id="727" name="【児童館】&#10;一人当たり面積該当値テキスト"/>
        <xdr:cNvSpPr txBox="1"/>
      </xdr:nvSpPr>
      <xdr:spPr>
        <a:xfrm>
          <a:off x="22199600" y="13766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147320</xdr:rowOff>
    </xdr:from>
    <xdr:to>
      <xdr:col>112</xdr:col>
      <xdr:colOff>38100</xdr:colOff>
      <xdr:row>79</xdr:row>
      <xdr:rowOff>77470</xdr:rowOff>
    </xdr:to>
    <xdr:sp macro="" textlink="">
      <xdr:nvSpPr>
        <xdr:cNvPr id="728" name="楕円 727"/>
        <xdr:cNvSpPr/>
      </xdr:nvSpPr>
      <xdr:spPr>
        <a:xfrm>
          <a:off x="21272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26670</xdr:rowOff>
    </xdr:from>
    <xdr:to>
      <xdr:col>116</xdr:col>
      <xdr:colOff>63500</xdr:colOff>
      <xdr:row>81</xdr:row>
      <xdr:rowOff>78105</xdr:rowOff>
    </xdr:to>
    <xdr:cxnSp macro="">
      <xdr:nvCxnSpPr>
        <xdr:cNvPr id="729" name="直線コネクタ 728"/>
        <xdr:cNvCxnSpPr/>
      </xdr:nvCxnSpPr>
      <xdr:spPr>
        <a:xfrm>
          <a:off x="21323300" y="13571220"/>
          <a:ext cx="838200" cy="39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79</xdr:row>
      <xdr:rowOff>4445</xdr:rowOff>
    </xdr:from>
    <xdr:to>
      <xdr:col>107</xdr:col>
      <xdr:colOff>101600</xdr:colOff>
      <xdr:row>79</xdr:row>
      <xdr:rowOff>106045</xdr:rowOff>
    </xdr:to>
    <xdr:sp macro="" textlink="">
      <xdr:nvSpPr>
        <xdr:cNvPr id="730" name="楕円 729"/>
        <xdr:cNvSpPr/>
      </xdr:nvSpPr>
      <xdr:spPr>
        <a:xfrm>
          <a:off x="20383500" y="1354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79</xdr:row>
      <xdr:rowOff>26670</xdr:rowOff>
    </xdr:from>
    <xdr:to>
      <xdr:col>111</xdr:col>
      <xdr:colOff>177800</xdr:colOff>
      <xdr:row>79</xdr:row>
      <xdr:rowOff>55245</xdr:rowOff>
    </xdr:to>
    <xdr:cxnSp macro="">
      <xdr:nvCxnSpPr>
        <xdr:cNvPr id="731" name="直線コネクタ 730"/>
        <xdr:cNvCxnSpPr/>
      </xdr:nvCxnSpPr>
      <xdr:spPr>
        <a:xfrm flipV="1">
          <a:off x="20434300" y="135712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33020</xdr:rowOff>
    </xdr:from>
    <xdr:to>
      <xdr:col>102</xdr:col>
      <xdr:colOff>165100</xdr:colOff>
      <xdr:row>79</xdr:row>
      <xdr:rowOff>134620</xdr:rowOff>
    </xdr:to>
    <xdr:sp macro="" textlink="">
      <xdr:nvSpPr>
        <xdr:cNvPr id="732" name="楕円 731"/>
        <xdr:cNvSpPr/>
      </xdr:nvSpPr>
      <xdr:spPr>
        <a:xfrm>
          <a:off x="19494500" y="1357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79</xdr:row>
      <xdr:rowOff>55245</xdr:rowOff>
    </xdr:from>
    <xdr:to>
      <xdr:col>107</xdr:col>
      <xdr:colOff>50800</xdr:colOff>
      <xdr:row>79</xdr:row>
      <xdr:rowOff>83820</xdr:rowOff>
    </xdr:to>
    <xdr:cxnSp macro="">
      <xdr:nvCxnSpPr>
        <xdr:cNvPr id="733" name="直線コネクタ 732"/>
        <xdr:cNvCxnSpPr/>
      </xdr:nvCxnSpPr>
      <xdr:spPr>
        <a:xfrm flipV="1">
          <a:off x="19545300" y="135997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55880</xdr:rowOff>
    </xdr:from>
    <xdr:to>
      <xdr:col>98</xdr:col>
      <xdr:colOff>38100</xdr:colOff>
      <xdr:row>79</xdr:row>
      <xdr:rowOff>157480</xdr:rowOff>
    </xdr:to>
    <xdr:sp macro="" textlink="">
      <xdr:nvSpPr>
        <xdr:cNvPr id="734" name="楕円 733"/>
        <xdr:cNvSpPr/>
      </xdr:nvSpPr>
      <xdr:spPr>
        <a:xfrm>
          <a:off x="18605500" y="1360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79</xdr:row>
      <xdr:rowOff>83820</xdr:rowOff>
    </xdr:from>
    <xdr:to>
      <xdr:col>102</xdr:col>
      <xdr:colOff>114300</xdr:colOff>
      <xdr:row>79</xdr:row>
      <xdr:rowOff>106680</xdr:rowOff>
    </xdr:to>
    <xdr:cxnSp macro="">
      <xdr:nvCxnSpPr>
        <xdr:cNvPr id="735" name="直線コネクタ 734"/>
        <xdr:cNvCxnSpPr/>
      </xdr:nvCxnSpPr>
      <xdr:spPr>
        <a:xfrm flipV="1">
          <a:off x="18656300" y="136283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142891</xdr:rowOff>
    </xdr:from>
    <xdr:ext cx="469744" cy="259045"/>
    <xdr:sp macro="" textlink="">
      <xdr:nvSpPr>
        <xdr:cNvPr id="736" name="n_1aveValue【児童館】&#10;一人当たり面積"/>
        <xdr:cNvSpPr txBox="1"/>
      </xdr:nvSpPr>
      <xdr:spPr>
        <a:xfrm>
          <a:off x="21075727" y="1420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102888</xdr:rowOff>
    </xdr:from>
    <xdr:ext cx="469744" cy="259045"/>
    <xdr:sp macro="" textlink="">
      <xdr:nvSpPr>
        <xdr:cNvPr id="737" name="n_2aveValue【児童館】&#10;一人当たり面積"/>
        <xdr:cNvSpPr txBox="1"/>
      </xdr:nvSpPr>
      <xdr:spPr>
        <a:xfrm>
          <a:off x="20199427" y="1416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85741</xdr:rowOff>
    </xdr:from>
    <xdr:ext cx="469744" cy="259045"/>
    <xdr:sp macro="" textlink="">
      <xdr:nvSpPr>
        <xdr:cNvPr id="738" name="n_3aveValue【児童館】&#10;一人当たり面積"/>
        <xdr:cNvSpPr txBox="1"/>
      </xdr:nvSpPr>
      <xdr:spPr>
        <a:xfrm>
          <a:off x="19310427" y="14144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148607</xdr:rowOff>
    </xdr:from>
    <xdr:ext cx="469744" cy="259045"/>
    <xdr:sp macro="" textlink="">
      <xdr:nvSpPr>
        <xdr:cNvPr id="739" name="n_4aveValue【児童館】&#10;一人当たり面積"/>
        <xdr:cNvSpPr txBox="1"/>
      </xdr:nvSpPr>
      <xdr:spPr>
        <a:xfrm>
          <a:off x="184214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93997</xdr:rowOff>
    </xdr:from>
    <xdr:ext cx="469744" cy="259045"/>
    <xdr:sp macro="" textlink="">
      <xdr:nvSpPr>
        <xdr:cNvPr id="740" name="n_1mainValue【児童館】&#10;一人当たり面積"/>
        <xdr:cNvSpPr txBox="1"/>
      </xdr:nvSpPr>
      <xdr:spPr>
        <a:xfrm>
          <a:off x="210757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122572</xdr:rowOff>
    </xdr:from>
    <xdr:ext cx="469744" cy="259045"/>
    <xdr:sp macro="" textlink="">
      <xdr:nvSpPr>
        <xdr:cNvPr id="741" name="n_2mainValue【児童館】&#10;一人当たり面積"/>
        <xdr:cNvSpPr txBox="1"/>
      </xdr:nvSpPr>
      <xdr:spPr>
        <a:xfrm>
          <a:off x="20199427" y="1332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151147</xdr:rowOff>
    </xdr:from>
    <xdr:ext cx="469744" cy="259045"/>
    <xdr:sp macro="" textlink="">
      <xdr:nvSpPr>
        <xdr:cNvPr id="742" name="n_3mainValue【児童館】&#10;一人当たり面積"/>
        <xdr:cNvSpPr txBox="1"/>
      </xdr:nvSpPr>
      <xdr:spPr>
        <a:xfrm>
          <a:off x="19310427" y="1335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2557</xdr:rowOff>
    </xdr:from>
    <xdr:ext cx="469744" cy="259045"/>
    <xdr:sp macro="" textlink="">
      <xdr:nvSpPr>
        <xdr:cNvPr id="743" name="n_4mainValue【児童館】&#10;一人当たり面積"/>
        <xdr:cNvSpPr txBox="1"/>
      </xdr:nvSpPr>
      <xdr:spPr>
        <a:xfrm>
          <a:off x="18421427" y="1337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5" name="直線コネクタ 754"/>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6" name="テキスト ボックス 755"/>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7" name="直線コネクタ 756"/>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8" name="テキスト ボックス 757"/>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9" name="直線コネクタ 758"/>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60" name="テキスト ボックス 759"/>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61" name="直線コネクタ 760"/>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2" name="テキスト ボックス 761"/>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3" name="直線コネクタ 762"/>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4" name="テキスト ボックス 763"/>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5" name="直線コネクタ 764"/>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6" name="テキスト ボックス 765"/>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7" name="直線コネクタ 76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769" name="直線コネクタ 768"/>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70"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71" name="直線コネクタ 770"/>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772" name="【公民館】&#10;有形固定資産減価償却率最大値テキスト"/>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773" name="直線コネクタ 772"/>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56441</xdr:rowOff>
    </xdr:from>
    <xdr:ext cx="405111" cy="259045"/>
    <xdr:sp macro="" textlink="">
      <xdr:nvSpPr>
        <xdr:cNvPr id="774" name="【公民館】&#10;有形固定資産減価償却率平均値テキスト"/>
        <xdr:cNvSpPr txBox="1"/>
      </xdr:nvSpPr>
      <xdr:spPr>
        <a:xfrm>
          <a:off x="16357600" y="18058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775" name="フローチャート: 判断 774"/>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776" name="フローチャート: 判断 775"/>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777" name="フローチャート: 判断 776"/>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778" name="フローチャート: 判断 777"/>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779" name="フローチャート: 判断 778"/>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0" name="テキスト ボックス 779"/>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1" name="テキスト ボックス 780"/>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2" name="テキスト ボックス 781"/>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3" name="テキスト ボックス 782"/>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4" name="テキスト ボックス 783"/>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107043</xdr:rowOff>
    </xdr:from>
    <xdr:to>
      <xdr:col>85</xdr:col>
      <xdr:colOff>177800</xdr:colOff>
      <xdr:row>108</xdr:row>
      <xdr:rowOff>37193</xdr:rowOff>
    </xdr:to>
    <xdr:sp macro="" textlink="">
      <xdr:nvSpPr>
        <xdr:cNvPr id="785" name="楕円 784"/>
        <xdr:cNvSpPr/>
      </xdr:nvSpPr>
      <xdr:spPr>
        <a:xfrm>
          <a:off x="16268700" y="1845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85470</xdr:rowOff>
    </xdr:from>
    <xdr:ext cx="405111" cy="259045"/>
    <xdr:sp macro="" textlink="">
      <xdr:nvSpPr>
        <xdr:cNvPr id="786" name="【公民館】&#10;有形固定資産減価償却率該当値テキスト"/>
        <xdr:cNvSpPr txBox="1"/>
      </xdr:nvSpPr>
      <xdr:spPr>
        <a:xfrm>
          <a:off x="16357600"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67855</xdr:rowOff>
    </xdr:from>
    <xdr:to>
      <xdr:col>81</xdr:col>
      <xdr:colOff>101600</xdr:colOff>
      <xdr:row>107</xdr:row>
      <xdr:rowOff>169455</xdr:rowOff>
    </xdr:to>
    <xdr:sp macro="" textlink="">
      <xdr:nvSpPr>
        <xdr:cNvPr id="787" name="楕円 786"/>
        <xdr:cNvSpPr/>
      </xdr:nvSpPr>
      <xdr:spPr>
        <a:xfrm>
          <a:off x="15430500" y="1841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118655</xdr:rowOff>
    </xdr:from>
    <xdr:to>
      <xdr:col>85</xdr:col>
      <xdr:colOff>127000</xdr:colOff>
      <xdr:row>107</xdr:row>
      <xdr:rowOff>157843</xdr:rowOff>
    </xdr:to>
    <xdr:cxnSp macro="">
      <xdr:nvCxnSpPr>
        <xdr:cNvPr id="788" name="直線コネクタ 787"/>
        <xdr:cNvCxnSpPr/>
      </xdr:nvCxnSpPr>
      <xdr:spPr>
        <a:xfrm>
          <a:off x="15481300" y="18463805"/>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27032</xdr:rowOff>
    </xdr:from>
    <xdr:to>
      <xdr:col>76</xdr:col>
      <xdr:colOff>165100</xdr:colOff>
      <xdr:row>107</xdr:row>
      <xdr:rowOff>128632</xdr:rowOff>
    </xdr:to>
    <xdr:sp macro="" textlink="">
      <xdr:nvSpPr>
        <xdr:cNvPr id="789" name="楕円 788"/>
        <xdr:cNvSpPr/>
      </xdr:nvSpPr>
      <xdr:spPr>
        <a:xfrm>
          <a:off x="14541500" y="1837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77832</xdr:rowOff>
    </xdr:from>
    <xdr:to>
      <xdr:col>81</xdr:col>
      <xdr:colOff>50800</xdr:colOff>
      <xdr:row>107</xdr:row>
      <xdr:rowOff>118655</xdr:rowOff>
    </xdr:to>
    <xdr:cxnSp macro="">
      <xdr:nvCxnSpPr>
        <xdr:cNvPr id="790" name="直線コネクタ 789"/>
        <xdr:cNvCxnSpPr/>
      </xdr:nvCxnSpPr>
      <xdr:spPr>
        <a:xfrm>
          <a:off x="14592300" y="18422982"/>
          <a:ext cx="889000" cy="40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154395</xdr:rowOff>
    </xdr:from>
    <xdr:to>
      <xdr:col>72</xdr:col>
      <xdr:colOff>38100</xdr:colOff>
      <xdr:row>107</xdr:row>
      <xdr:rowOff>84545</xdr:rowOff>
    </xdr:to>
    <xdr:sp macro="" textlink="">
      <xdr:nvSpPr>
        <xdr:cNvPr id="791" name="楕円 790"/>
        <xdr:cNvSpPr/>
      </xdr:nvSpPr>
      <xdr:spPr>
        <a:xfrm>
          <a:off x="13652500" y="1832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33745</xdr:rowOff>
    </xdr:from>
    <xdr:to>
      <xdr:col>76</xdr:col>
      <xdr:colOff>114300</xdr:colOff>
      <xdr:row>107</xdr:row>
      <xdr:rowOff>77832</xdr:rowOff>
    </xdr:to>
    <xdr:cxnSp macro="">
      <xdr:nvCxnSpPr>
        <xdr:cNvPr id="792" name="直線コネクタ 791"/>
        <xdr:cNvCxnSpPr/>
      </xdr:nvCxnSpPr>
      <xdr:spPr>
        <a:xfrm>
          <a:off x="13703300" y="18378895"/>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31931</xdr:rowOff>
    </xdr:from>
    <xdr:to>
      <xdr:col>67</xdr:col>
      <xdr:colOff>101600</xdr:colOff>
      <xdr:row>106</xdr:row>
      <xdr:rowOff>133531</xdr:rowOff>
    </xdr:to>
    <xdr:sp macro="" textlink="">
      <xdr:nvSpPr>
        <xdr:cNvPr id="793" name="楕円 792"/>
        <xdr:cNvSpPr/>
      </xdr:nvSpPr>
      <xdr:spPr>
        <a:xfrm>
          <a:off x="12763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82731</xdr:rowOff>
    </xdr:from>
    <xdr:to>
      <xdr:col>71</xdr:col>
      <xdr:colOff>177800</xdr:colOff>
      <xdr:row>107</xdr:row>
      <xdr:rowOff>33745</xdr:rowOff>
    </xdr:to>
    <xdr:cxnSp macro="">
      <xdr:nvCxnSpPr>
        <xdr:cNvPr id="794" name="直線コネクタ 793"/>
        <xdr:cNvCxnSpPr/>
      </xdr:nvCxnSpPr>
      <xdr:spPr>
        <a:xfrm>
          <a:off x="12814300" y="18256431"/>
          <a:ext cx="889000" cy="122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795" name="n_1aveValue【公民館】&#10;有形固定資産減価償却率"/>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796" name="n_2aveValue【公民館】&#10;有形固定資産減価償却率"/>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797" name="n_3aveValue【公民館】&#10;有形固定資産減価償却率"/>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798" name="n_4aveValue【公民館】&#10;有形固定資産減価償却率"/>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160582</xdr:rowOff>
    </xdr:from>
    <xdr:ext cx="405111" cy="259045"/>
    <xdr:sp macro="" textlink="">
      <xdr:nvSpPr>
        <xdr:cNvPr id="799" name="n_1mainValue【公民館】&#10;有形固定資産減価償却率"/>
        <xdr:cNvSpPr txBox="1"/>
      </xdr:nvSpPr>
      <xdr:spPr>
        <a:xfrm>
          <a:off x="15266044" y="1850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119759</xdr:rowOff>
    </xdr:from>
    <xdr:ext cx="405111" cy="259045"/>
    <xdr:sp macro="" textlink="">
      <xdr:nvSpPr>
        <xdr:cNvPr id="800" name="n_2mainValue【公民館】&#10;有形固定資産減価償却率"/>
        <xdr:cNvSpPr txBox="1"/>
      </xdr:nvSpPr>
      <xdr:spPr>
        <a:xfrm>
          <a:off x="14389744" y="18464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75672</xdr:rowOff>
    </xdr:from>
    <xdr:ext cx="405111" cy="259045"/>
    <xdr:sp macro="" textlink="">
      <xdr:nvSpPr>
        <xdr:cNvPr id="801" name="n_3mainValue【公民館】&#10;有形固定資産減価償却率"/>
        <xdr:cNvSpPr txBox="1"/>
      </xdr:nvSpPr>
      <xdr:spPr>
        <a:xfrm>
          <a:off x="13500744" y="1842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124658</xdr:rowOff>
    </xdr:from>
    <xdr:ext cx="405111" cy="259045"/>
    <xdr:sp macro="" textlink="">
      <xdr:nvSpPr>
        <xdr:cNvPr id="802" name="n_4mainValue【公民館】&#10;有形固定資産減価償却率"/>
        <xdr:cNvSpPr txBox="1"/>
      </xdr:nvSpPr>
      <xdr:spPr>
        <a:xfrm>
          <a:off x="12611744" y="1829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3" name="正方形/長方形 80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4" name="正方形/長方形 80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5" name="正方形/長方形 80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6" name="正方形/長方形 80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7" name="正方形/長方形 80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8" name="正方形/長方形 80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9" name="正方形/長方形 80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0" name="正方形/長方形 80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1" name="テキスト ボックス 81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2" name="直線コネクタ 81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3" name="直線コネクタ 81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4" name="テキスト ボックス 81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5" name="直線コネクタ 81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6" name="テキスト ボックス 81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7" name="直線コネクタ 81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8" name="テキスト ボックス 81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9" name="直線コネクタ 81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0" name="テキスト ボックス 81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1" name="直線コネクタ 82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2" name="テキスト ボックス 82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3" name="直線コネクタ 82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4" name="テキスト ボックス 82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5" name="直線コネクタ 82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6" name="テキスト ボックス 82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828" name="直線コネクタ 827"/>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829" name="【公民館】&#10;一人当たり面積最小値テキスト"/>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830" name="直線コネクタ 829"/>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831" name="【公民館】&#10;一人当たり面積最大値テキスト"/>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832" name="直線コネクタ 831"/>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130537</xdr:rowOff>
    </xdr:from>
    <xdr:ext cx="469744" cy="259045"/>
    <xdr:sp macro="" textlink="">
      <xdr:nvSpPr>
        <xdr:cNvPr id="833" name="【公民館】&#10;一人当たり面積平均値テキスト"/>
        <xdr:cNvSpPr txBox="1"/>
      </xdr:nvSpPr>
      <xdr:spPr>
        <a:xfrm>
          <a:off x="22199600" y="18475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834" name="フローチャート: 判断 833"/>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835" name="フローチャート: 判断 834"/>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836" name="フローチャート: 判断 835"/>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837" name="フローチャート: 判断 836"/>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838" name="フローチャート: 判断 837"/>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9" name="テキスト ボックス 83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0" name="テキスト ボックス 83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1" name="テキスト ボックス 84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2" name="テキスト ボックス 84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3" name="テキスト ボックス 84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161254</xdr:rowOff>
    </xdr:from>
    <xdr:to>
      <xdr:col>116</xdr:col>
      <xdr:colOff>114300</xdr:colOff>
      <xdr:row>106</xdr:row>
      <xdr:rowOff>91404</xdr:rowOff>
    </xdr:to>
    <xdr:sp macro="" textlink="">
      <xdr:nvSpPr>
        <xdr:cNvPr id="844" name="楕円 843"/>
        <xdr:cNvSpPr/>
      </xdr:nvSpPr>
      <xdr:spPr>
        <a:xfrm>
          <a:off x="22110700" y="181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12681</xdr:rowOff>
    </xdr:from>
    <xdr:ext cx="469744" cy="259045"/>
    <xdr:sp macro="" textlink="">
      <xdr:nvSpPr>
        <xdr:cNvPr id="845" name="【公民館】&#10;一人当たり面積該当値テキスト"/>
        <xdr:cNvSpPr txBox="1"/>
      </xdr:nvSpPr>
      <xdr:spPr>
        <a:xfrm>
          <a:off x="22199600" y="180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170397</xdr:rowOff>
    </xdr:from>
    <xdr:to>
      <xdr:col>112</xdr:col>
      <xdr:colOff>38100</xdr:colOff>
      <xdr:row>106</xdr:row>
      <xdr:rowOff>100547</xdr:rowOff>
    </xdr:to>
    <xdr:sp macro="" textlink="">
      <xdr:nvSpPr>
        <xdr:cNvPr id="846" name="楕円 845"/>
        <xdr:cNvSpPr/>
      </xdr:nvSpPr>
      <xdr:spPr>
        <a:xfrm>
          <a:off x="21272500" y="1817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40604</xdr:rowOff>
    </xdr:from>
    <xdr:to>
      <xdr:col>116</xdr:col>
      <xdr:colOff>63500</xdr:colOff>
      <xdr:row>106</xdr:row>
      <xdr:rowOff>49747</xdr:rowOff>
    </xdr:to>
    <xdr:cxnSp macro="">
      <xdr:nvCxnSpPr>
        <xdr:cNvPr id="847" name="直線コネクタ 846"/>
        <xdr:cNvCxnSpPr/>
      </xdr:nvCxnSpPr>
      <xdr:spPr>
        <a:xfrm flipV="1">
          <a:off x="21323300" y="18214304"/>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11685</xdr:rowOff>
    </xdr:from>
    <xdr:to>
      <xdr:col>107</xdr:col>
      <xdr:colOff>101600</xdr:colOff>
      <xdr:row>106</xdr:row>
      <xdr:rowOff>113285</xdr:rowOff>
    </xdr:to>
    <xdr:sp macro="" textlink="">
      <xdr:nvSpPr>
        <xdr:cNvPr id="848" name="楕円 847"/>
        <xdr:cNvSpPr/>
      </xdr:nvSpPr>
      <xdr:spPr>
        <a:xfrm>
          <a:off x="20383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49747</xdr:rowOff>
    </xdr:from>
    <xdr:to>
      <xdr:col>111</xdr:col>
      <xdr:colOff>177800</xdr:colOff>
      <xdr:row>106</xdr:row>
      <xdr:rowOff>62485</xdr:rowOff>
    </xdr:to>
    <xdr:cxnSp macro="">
      <xdr:nvCxnSpPr>
        <xdr:cNvPr id="849" name="直線コネクタ 848"/>
        <xdr:cNvCxnSpPr/>
      </xdr:nvCxnSpPr>
      <xdr:spPr>
        <a:xfrm flipV="1">
          <a:off x="20434300" y="18223447"/>
          <a:ext cx="889000" cy="1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15929</xdr:rowOff>
    </xdr:from>
    <xdr:to>
      <xdr:col>102</xdr:col>
      <xdr:colOff>165100</xdr:colOff>
      <xdr:row>106</xdr:row>
      <xdr:rowOff>117529</xdr:rowOff>
    </xdr:to>
    <xdr:sp macro="" textlink="">
      <xdr:nvSpPr>
        <xdr:cNvPr id="850" name="楕円 849"/>
        <xdr:cNvSpPr/>
      </xdr:nvSpPr>
      <xdr:spPr>
        <a:xfrm>
          <a:off x="19494500" y="181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62485</xdr:rowOff>
    </xdr:from>
    <xdr:to>
      <xdr:col>107</xdr:col>
      <xdr:colOff>50800</xdr:colOff>
      <xdr:row>106</xdr:row>
      <xdr:rowOff>66729</xdr:rowOff>
    </xdr:to>
    <xdr:cxnSp macro="">
      <xdr:nvCxnSpPr>
        <xdr:cNvPr id="851" name="直線コネクタ 850"/>
        <xdr:cNvCxnSpPr/>
      </xdr:nvCxnSpPr>
      <xdr:spPr>
        <a:xfrm flipV="1">
          <a:off x="19545300" y="18236185"/>
          <a:ext cx="8890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22461</xdr:rowOff>
    </xdr:from>
    <xdr:to>
      <xdr:col>98</xdr:col>
      <xdr:colOff>38100</xdr:colOff>
      <xdr:row>106</xdr:row>
      <xdr:rowOff>124061</xdr:rowOff>
    </xdr:to>
    <xdr:sp macro="" textlink="">
      <xdr:nvSpPr>
        <xdr:cNvPr id="852" name="楕円 851"/>
        <xdr:cNvSpPr/>
      </xdr:nvSpPr>
      <xdr:spPr>
        <a:xfrm>
          <a:off x="18605500" y="1819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66729</xdr:rowOff>
    </xdr:from>
    <xdr:to>
      <xdr:col>102</xdr:col>
      <xdr:colOff>114300</xdr:colOff>
      <xdr:row>106</xdr:row>
      <xdr:rowOff>73261</xdr:rowOff>
    </xdr:to>
    <xdr:cxnSp macro="">
      <xdr:nvCxnSpPr>
        <xdr:cNvPr id="853" name="直線コネクタ 852"/>
        <xdr:cNvCxnSpPr/>
      </xdr:nvCxnSpPr>
      <xdr:spPr>
        <a:xfrm flipV="1">
          <a:off x="18656300" y="1824042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82204</xdr:rowOff>
    </xdr:from>
    <xdr:ext cx="469744" cy="259045"/>
    <xdr:sp macro="" textlink="">
      <xdr:nvSpPr>
        <xdr:cNvPr id="854" name="n_1aveValue【公民館】&#10;一人当たり面積"/>
        <xdr:cNvSpPr txBox="1"/>
      </xdr:nvSpPr>
      <xdr:spPr>
        <a:xfrm>
          <a:off x="210757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95593</xdr:rowOff>
    </xdr:from>
    <xdr:ext cx="469744" cy="259045"/>
    <xdr:sp macro="" textlink="">
      <xdr:nvSpPr>
        <xdr:cNvPr id="855" name="n_2aveValue【公民館】&#10;一人当たり面積"/>
        <xdr:cNvSpPr txBox="1"/>
      </xdr:nvSpPr>
      <xdr:spPr>
        <a:xfrm>
          <a:off x="20199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92981</xdr:rowOff>
    </xdr:from>
    <xdr:ext cx="469744" cy="259045"/>
    <xdr:sp macro="" textlink="">
      <xdr:nvSpPr>
        <xdr:cNvPr id="856" name="n_3aveValue【公民館】&#10;一人当たり面積"/>
        <xdr:cNvSpPr txBox="1"/>
      </xdr:nvSpPr>
      <xdr:spPr>
        <a:xfrm>
          <a:off x="19310427" y="1860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105064</xdr:rowOff>
    </xdr:from>
    <xdr:ext cx="469744" cy="259045"/>
    <xdr:sp macro="" textlink="">
      <xdr:nvSpPr>
        <xdr:cNvPr id="857" name="n_4aveValue【公民館】&#10;一人当たり面積"/>
        <xdr:cNvSpPr txBox="1"/>
      </xdr:nvSpPr>
      <xdr:spPr>
        <a:xfrm>
          <a:off x="18421427" y="1862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117074</xdr:rowOff>
    </xdr:from>
    <xdr:ext cx="469744" cy="259045"/>
    <xdr:sp macro="" textlink="">
      <xdr:nvSpPr>
        <xdr:cNvPr id="858" name="n_1mainValue【公民館】&#10;一人当たり面積"/>
        <xdr:cNvSpPr txBox="1"/>
      </xdr:nvSpPr>
      <xdr:spPr>
        <a:xfrm>
          <a:off x="21075727" y="1794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129812</xdr:rowOff>
    </xdr:from>
    <xdr:ext cx="469744" cy="259045"/>
    <xdr:sp macro="" textlink="">
      <xdr:nvSpPr>
        <xdr:cNvPr id="859" name="n_2mainValue【公民館】&#10;一人当たり面積"/>
        <xdr:cNvSpPr txBox="1"/>
      </xdr:nvSpPr>
      <xdr:spPr>
        <a:xfrm>
          <a:off x="201994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134056</xdr:rowOff>
    </xdr:from>
    <xdr:ext cx="469744" cy="259045"/>
    <xdr:sp macro="" textlink="">
      <xdr:nvSpPr>
        <xdr:cNvPr id="860" name="n_3mainValue【公民館】&#10;一人当たり面積"/>
        <xdr:cNvSpPr txBox="1"/>
      </xdr:nvSpPr>
      <xdr:spPr>
        <a:xfrm>
          <a:off x="19310427" y="1796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140588</xdr:rowOff>
    </xdr:from>
    <xdr:ext cx="469744" cy="259045"/>
    <xdr:sp macro="" textlink="">
      <xdr:nvSpPr>
        <xdr:cNvPr id="861" name="n_4mainValue【公民館】&#10;一人当たり面積"/>
        <xdr:cNvSpPr txBox="1"/>
      </xdr:nvSpPr>
      <xdr:spPr>
        <a:xfrm>
          <a:off x="18421427" y="1797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2" name="正方形/長方形 86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3" name="正方形/長方形 86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4" name="テキスト ボックス 86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幼児施設や公営住宅、橋りょうで有形固定資産減価償却率が高くなっており、施設の老朽化による効率性の低下や修繕コストの増加が懸念される。各施設の改修時期も近づいていることも想定されるので、適切に財政計画に反映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山形県飯豊町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6,530
6,468
329.41
8,256,101
7,724,246
328,904
4,048,771
10,435,422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12.8
117.6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130628</xdr:rowOff>
    </xdr:to>
    <xdr:cxnSp macro="">
      <xdr:nvCxnSpPr>
        <xdr:cNvPr id="74" name="直線コネクタ 73"/>
        <xdr:cNvCxnSpPr/>
      </xdr:nvCxnSpPr>
      <xdr:spPr>
        <a:xfrm flipV="1">
          <a:off x="4634865" y="960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77" name="【体育館・プール】&#10;有形固定資産減価償却率最大値テキスト"/>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78" name="直線コネクタ 77"/>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156590</xdr:rowOff>
    </xdr:from>
    <xdr:ext cx="405111" cy="259045"/>
    <xdr:sp macro="" textlink="">
      <xdr:nvSpPr>
        <xdr:cNvPr id="79" name="【体育館・プール】&#10;有形固定資産減価償却率平均値テキスト"/>
        <xdr:cNvSpPr txBox="1"/>
      </xdr:nvSpPr>
      <xdr:spPr>
        <a:xfrm>
          <a:off x="4673600" y="10443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133713</xdr:rowOff>
    </xdr:from>
    <xdr:to>
      <xdr:col>24</xdr:col>
      <xdr:colOff>114300</xdr:colOff>
      <xdr:row>62</xdr:row>
      <xdr:rowOff>63863</xdr:rowOff>
    </xdr:to>
    <xdr:sp macro="" textlink="">
      <xdr:nvSpPr>
        <xdr:cNvPr id="80" name="フローチャート: 判断 79"/>
        <xdr:cNvSpPr/>
      </xdr:nvSpPr>
      <xdr:spPr>
        <a:xfrm>
          <a:off x="4584700" y="1059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109220</xdr:rowOff>
    </xdr:from>
    <xdr:to>
      <xdr:col>20</xdr:col>
      <xdr:colOff>38100</xdr:colOff>
      <xdr:row>62</xdr:row>
      <xdr:rowOff>39370</xdr:rowOff>
    </xdr:to>
    <xdr:sp macro="" textlink="">
      <xdr:nvSpPr>
        <xdr:cNvPr id="81" name="フローチャート: 判断 80"/>
        <xdr:cNvSpPr/>
      </xdr:nvSpPr>
      <xdr:spPr>
        <a:xfrm>
          <a:off x="3746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151674</xdr:rowOff>
    </xdr:from>
    <xdr:to>
      <xdr:col>15</xdr:col>
      <xdr:colOff>101600</xdr:colOff>
      <xdr:row>62</xdr:row>
      <xdr:rowOff>81824</xdr:rowOff>
    </xdr:to>
    <xdr:sp macro="" textlink="">
      <xdr:nvSpPr>
        <xdr:cNvPr id="82" name="フローチャート: 判断 81"/>
        <xdr:cNvSpPr/>
      </xdr:nvSpPr>
      <xdr:spPr>
        <a:xfrm>
          <a:off x="2857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110853</xdr:rowOff>
    </xdr:from>
    <xdr:to>
      <xdr:col>10</xdr:col>
      <xdr:colOff>165100</xdr:colOff>
      <xdr:row>62</xdr:row>
      <xdr:rowOff>41003</xdr:rowOff>
    </xdr:to>
    <xdr:sp macro="" textlink="">
      <xdr:nvSpPr>
        <xdr:cNvPr id="83" name="フローチャート: 判断 82"/>
        <xdr:cNvSpPr/>
      </xdr:nvSpPr>
      <xdr:spPr>
        <a:xfrm>
          <a:off x="19685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58601</xdr:rowOff>
    </xdr:from>
    <xdr:to>
      <xdr:col>6</xdr:col>
      <xdr:colOff>38100</xdr:colOff>
      <xdr:row>61</xdr:row>
      <xdr:rowOff>160201</xdr:rowOff>
    </xdr:to>
    <xdr:sp macro="" textlink="">
      <xdr:nvSpPr>
        <xdr:cNvPr id="84" name="フローチャート: 判断 83"/>
        <xdr:cNvSpPr/>
      </xdr:nvSpPr>
      <xdr:spPr>
        <a:xfrm>
          <a:off x="1079500" y="1051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27577</xdr:rowOff>
    </xdr:from>
    <xdr:to>
      <xdr:col>24</xdr:col>
      <xdr:colOff>114300</xdr:colOff>
      <xdr:row>64</xdr:row>
      <xdr:rowOff>129177</xdr:rowOff>
    </xdr:to>
    <xdr:sp macro="" textlink="">
      <xdr:nvSpPr>
        <xdr:cNvPr id="90" name="楕円 89"/>
        <xdr:cNvSpPr/>
      </xdr:nvSpPr>
      <xdr:spPr>
        <a:xfrm>
          <a:off x="4584700" y="1100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113954</xdr:rowOff>
    </xdr:from>
    <xdr:ext cx="405111" cy="259045"/>
    <xdr:sp macro="" textlink="">
      <xdr:nvSpPr>
        <xdr:cNvPr id="91" name="【体育館・プール】&#10;有形固定資産減価償却率該当値テキスト"/>
        <xdr:cNvSpPr txBox="1"/>
      </xdr:nvSpPr>
      <xdr:spPr>
        <a:xfrm>
          <a:off x="4673600" y="10915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7983</xdr:rowOff>
    </xdr:from>
    <xdr:to>
      <xdr:col>20</xdr:col>
      <xdr:colOff>38100</xdr:colOff>
      <xdr:row>64</xdr:row>
      <xdr:rowOff>109583</xdr:rowOff>
    </xdr:to>
    <xdr:sp macro="" textlink="">
      <xdr:nvSpPr>
        <xdr:cNvPr id="92" name="楕円 91"/>
        <xdr:cNvSpPr/>
      </xdr:nvSpPr>
      <xdr:spPr>
        <a:xfrm>
          <a:off x="3746500" y="1098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58783</xdr:rowOff>
    </xdr:from>
    <xdr:to>
      <xdr:col>24</xdr:col>
      <xdr:colOff>63500</xdr:colOff>
      <xdr:row>64</xdr:row>
      <xdr:rowOff>78377</xdr:rowOff>
    </xdr:to>
    <xdr:cxnSp macro="">
      <xdr:nvCxnSpPr>
        <xdr:cNvPr id="93" name="直線コネクタ 92"/>
        <xdr:cNvCxnSpPr/>
      </xdr:nvCxnSpPr>
      <xdr:spPr>
        <a:xfrm>
          <a:off x="3797300" y="1103158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154940</xdr:rowOff>
    </xdr:from>
    <xdr:to>
      <xdr:col>15</xdr:col>
      <xdr:colOff>101600</xdr:colOff>
      <xdr:row>64</xdr:row>
      <xdr:rowOff>85090</xdr:rowOff>
    </xdr:to>
    <xdr:sp macro="" textlink="">
      <xdr:nvSpPr>
        <xdr:cNvPr id="94" name="楕円 93"/>
        <xdr:cNvSpPr/>
      </xdr:nvSpPr>
      <xdr:spPr>
        <a:xfrm>
          <a:off x="2857500" y="10956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34290</xdr:rowOff>
    </xdr:from>
    <xdr:to>
      <xdr:col>19</xdr:col>
      <xdr:colOff>177800</xdr:colOff>
      <xdr:row>64</xdr:row>
      <xdr:rowOff>58783</xdr:rowOff>
    </xdr:to>
    <xdr:cxnSp macro="">
      <xdr:nvCxnSpPr>
        <xdr:cNvPr id="95" name="直線コネクタ 94"/>
        <xdr:cNvCxnSpPr/>
      </xdr:nvCxnSpPr>
      <xdr:spPr>
        <a:xfrm>
          <a:off x="2908300" y="110070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132080</xdr:rowOff>
    </xdr:from>
    <xdr:to>
      <xdr:col>10</xdr:col>
      <xdr:colOff>165100</xdr:colOff>
      <xdr:row>64</xdr:row>
      <xdr:rowOff>62230</xdr:rowOff>
    </xdr:to>
    <xdr:sp macro="" textlink="">
      <xdr:nvSpPr>
        <xdr:cNvPr id="96" name="楕円 95"/>
        <xdr:cNvSpPr/>
      </xdr:nvSpPr>
      <xdr:spPr>
        <a:xfrm>
          <a:off x="1968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11430</xdr:rowOff>
    </xdr:from>
    <xdr:to>
      <xdr:col>15</xdr:col>
      <xdr:colOff>50800</xdr:colOff>
      <xdr:row>64</xdr:row>
      <xdr:rowOff>34290</xdr:rowOff>
    </xdr:to>
    <xdr:cxnSp macro="">
      <xdr:nvCxnSpPr>
        <xdr:cNvPr id="97" name="直線コネクタ 96"/>
        <xdr:cNvCxnSpPr/>
      </xdr:nvCxnSpPr>
      <xdr:spPr>
        <a:xfrm>
          <a:off x="2019300" y="109842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146776</xdr:rowOff>
    </xdr:from>
    <xdr:to>
      <xdr:col>6</xdr:col>
      <xdr:colOff>38100</xdr:colOff>
      <xdr:row>62</xdr:row>
      <xdr:rowOff>76926</xdr:rowOff>
    </xdr:to>
    <xdr:sp macro="" textlink="">
      <xdr:nvSpPr>
        <xdr:cNvPr id="98" name="楕円 97"/>
        <xdr:cNvSpPr/>
      </xdr:nvSpPr>
      <xdr:spPr>
        <a:xfrm>
          <a:off x="1079500" y="1060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26126</xdr:rowOff>
    </xdr:from>
    <xdr:to>
      <xdr:col>10</xdr:col>
      <xdr:colOff>114300</xdr:colOff>
      <xdr:row>64</xdr:row>
      <xdr:rowOff>11430</xdr:rowOff>
    </xdr:to>
    <xdr:cxnSp macro="">
      <xdr:nvCxnSpPr>
        <xdr:cNvPr id="99" name="直線コネクタ 98"/>
        <xdr:cNvCxnSpPr/>
      </xdr:nvCxnSpPr>
      <xdr:spPr>
        <a:xfrm>
          <a:off x="1130300" y="10656026"/>
          <a:ext cx="889000" cy="32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55897</xdr:rowOff>
    </xdr:from>
    <xdr:ext cx="405111" cy="259045"/>
    <xdr:sp macro="" textlink="">
      <xdr:nvSpPr>
        <xdr:cNvPr id="100" name="n_1aveValue【体育館・プール】&#10;有形固定資産減価償却率"/>
        <xdr:cNvSpPr txBox="1"/>
      </xdr:nvSpPr>
      <xdr:spPr>
        <a:xfrm>
          <a:off x="358204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98351</xdr:rowOff>
    </xdr:from>
    <xdr:ext cx="405111" cy="259045"/>
    <xdr:sp macro="" textlink="">
      <xdr:nvSpPr>
        <xdr:cNvPr id="101" name="n_2aveValue【体育館・プール】&#10;有形固定資産減価償却率"/>
        <xdr:cNvSpPr txBox="1"/>
      </xdr:nvSpPr>
      <xdr:spPr>
        <a:xfrm>
          <a:off x="2705744" y="1038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57530</xdr:rowOff>
    </xdr:from>
    <xdr:ext cx="405111" cy="259045"/>
    <xdr:sp macro="" textlink="">
      <xdr:nvSpPr>
        <xdr:cNvPr id="102" name="n_3aveValue【体育館・プール】&#10;有形固定資産減価償却率"/>
        <xdr:cNvSpPr txBox="1"/>
      </xdr:nvSpPr>
      <xdr:spPr>
        <a:xfrm>
          <a:off x="1816744" y="10344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5278</xdr:rowOff>
    </xdr:from>
    <xdr:ext cx="405111" cy="259045"/>
    <xdr:sp macro="" textlink="">
      <xdr:nvSpPr>
        <xdr:cNvPr id="103" name="n_4aveValue【体育館・プール】&#10;有形固定資産減価償却率"/>
        <xdr:cNvSpPr txBox="1"/>
      </xdr:nvSpPr>
      <xdr:spPr>
        <a:xfrm>
          <a:off x="927744" y="10292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100710</xdr:rowOff>
    </xdr:from>
    <xdr:ext cx="405111" cy="259045"/>
    <xdr:sp macro="" textlink="">
      <xdr:nvSpPr>
        <xdr:cNvPr id="104" name="n_1mainValue【体育館・プール】&#10;有形固定資産減価償却率"/>
        <xdr:cNvSpPr txBox="1"/>
      </xdr:nvSpPr>
      <xdr:spPr>
        <a:xfrm>
          <a:off x="3582044" y="11073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76217</xdr:rowOff>
    </xdr:from>
    <xdr:ext cx="405111" cy="259045"/>
    <xdr:sp macro="" textlink="">
      <xdr:nvSpPr>
        <xdr:cNvPr id="105" name="n_2mainValue【体育館・プール】&#10;有形固定資産減価償却率"/>
        <xdr:cNvSpPr txBox="1"/>
      </xdr:nvSpPr>
      <xdr:spPr>
        <a:xfrm>
          <a:off x="2705744"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53357</xdr:rowOff>
    </xdr:from>
    <xdr:ext cx="405111" cy="259045"/>
    <xdr:sp macro="" textlink="">
      <xdr:nvSpPr>
        <xdr:cNvPr id="106" name="n_3mainValue【体育館・プール】&#10;有形固定資産減価償却率"/>
        <xdr:cNvSpPr txBox="1"/>
      </xdr:nvSpPr>
      <xdr:spPr>
        <a:xfrm>
          <a:off x="1816744" y="1102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68053</xdr:rowOff>
    </xdr:from>
    <xdr:ext cx="405111" cy="259045"/>
    <xdr:sp macro="" textlink="">
      <xdr:nvSpPr>
        <xdr:cNvPr id="107" name="n_4mainValue【体育館・プール】&#10;有形固定資産減価償却率"/>
        <xdr:cNvSpPr txBox="1"/>
      </xdr:nvSpPr>
      <xdr:spPr>
        <a:xfrm>
          <a:off x="927744" y="1069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71628</xdr:rowOff>
    </xdr:from>
    <xdr:to>
      <xdr:col>54</xdr:col>
      <xdr:colOff>189865</xdr:colOff>
      <xdr:row>63</xdr:row>
      <xdr:rowOff>151638</xdr:rowOff>
    </xdr:to>
    <xdr:cxnSp macro="">
      <xdr:nvCxnSpPr>
        <xdr:cNvPr id="131" name="直線コネクタ 130"/>
        <xdr:cNvCxnSpPr/>
      </xdr:nvCxnSpPr>
      <xdr:spPr>
        <a:xfrm flipV="1">
          <a:off x="10476865" y="9672828"/>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155465</xdr:rowOff>
    </xdr:from>
    <xdr:ext cx="469744" cy="259045"/>
    <xdr:sp macro="" textlink="">
      <xdr:nvSpPr>
        <xdr:cNvPr id="132" name="【体育館・プール】&#10;一人当たり面積最小値テキスト"/>
        <xdr:cNvSpPr txBox="1"/>
      </xdr:nvSpPr>
      <xdr:spPr>
        <a:xfrm>
          <a:off x="10515600" y="1095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151638</xdr:rowOff>
    </xdr:from>
    <xdr:to>
      <xdr:col>55</xdr:col>
      <xdr:colOff>88900</xdr:colOff>
      <xdr:row>63</xdr:row>
      <xdr:rowOff>151638</xdr:rowOff>
    </xdr:to>
    <xdr:cxnSp macro="">
      <xdr:nvCxnSpPr>
        <xdr:cNvPr id="133" name="直線コネクタ 132"/>
        <xdr:cNvCxnSpPr/>
      </xdr:nvCxnSpPr>
      <xdr:spPr>
        <a:xfrm>
          <a:off x="10388600" y="1095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18305</xdr:rowOff>
    </xdr:from>
    <xdr:ext cx="469744" cy="259045"/>
    <xdr:sp macro="" textlink="">
      <xdr:nvSpPr>
        <xdr:cNvPr id="134" name="【体育館・プール】&#10;一人当たり面積最大値テキスト"/>
        <xdr:cNvSpPr txBox="1"/>
      </xdr:nvSpPr>
      <xdr:spPr>
        <a:xfrm>
          <a:off x="10515600" y="9448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71628</xdr:rowOff>
    </xdr:from>
    <xdr:to>
      <xdr:col>55</xdr:col>
      <xdr:colOff>88900</xdr:colOff>
      <xdr:row>56</xdr:row>
      <xdr:rowOff>71628</xdr:rowOff>
    </xdr:to>
    <xdr:cxnSp macro="">
      <xdr:nvCxnSpPr>
        <xdr:cNvPr id="135" name="直線コネクタ 134"/>
        <xdr:cNvCxnSpPr/>
      </xdr:nvCxnSpPr>
      <xdr:spPr>
        <a:xfrm>
          <a:off x="10388600" y="967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74947</xdr:rowOff>
    </xdr:from>
    <xdr:ext cx="469744" cy="259045"/>
    <xdr:sp macro="" textlink="">
      <xdr:nvSpPr>
        <xdr:cNvPr id="136" name="【体育館・プール】&#10;一人当たり面積平均値テキスト"/>
        <xdr:cNvSpPr txBox="1"/>
      </xdr:nvSpPr>
      <xdr:spPr>
        <a:xfrm>
          <a:off x="10515600" y="1036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52070</xdr:rowOff>
    </xdr:from>
    <xdr:to>
      <xdr:col>55</xdr:col>
      <xdr:colOff>50800</xdr:colOff>
      <xdr:row>61</xdr:row>
      <xdr:rowOff>153670</xdr:rowOff>
    </xdr:to>
    <xdr:sp macro="" textlink="">
      <xdr:nvSpPr>
        <xdr:cNvPr id="137" name="フローチャート: 判断 136"/>
        <xdr:cNvSpPr/>
      </xdr:nvSpPr>
      <xdr:spPr>
        <a:xfrm>
          <a:off x="104267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87884</xdr:rowOff>
    </xdr:from>
    <xdr:to>
      <xdr:col>50</xdr:col>
      <xdr:colOff>165100</xdr:colOff>
      <xdr:row>62</xdr:row>
      <xdr:rowOff>18034</xdr:rowOff>
    </xdr:to>
    <xdr:sp macro="" textlink="">
      <xdr:nvSpPr>
        <xdr:cNvPr id="138" name="フローチャート: 判断 137"/>
        <xdr:cNvSpPr/>
      </xdr:nvSpPr>
      <xdr:spPr>
        <a:xfrm>
          <a:off x="9588500" y="10546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60452</xdr:rowOff>
    </xdr:from>
    <xdr:to>
      <xdr:col>46</xdr:col>
      <xdr:colOff>38100</xdr:colOff>
      <xdr:row>61</xdr:row>
      <xdr:rowOff>162052</xdr:rowOff>
    </xdr:to>
    <xdr:sp macro="" textlink="">
      <xdr:nvSpPr>
        <xdr:cNvPr id="139" name="フローチャート: 判断 138"/>
        <xdr:cNvSpPr/>
      </xdr:nvSpPr>
      <xdr:spPr>
        <a:xfrm>
          <a:off x="8699500" y="10518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100076</xdr:rowOff>
    </xdr:from>
    <xdr:to>
      <xdr:col>41</xdr:col>
      <xdr:colOff>101600</xdr:colOff>
      <xdr:row>62</xdr:row>
      <xdr:rowOff>30226</xdr:rowOff>
    </xdr:to>
    <xdr:sp macro="" textlink="">
      <xdr:nvSpPr>
        <xdr:cNvPr id="140" name="フローチャート: 判断 139"/>
        <xdr:cNvSpPr/>
      </xdr:nvSpPr>
      <xdr:spPr>
        <a:xfrm>
          <a:off x="7810500" y="10558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125984</xdr:rowOff>
    </xdr:from>
    <xdr:to>
      <xdr:col>36</xdr:col>
      <xdr:colOff>165100</xdr:colOff>
      <xdr:row>62</xdr:row>
      <xdr:rowOff>56134</xdr:rowOff>
    </xdr:to>
    <xdr:sp macro="" textlink="">
      <xdr:nvSpPr>
        <xdr:cNvPr id="141" name="フローチャート: 判断 140"/>
        <xdr:cNvSpPr/>
      </xdr:nvSpPr>
      <xdr:spPr>
        <a:xfrm>
          <a:off x="6921500" y="10584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106172</xdr:rowOff>
    </xdr:from>
    <xdr:to>
      <xdr:col>55</xdr:col>
      <xdr:colOff>50800</xdr:colOff>
      <xdr:row>62</xdr:row>
      <xdr:rowOff>36322</xdr:rowOff>
    </xdr:to>
    <xdr:sp macro="" textlink="">
      <xdr:nvSpPr>
        <xdr:cNvPr id="147" name="楕円 146"/>
        <xdr:cNvSpPr/>
      </xdr:nvSpPr>
      <xdr:spPr>
        <a:xfrm>
          <a:off x="10426700" y="10564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84599</xdr:rowOff>
    </xdr:from>
    <xdr:ext cx="469744" cy="259045"/>
    <xdr:sp macro="" textlink="">
      <xdr:nvSpPr>
        <xdr:cNvPr id="148" name="【体育館・プール】&#10;一人当たり面積該当値テキスト"/>
        <xdr:cNvSpPr txBox="1"/>
      </xdr:nvSpPr>
      <xdr:spPr>
        <a:xfrm>
          <a:off x="10515600" y="1054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114554</xdr:rowOff>
    </xdr:from>
    <xdr:to>
      <xdr:col>50</xdr:col>
      <xdr:colOff>165100</xdr:colOff>
      <xdr:row>62</xdr:row>
      <xdr:rowOff>44704</xdr:rowOff>
    </xdr:to>
    <xdr:sp macro="" textlink="">
      <xdr:nvSpPr>
        <xdr:cNvPr id="149" name="楕円 148"/>
        <xdr:cNvSpPr/>
      </xdr:nvSpPr>
      <xdr:spPr>
        <a:xfrm>
          <a:off x="9588500" y="1057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156972</xdr:rowOff>
    </xdr:from>
    <xdr:to>
      <xdr:col>55</xdr:col>
      <xdr:colOff>0</xdr:colOff>
      <xdr:row>61</xdr:row>
      <xdr:rowOff>165354</xdr:rowOff>
    </xdr:to>
    <xdr:cxnSp macro="">
      <xdr:nvCxnSpPr>
        <xdr:cNvPr id="150" name="直線コネクタ 149"/>
        <xdr:cNvCxnSpPr/>
      </xdr:nvCxnSpPr>
      <xdr:spPr>
        <a:xfrm flipV="1">
          <a:off x="9639300" y="10615422"/>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125222</xdr:rowOff>
    </xdr:from>
    <xdr:to>
      <xdr:col>46</xdr:col>
      <xdr:colOff>38100</xdr:colOff>
      <xdr:row>62</xdr:row>
      <xdr:rowOff>55372</xdr:rowOff>
    </xdr:to>
    <xdr:sp macro="" textlink="">
      <xdr:nvSpPr>
        <xdr:cNvPr id="151" name="楕円 150"/>
        <xdr:cNvSpPr/>
      </xdr:nvSpPr>
      <xdr:spPr>
        <a:xfrm>
          <a:off x="8699500" y="1058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165354</xdr:rowOff>
    </xdr:from>
    <xdr:to>
      <xdr:col>50</xdr:col>
      <xdr:colOff>114300</xdr:colOff>
      <xdr:row>62</xdr:row>
      <xdr:rowOff>4572</xdr:rowOff>
    </xdr:to>
    <xdr:cxnSp macro="">
      <xdr:nvCxnSpPr>
        <xdr:cNvPr id="152" name="直線コネクタ 151"/>
        <xdr:cNvCxnSpPr/>
      </xdr:nvCxnSpPr>
      <xdr:spPr>
        <a:xfrm flipV="1">
          <a:off x="8750300" y="1062380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134366</xdr:rowOff>
    </xdr:from>
    <xdr:to>
      <xdr:col>41</xdr:col>
      <xdr:colOff>101600</xdr:colOff>
      <xdr:row>62</xdr:row>
      <xdr:rowOff>64516</xdr:rowOff>
    </xdr:to>
    <xdr:sp macro="" textlink="">
      <xdr:nvSpPr>
        <xdr:cNvPr id="153" name="楕円 152"/>
        <xdr:cNvSpPr/>
      </xdr:nvSpPr>
      <xdr:spPr>
        <a:xfrm>
          <a:off x="7810500" y="10592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xdr:rowOff>
    </xdr:from>
    <xdr:to>
      <xdr:col>45</xdr:col>
      <xdr:colOff>177800</xdr:colOff>
      <xdr:row>62</xdr:row>
      <xdr:rowOff>13716</xdr:rowOff>
    </xdr:to>
    <xdr:cxnSp macro="">
      <xdr:nvCxnSpPr>
        <xdr:cNvPr id="154" name="直線コネクタ 153"/>
        <xdr:cNvCxnSpPr/>
      </xdr:nvCxnSpPr>
      <xdr:spPr>
        <a:xfrm flipV="1">
          <a:off x="7861300" y="10634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111506</xdr:rowOff>
    </xdr:from>
    <xdr:to>
      <xdr:col>36</xdr:col>
      <xdr:colOff>165100</xdr:colOff>
      <xdr:row>62</xdr:row>
      <xdr:rowOff>41656</xdr:rowOff>
    </xdr:to>
    <xdr:sp macro="" textlink="">
      <xdr:nvSpPr>
        <xdr:cNvPr id="155" name="楕円 154"/>
        <xdr:cNvSpPr/>
      </xdr:nvSpPr>
      <xdr:spPr>
        <a:xfrm>
          <a:off x="6921500" y="1056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162306</xdr:rowOff>
    </xdr:from>
    <xdr:to>
      <xdr:col>41</xdr:col>
      <xdr:colOff>50800</xdr:colOff>
      <xdr:row>62</xdr:row>
      <xdr:rowOff>13716</xdr:rowOff>
    </xdr:to>
    <xdr:cxnSp macro="">
      <xdr:nvCxnSpPr>
        <xdr:cNvPr id="156" name="直線コネクタ 155"/>
        <xdr:cNvCxnSpPr/>
      </xdr:nvCxnSpPr>
      <xdr:spPr>
        <a:xfrm>
          <a:off x="6972300" y="106207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34561</xdr:rowOff>
    </xdr:from>
    <xdr:ext cx="469744" cy="259045"/>
    <xdr:sp macro="" textlink="">
      <xdr:nvSpPr>
        <xdr:cNvPr id="157" name="n_1aveValue【体育館・プール】&#10;一人当たり面積"/>
        <xdr:cNvSpPr txBox="1"/>
      </xdr:nvSpPr>
      <xdr:spPr>
        <a:xfrm>
          <a:off x="9391727" y="1032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7129</xdr:rowOff>
    </xdr:from>
    <xdr:ext cx="469744" cy="259045"/>
    <xdr:sp macro="" textlink="">
      <xdr:nvSpPr>
        <xdr:cNvPr id="158" name="n_2aveValue【体育館・プール】&#10;一人当たり面積"/>
        <xdr:cNvSpPr txBox="1"/>
      </xdr:nvSpPr>
      <xdr:spPr>
        <a:xfrm>
          <a:off x="8515427" y="10294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46753</xdr:rowOff>
    </xdr:from>
    <xdr:ext cx="469744" cy="259045"/>
    <xdr:sp macro="" textlink="">
      <xdr:nvSpPr>
        <xdr:cNvPr id="159" name="n_3aveValue【体育館・プール】&#10;一人当たり面積"/>
        <xdr:cNvSpPr txBox="1"/>
      </xdr:nvSpPr>
      <xdr:spPr>
        <a:xfrm>
          <a:off x="7626427" y="103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47261</xdr:rowOff>
    </xdr:from>
    <xdr:ext cx="469744" cy="259045"/>
    <xdr:sp macro="" textlink="">
      <xdr:nvSpPr>
        <xdr:cNvPr id="160" name="n_4aveValue【体育館・プール】&#10;一人当たり面積"/>
        <xdr:cNvSpPr txBox="1"/>
      </xdr:nvSpPr>
      <xdr:spPr>
        <a:xfrm>
          <a:off x="6737427" y="1067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35831</xdr:rowOff>
    </xdr:from>
    <xdr:ext cx="469744" cy="259045"/>
    <xdr:sp macro="" textlink="">
      <xdr:nvSpPr>
        <xdr:cNvPr id="161" name="n_1mainValue【体育館・プール】&#10;一人当たり面積"/>
        <xdr:cNvSpPr txBox="1"/>
      </xdr:nvSpPr>
      <xdr:spPr>
        <a:xfrm>
          <a:off x="9391727" y="10665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46499</xdr:rowOff>
    </xdr:from>
    <xdr:ext cx="469744" cy="259045"/>
    <xdr:sp macro="" textlink="">
      <xdr:nvSpPr>
        <xdr:cNvPr id="162" name="n_2mainValue【体育館・プール】&#10;一人当たり面積"/>
        <xdr:cNvSpPr txBox="1"/>
      </xdr:nvSpPr>
      <xdr:spPr>
        <a:xfrm>
          <a:off x="8515427" y="1067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55643</xdr:rowOff>
    </xdr:from>
    <xdr:ext cx="469744" cy="259045"/>
    <xdr:sp macro="" textlink="">
      <xdr:nvSpPr>
        <xdr:cNvPr id="163" name="n_3mainValue【体育館・プール】&#10;一人当たり面積"/>
        <xdr:cNvSpPr txBox="1"/>
      </xdr:nvSpPr>
      <xdr:spPr>
        <a:xfrm>
          <a:off x="7626427" y="1068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58183</xdr:rowOff>
    </xdr:from>
    <xdr:ext cx="469744" cy="259045"/>
    <xdr:sp macro="" textlink="">
      <xdr:nvSpPr>
        <xdr:cNvPr id="164" name="n_4mainValue【体育館・プール】&#10;一人当たり面積"/>
        <xdr:cNvSpPr txBox="1"/>
      </xdr:nvSpPr>
      <xdr:spPr>
        <a:xfrm>
          <a:off x="6737427" y="1034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9" name="テキスト ボックス 188"/>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0" name="直線コネクタ 189"/>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1" name="テキスト ボックス 190"/>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2" name="直線コネクタ 191"/>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3" name="テキスト ボックス 192"/>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4" name="直線コネクタ 193"/>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5" name="テキスト ボックス 194"/>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6" name="直線コネクタ 195"/>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7" name="テキスト ボックス 196"/>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98" name="直線コネクタ 197"/>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99" name="テキスト ボックス 198"/>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0" name="直線コネクタ 199"/>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1" name="テキスト ボックス 200"/>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2" name="直線コネクタ 201"/>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3" name="テキスト ボックス 202"/>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4" name="直線コネクタ 203"/>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5"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109</xdr:row>
      <xdr:rowOff>35379</xdr:rowOff>
    </xdr:to>
    <xdr:cxnSp macro="">
      <xdr:nvCxnSpPr>
        <xdr:cNvPr id="206" name="直線コネクタ 205"/>
        <xdr:cNvCxnSpPr/>
      </xdr:nvCxnSpPr>
      <xdr:spPr>
        <a:xfrm flipV="1">
          <a:off x="4634865" y="1719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07"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08" name="直線コネクタ 207"/>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209" name="【市民会館】&#10;有形固定資産減価償却率最大値テキスト"/>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210" name="直線コネクタ 209"/>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12354</xdr:rowOff>
    </xdr:from>
    <xdr:ext cx="405111" cy="259045"/>
    <xdr:sp macro="" textlink="">
      <xdr:nvSpPr>
        <xdr:cNvPr id="211" name="【市民会館】&#10;有形固定資産減価償却率平均値テキスト"/>
        <xdr:cNvSpPr txBox="1"/>
      </xdr:nvSpPr>
      <xdr:spPr>
        <a:xfrm>
          <a:off x="4673600" y="178431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212" name="フローチャート: 判断 211"/>
        <xdr:cNvSpPr/>
      </xdr:nvSpPr>
      <xdr:spPr>
        <a:xfrm>
          <a:off x="45847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156029</xdr:rowOff>
    </xdr:from>
    <xdr:to>
      <xdr:col>20</xdr:col>
      <xdr:colOff>38100</xdr:colOff>
      <xdr:row>105</xdr:row>
      <xdr:rowOff>86179</xdr:rowOff>
    </xdr:to>
    <xdr:sp macro="" textlink="">
      <xdr:nvSpPr>
        <xdr:cNvPr id="213" name="フローチャート: 判断 212"/>
        <xdr:cNvSpPr/>
      </xdr:nvSpPr>
      <xdr:spPr>
        <a:xfrm>
          <a:off x="3746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110308</xdr:rowOff>
    </xdr:from>
    <xdr:to>
      <xdr:col>15</xdr:col>
      <xdr:colOff>101600</xdr:colOff>
      <xdr:row>105</xdr:row>
      <xdr:rowOff>40458</xdr:rowOff>
    </xdr:to>
    <xdr:sp macro="" textlink="">
      <xdr:nvSpPr>
        <xdr:cNvPr id="214" name="フローチャート: 判断 213"/>
        <xdr:cNvSpPr/>
      </xdr:nvSpPr>
      <xdr:spPr>
        <a:xfrm>
          <a:off x="2857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87449</xdr:rowOff>
    </xdr:from>
    <xdr:to>
      <xdr:col>10</xdr:col>
      <xdr:colOff>165100</xdr:colOff>
      <xdr:row>105</xdr:row>
      <xdr:rowOff>17599</xdr:rowOff>
    </xdr:to>
    <xdr:sp macro="" textlink="">
      <xdr:nvSpPr>
        <xdr:cNvPr id="215" name="フローチャート: 判断 214"/>
        <xdr:cNvSpPr/>
      </xdr:nvSpPr>
      <xdr:spPr>
        <a:xfrm>
          <a:off x="1968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36830</xdr:rowOff>
    </xdr:from>
    <xdr:to>
      <xdr:col>6</xdr:col>
      <xdr:colOff>38100</xdr:colOff>
      <xdr:row>104</xdr:row>
      <xdr:rowOff>138430</xdr:rowOff>
    </xdr:to>
    <xdr:sp macro="" textlink="">
      <xdr:nvSpPr>
        <xdr:cNvPr id="216" name="フローチャート: 判断 215"/>
        <xdr:cNvSpPr/>
      </xdr:nvSpPr>
      <xdr:spPr>
        <a:xfrm>
          <a:off x="1079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7" name="テキスト ボックス 216"/>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8" name="テキスト ボックス 217"/>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9" name="テキスト ボックス 218"/>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0" name="テキスト ボックス 219"/>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1" name="テキスト ボックス 220"/>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15602</xdr:rowOff>
    </xdr:from>
    <xdr:to>
      <xdr:col>24</xdr:col>
      <xdr:colOff>114300</xdr:colOff>
      <xdr:row>106</xdr:row>
      <xdr:rowOff>117202</xdr:rowOff>
    </xdr:to>
    <xdr:sp macro="" textlink="">
      <xdr:nvSpPr>
        <xdr:cNvPr id="222" name="楕円 221"/>
        <xdr:cNvSpPr/>
      </xdr:nvSpPr>
      <xdr:spPr>
        <a:xfrm>
          <a:off x="4584700" y="1818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165479</xdr:rowOff>
    </xdr:from>
    <xdr:ext cx="405111" cy="259045"/>
    <xdr:sp macro="" textlink="">
      <xdr:nvSpPr>
        <xdr:cNvPr id="223" name="【市民会館】&#10;有形固定資産減価償却率該当値テキスト"/>
        <xdr:cNvSpPr txBox="1"/>
      </xdr:nvSpPr>
      <xdr:spPr>
        <a:xfrm>
          <a:off x="4673600" y="1816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151130</xdr:rowOff>
    </xdr:from>
    <xdr:to>
      <xdr:col>20</xdr:col>
      <xdr:colOff>38100</xdr:colOff>
      <xdr:row>106</xdr:row>
      <xdr:rowOff>81280</xdr:rowOff>
    </xdr:to>
    <xdr:sp macro="" textlink="">
      <xdr:nvSpPr>
        <xdr:cNvPr id="224" name="楕円 223"/>
        <xdr:cNvSpPr/>
      </xdr:nvSpPr>
      <xdr:spPr>
        <a:xfrm>
          <a:off x="3746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30480</xdr:rowOff>
    </xdr:from>
    <xdr:to>
      <xdr:col>24</xdr:col>
      <xdr:colOff>63500</xdr:colOff>
      <xdr:row>106</xdr:row>
      <xdr:rowOff>66402</xdr:rowOff>
    </xdr:to>
    <xdr:cxnSp macro="">
      <xdr:nvCxnSpPr>
        <xdr:cNvPr id="225" name="直線コネクタ 224"/>
        <xdr:cNvCxnSpPr/>
      </xdr:nvCxnSpPr>
      <xdr:spPr>
        <a:xfrm>
          <a:off x="3797300" y="18204180"/>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115207</xdr:rowOff>
    </xdr:from>
    <xdr:to>
      <xdr:col>15</xdr:col>
      <xdr:colOff>101600</xdr:colOff>
      <xdr:row>106</xdr:row>
      <xdr:rowOff>45357</xdr:rowOff>
    </xdr:to>
    <xdr:sp macro="" textlink="">
      <xdr:nvSpPr>
        <xdr:cNvPr id="226" name="楕円 225"/>
        <xdr:cNvSpPr/>
      </xdr:nvSpPr>
      <xdr:spPr>
        <a:xfrm>
          <a:off x="2857500" y="1811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166007</xdr:rowOff>
    </xdr:from>
    <xdr:to>
      <xdr:col>19</xdr:col>
      <xdr:colOff>177800</xdr:colOff>
      <xdr:row>106</xdr:row>
      <xdr:rowOff>30480</xdr:rowOff>
    </xdr:to>
    <xdr:cxnSp macro="">
      <xdr:nvCxnSpPr>
        <xdr:cNvPr id="227" name="直線コネクタ 226"/>
        <xdr:cNvCxnSpPr/>
      </xdr:nvCxnSpPr>
      <xdr:spPr>
        <a:xfrm>
          <a:off x="2908300" y="181682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79284</xdr:rowOff>
    </xdr:from>
    <xdr:to>
      <xdr:col>10</xdr:col>
      <xdr:colOff>165100</xdr:colOff>
      <xdr:row>106</xdr:row>
      <xdr:rowOff>9434</xdr:rowOff>
    </xdr:to>
    <xdr:sp macro="" textlink="">
      <xdr:nvSpPr>
        <xdr:cNvPr id="228" name="楕円 227"/>
        <xdr:cNvSpPr/>
      </xdr:nvSpPr>
      <xdr:spPr>
        <a:xfrm>
          <a:off x="1968500" y="1808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130084</xdr:rowOff>
    </xdr:from>
    <xdr:to>
      <xdr:col>15</xdr:col>
      <xdr:colOff>50800</xdr:colOff>
      <xdr:row>105</xdr:row>
      <xdr:rowOff>166007</xdr:rowOff>
    </xdr:to>
    <xdr:cxnSp macro="">
      <xdr:nvCxnSpPr>
        <xdr:cNvPr id="229" name="直線コネクタ 228"/>
        <xdr:cNvCxnSpPr/>
      </xdr:nvCxnSpPr>
      <xdr:spPr>
        <a:xfrm>
          <a:off x="2019300" y="18132334"/>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7438</xdr:rowOff>
    </xdr:from>
    <xdr:to>
      <xdr:col>6</xdr:col>
      <xdr:colOff>38100</xdr:colOff>
      <xdr:row>105</xdr:row>
      <xdr:rowOff>109038</xdr:rowOff>
    </xdr:to>
    <xdr:sp macro="" textlink="">
      <xdr:nvSpPr>
        <xdr:cNvPr id="230" name="楕円 229"/>
        <xdr:cNvSpPr/>
      </xdr:nvSpPr>
      <xdr:spPr>
        <a:xfrm>
          <a:off x="1079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58238</xdr:rowOff>
    </xdr:from>
    <xdr:to>
      <xdr:col>10</xdr:col>
      <xdr:colOff>114300</xdr:colOff>
      <xdr:row>105</xdr:row>
      <xdr:rowOff>130084</xdr:rowOff>
    </xdr:to>
    <xdr:cxnSp macro="">
      <xdr:nvCxnSpPr>
        <xdr:cNvPr id="231" name="直線コネクタ 230"/>
        <xdr:cNvCxnSpPr/>
      </xdr:nvCxnSpPr>
      <xdr:spPr>
        <a:xfrm>
          <a:off x="1130300" y="1806048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102706</xdr:rowOff>
    </xdr:from>
    <xdr:ext cx="405111" cy="259045"/>
    <xdr:sp macro="" textlink="">
      <xdr:nvSpPr>
        <xdr:cNvPr id="232" name="n_1aveValue【市民会館】&#10;有形固定資産減価償却率"/>
        <xdr:cNvSpPr txBox="1"/>
      </xdr:nvSpPr>
      <xdr:spPr>
        <a:xfrm>
          <a:off x="3582044" y="1776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56985</xdr:rowOff>
    </xdr:from>
    <xdr:ext cx="405111" cy="259045"/>
    <xdr:sp macro="" textlink="">
      <xdr:nvSpPr>
        <xdr:cNvPr id="233" name="n_2aveValue【市民会館】&#10;有形固定資産減価償却率"/>
        <xdr:cNvSpPr txBox="1"/>
      </xdr:nvSpPr>
      <xdr:spPr>
        <a:xfrm>
          <a:off x="27057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34126</xdr:rowOff>
    </xdr:from>
    <xdr:ext cx="405111" cy="259045"/>
    <xdr:sp macro="" textlink="">
      <xdr:nvSpPr>
        <xdr:cNvPr id="234" name="n_3aveValue【市民会館】&#10;有形固定資産減価償却率"/>
        <xdr:cNvSpPr txBox="1"/>
      </xdr:nvSpPr>
      <xdr:spPr>
        <a:xfrm>
          <a:off x="1816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154957</xdr:rowOff>
    </xdr:from>
    <xdr:ext cx="405111" cy="259045"/>
    <xdr:sp macro="" textlink="">
      <xdr:nvSpPr>
        <xdr:cNvPr id="235" name="n_4aveValue【市民会館】&#10;有形固定資産減価償却率"/>
        <xdr:cNvSpPr txBox="1"/>
      </xdr:nvSpPr>
      <xdr:spPr>
        <a:xfrm>
          <a:off x="927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72407</xdr:rowOff>
    </xdr:from>
    <xdr:ext cx="405111" cy="259045"/>
    <xdr:sp macro="" textlink="">
      <xdr:nvSpPr>
        <xdr:cNvPr id="236" name="n_1mainValue【市民会館】&#10;有形固定資産減価償却率"/>
        <xdr:cNvSpPr txBox="1"/>
      </xdr:nvSpPr>
      <xdr:spPr>
        <a:xfrm>
          <a:off x="3582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36484</xdr:rowOff>
    </xdr:from>
    <xdr:ext cx="405111" cy="259045"/>
    <xdr:sp macro="" textlink="">
      <xdr:nvSpPr>
        <xdr:cNvPr id="237" name="n_2mainValue【市民会館】&#10;有形固定資産減価償却率"/>
        <xdr:cNvSpPr txBox="1"/>
      </xdr:nvSpPr>
      <xdr:spPr>
        <a:xfrm>
          <a:off x="2705744" y="1821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561</xdr:rowOff>
    </xdr:from>
    <xdr:ext cx="405111" cy="259045"/>
    <xdr:sp macro="" textlink="">
      <xdr:nvSpPr>
        <xdr:cNvPr id="238" name="n_3mainValue【市民会館】&#10;有形固定資産減価償却率"/>
        <xdr:cNvSpPr txBox="1"/>
      </xdr:nvSpPr>
      <xdr:spPr>
        <a:xfrm>
          <a:off x="1816744" y="1817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100165</xdr:rowOff>
    </xdr:from>
    <xdr:ext cx="405111" cy="259045"/>
    <xdr:sp macro="" textlink="">
      <xdr:nvSpPr>
        <xdr:cNvPr id="239" name="n_4mainValue【市民会館】&#10;有形固定資産減価償却率"/>
        <xdr:cNvSpPr txBox="1"/>
      </xdr:nvSpPr>
      <xdr:spPr>
        <a:xfrm>
          <a:off x="927744" y="1810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0" name="正方形/長方形 23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1" name="正方形/長方形 24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2" name="正方形/長方形 24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3" name="正方形/長方形 24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4" name="正方形/長方形 24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5" name="正方形/長方形 24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6" name="正方形/長方形 24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7" name="正方形/長方形 24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8" name="テキスト ボックス 24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9" name="直線コネクタ 24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50" name="直線コネクタ 249"/>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51" name="テキスト ボックス 250"/>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52" name="直線コネクタ 251"/>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3" name="テキスト ボックス 252"/>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4" name="直線コネクタ 253"/>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5" name="テキスト ボックス 254"/>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6" name="直線コネクタ 255"/>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7" name="テキスト ボックス 256"/>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8" name="直線コネクタ 257"/>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9" name="テキスト ボックス 258"/>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0" name="直線コネクタ 25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1" name="テキスト ボックス 26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26670</xdr:rowOff>
    </xdr:from>
    <xdr:to>
      <xdr:col>54</xdr:col>
      <xdr:colOff>189865</xdr:colOff>
      <xdr:row>108</xdr:row>
      <xdr:rowOff>141732</xdr:rowOff>
    </xdr:to>
    <xdr:cxnSp macro="">
      <xdr:nvCxnSpPr>
        <xdr:cNvPr id="263" name="直線コネクタ 262"/>
        <xdr:cNvCxnSpPr/>
      </xdr:nvCxnSpPr>
      <xdr:spPr>
        <a:xfrm flipV="1">
          <a:off x="10476865" y="17343120"/>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264" name="【市民会館】&#10;一人当たり面積最小値テキスト"/>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265" name="直線コネクタ 264"/>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144797</xdr:rowOff>
    </xdr:from>
    <xdr:ext cx="469744" cy="259045"/>
    <xdr:sp macro="" textlink="">
      <xdr:nvSpPr>
        <xdr:cNvPr id="266" name="【市民会館】&#10;一人当たり面積最大値テキスト"/>
        <xdr:cNvSpPr txBox="1"/>
      </xdr:nvSpPr>
      <xdr:spPr>
        <a:xfrm>
          <a:off x="10515600" y="171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26670</xdr:rowOff>
    </xdr:from>
    <xdr:to>
      <xdr:col>55</xdr:col>
      <xdr:colOff>88900</xdr:colOff>
      <xdr:row>101</xdr:row>
      <xdr:rowOff>26670</xdr:rowOff>
    </xdr:to>
    <xdr:cxnSp macro="">
      <xdr:nvCxnSpPr>
        <xdr:cNvPr id="267" name="直線コネクタ 266"/>
        <xdr:cNvCxnSpPr/>
      </xdr:nvCxnSpPr>
      <xdr:spPr>
        <a:xfrm>
          <a:off x="10388600" y="1734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158005</xdr:rowOff>
    </xdr:from>
    <xdr:ext cx="469744" cy="259045"/>
    <xdr:sp macro="" textlink="">
      <xdr:nvSpPr>
        <xdr:cNvPr id="268" name="【市民会館】&#10;一人当たり面積平均値テキスト"/>
        <xdr:cNvSpPr txBox="1"/>
      </xdr:nvSpPr>
      <xdr:spPr>
        <a:xfrm>
          <a:off x="10515600" y="18160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135128</xdr:rowOff>
    </xdr:from>
    <xdr:to>
      <xdr:col>55</xdr:col>
      <xdr:colOff>50800</xdr:colOff>
      <xdr:row>107</xdr:row>
      <xdr:rowOff>65278</xdr:rowOff>
    </xdr:to>
    <xdr:sp macro="" textlink="">
      <xdr:nvSpPr>
        <xdr:cNvPr id="269" name="フローチャート: 判断 268"/>
        <xdr:cNvSpPr/>
      </xdr:nvSpPr>
      <xdr:spPr>
        <a:xfrm>
          <a:off x="104267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142748</xdr:rowOff>
    </xdr:from>
    <xdr:to>
      <xdr:col>50</xdr:col>
      <xdr:colOff>165100</xdr:colOff>
      <xdr:row>107</xdr:row>
      <xdr:rowOff>72898</xdr:rowOff>
    </xdr:to>
    <xdr:sp macro="" textlink="">
      <xdr:nvSpPr>
        <xdr:cNvPr id="270" name="フローチャート: 判断 269"/>
        <xdr:cNvSpPr/>
      </xdr:nvSpPr>
      <xdr:spPr>
        <a:xfrm>
          <a:off x="9588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271" name="フローチャート: 判断 270"/>
        <xdr:cNvSpPr/>
      </xdr:nvSpPr>
      <xdr:spPr>
        <a:xfrm>
          <a:off x="8699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39115</xdr:rowOff>
    </xdr:from>
    <xdr:to>
      <xdr:col>41</xdr:col>
      <xdr:colOff>101600</xdr:colOff>
      <xdr:row>107</xdr:row>
      <xdr:rowOff>140715</xdr:rowOff>
    </xdr:to>
    <xdr:sp macro="" textlink="">
      <xdr:nvSpPr>
        <xdr:cNvPr id="272" name="フローチャート: 判断 271"/>
        <xdr:cNvSpPr/>
      </xdr:nvSpPr>
      <xdr:spPr>
        <a:xfrm>
          <a:off x="7810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273" name="フローチャート: 判断 272"/>
        <xdr:cNvSpPr/>
      </xdr:nvSpPr>
      <xdr:spPr>
        <a:xfrm>
          <a:off x="6921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4" name="テキスト ボックス 273"/>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5" name="テキスト ボックス 274"/>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6" name="テキスト ボックス 275"/>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7" name="テキスト ボックス 276"/>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8" name="テキスト ボックス 277"/>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26163</xdr:rowOff>
    </xdr:from>
    <xdr:to>
      <xdr:col>55</xdr:col>
      <xdr:colOff>50800</xdr:colOff>
      <xdr:row>107</xdr:row>
      <xdr:rowOff>127763</xdr:rowOff>
    </xdr:to>
    <xdr:sp macro="" textlink="">
      <xdr:nvSpPr>
        <xdr:cNvPr id="279" name="楕円 278"/>
        <xdr:cNvSpPr/>
      </xdr:nvSpPr>
      <xdr:spPr>
        <a:xfrm>
          <a:off x="10426700" y="18371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4590</xdr:rowOff>
    </xdr:from>
    <xdr:ext cx="469744" cy="259045"/>
    <xdr:sp macro="" textlink="">
      <xdr:nvSpPr>
        <xdr:cNvPr id="280" name="【市民会館】&#10;一人当たり面積該当値テキスト"/>
        <xdr:cNvSpPr txBox="1"/>
      </xdr:nvSpPr>
      <xdr:spPr>
        <a:xfrm>
          <a:off x="10515600" y="18349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30735</xdr:rowOff>
    </xdr:from>
    <xdr:to>
      <xdr:col>50</xdr:col>
      <xdr:colOff>165100</xdr:colOff>
      <xdr:row>107</xdr:row>
      <xdr:rowOff>132335</xdr:rowOff>
    </xdr:to>
    <xdr:sp macro="" textlink="">
      <xdr:nvSpPr>
        <xdr:cNvPr id="281" name="楕円 280"/>
        <xdr:cNvSpPr/>
      </xdr:nvSpPr>
      <xdr:spPr>
        <a:xfrm>
          <a:off x="9588500" y="183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76963</xdr:rowOff>
    </xdr:from>
    <xdr:to>
      <xdr:col>55</xdr:col>
      <xdr:colOff>0</xdr:colOff>
      <xdr:row>107</xdr:row>
      <xdr:rowOff>81535</xdr:rowOff>
    </xdr:to>
    <xdr:cxnSp macro="">
      <xdr:nvCxnSpPr>
        <xdr:cNvPr id="282" name="直線コネクタ 281"/>
        <xdr:cNvCxnSpPr/>
      </xdr:nvCxnSpPr>
      <xdr:spPr>
        <a:xfrm flipV="1">
          <a:off x="9639300" y="18422113"/>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283" name="楕円 282"/>
        <xdr:cNvSpPr/>
      </xdr:nvSpPr>
      <xdr:spPr>
        <a:xfrm>
          <a:off x="8699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81535</xdr:rowOff>
    </xdr:from>
    <xdr:to>
      <xdr:col>50</xdr:col>
      <xdr:colOff>114300</xdr:colOff>
      <xdr:row>107</xdr:row>
      <xdr:rowOff>87630</xdr:rowOff>
    </xdr:to>
    <xdr:cxnSp macro="">
      <xdr:nvCxnSpPr>
        <xdr:cNvPr id="284" name="直線コネクタ 283"/>
        <xdr:cNvCxnSpPr/>
      </xdr:nvCxnSpPr>
      <xdr:spPr>
        <a:xfrm flipV="1">
          <a:off x="8750300" y="18426685"/>
          <a:ext cx="8890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42163</xdr:rowOff>
    </xdr:from>
    <xdr:to>
      <xdr:col>41</xdr:col>
      <xdr:colOff>101600</xdr:colOff>
      <xdr:row>107</xdr:row>
      <xdr:rowOff>143763</xdr:rowOff>
    </xdr:to>
    <xdr:sp macro="" textlink="">
      <xdr:nvSpPr>
        <xdr:cNvPr id="285" name="楕円 284"/>
        <xdr:cNvSpPr/>
      </xdr:nvSpPr>
      <xdr:spPr>
        <a:xfrm>
          <a:off x="7810500" y="18387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92963</xdr:rowOff>
    </xdr:to>
    <xdr:cxnSp macro="">
      <xdr:nvCxnSpPr>
        <xdr:cNvPr id="286" name="直線コネクタ 285"/>
        <xdr:cNvCxnSpPr/>
      </xdr:nvCxnSpPr>
      <xdr:spPr>
        <a:xfrm flipV="1">
          <a:off x="7861300" y="18432780"/>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47498</xdr:rowOff>
    </xdr:from>
    <xdr:to>
      <xdr:col>36</xdr:col>
      <xdr:colOff>165100</xdr:colOff>
      <xdr:row>107</xdr:row>
      <xdr:rowOff>149098</xdr:rowOff>
    </xdr:to>
    <xdr:sp macro="" textlink="">
      <xdr:nvSpPr>
        <xdr:cNvPr id="287" name="楕円 286"/>
        <xdr:cNvSpPr/>
      </xdr:nvSpPr>
      <xdr:spPr>
        <a:xfrm>
          <a:off x="6921500" y="1839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92963</xdr:rowOff>
    </xdr:from>
    <xdr:to>
      <xdr:col>41</xdr:col>
      <xdr:colOff>50800</xdr:colOff>
      <xdr:row>107</xdr:row>
      <xdr:rowOff>98298</xdr:rowOff>
    </xdr:to>
    <xdr:cxnSp macro="">
      <xdr:nvCxnSpPr>
        <xdr:cNvPr id="288" name="直線コネクタ 287"/>
        <xdr:cNvCxnSpPr/>
      </xdr:nvCxnSpPr>
      <xdr:spPr>
        <a:xfrm flipV="1">
          <a:off x="6972300" y="18438113"/>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89425</xdr:rowOff>
    </xdr:from>
    <xdr:ext cx="469744" cy="259045"/>
    <xdr:sp macro="" textlink="">
      <xdr:nvSpPr>
        <xdr:cNvPr id="289" name="n_1aveValue【市民会館】&#10;一人当たり面積"/>
        <xdr:cNvSpPr txBox="1"/>
      </xdr:nvSpPr>
      <xdr:spPr>
        <a:xfrm>
          <a:off x="93917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95521</xdr:rowOff>
    </xdr:from>
    <xdr:ext cx="469744" cy="259045"/>
    <xdr:sp macro="" textlink="">
      <xdr:nvSpPr>
        <xdr:cNvPr id="290" name="n_2aveValue【市民会館】&#10;一人当たり面積"/>
        <xdr:cNvSpPr txBox="1"/>
      </xdr:nvSpPr>
      <xdr:spPr>
        <a:xfrm>
          <a:off x="8515427" y="1809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157242</xdr:rowOff>
    </xdr:from>
    <xdr:ext cx="469744" cy="259045"/>
    <xdr:sp macro="" textlink="">
      <xdr:nvSpPr>
        <xdr:cNvPr id="291" name="n_3aveValue【市民会館】&#10;一人当たり面積"/>
        <xdr:cNvSpPr txBox="1"/>
      </xdr:nvSpPr>
      <xdr:spPr>
        <a:xfrm>
          <a:off x="7626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132097</xdr:rowOff>
    </xdr:from>
    <xdr:ext cx="469744" cy="259045"/>
    <xdr:sp macro="" textlink="">
      <xdr:nvSpPr>
        <xdr:cNvPr id="292" name="n_4aveValue【市民会館】&#10;一人当たり面積"/>
        <xdr:cNvSpPr txBox="1"/>
      </xdr:nvSpPr>
      <xdr:spPr>
        <a:xfrm>
          <a:off x="67374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123462</xdr:rowOff>
    </xdr:from>
    <xdr:ext cx="469744" cy="259045"/>
    <xdr:sp macro="" textlink="">
      <xdr:nvSpPr>
        <xdr:cNvPr id="293" name="n_1mainValue【市民会館】&#10;一人当たり面積"/>
        <xdr:cNvSpPr txBox="1"/>
      </xdr:nvSpPr>
      <xdr:spPr>
        <a:xfrm>
          <a:off x="9391727" y="1846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129557</xdr:rowOff>
    </xdr:from>
    <xdr:ext cx="469744" cy="259045"/>
    <xdr:sp macro="" textlink="">
      <xdr:nvSpPr>
        <xdr:cNvPr id="294" name="n_2mainValue【市民会館】&#10;一人当たり面積"/>
        <xdr:cNvSpPr txBox="1"/>
      </xdr:nvSpPr>
      <xdr:spPr>
        <a:xfrm>
          <a:off x="8515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134890</xdr:rowOff>
    </xdr:from>
    <xdr:ext cx="469744" cy="259045"/>
    <xdr:sp macro="" textlink="">
      <xdr:nvSpPr>
        <xdr:cNvPr id="295" name="n_3mainValue【市民会館】&#10;一人当たり面積"/>
        <xdr:cNvSpPr txBox="1"/>
      </xdr:nvSpPr>
      <xdr:spPr>
        <a:xfrm>
          <a:off x="7626427" y="18480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140225</xdr:rowOff>
    </xdr:from>
    <xdr:ext cx="469744" cy="259045"/>
    <xdr:sp macro="" textlink="">
      <xdr:nvSpPr>
        <xdr:cNvPr id="296" name="n_4mainValue【市民会館】&#10;一人当たり面積"/>
        <xdr:cNvSpPr txBox="1"/>
      </xdr:nvSpPr>
      <xdr:spPr>
        <a:xfrm>
          <a:off x="6737427" y="1848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5" name="正方形/長方形 30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6" name="正方形/長方形 30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7" name="正方形/長方形 30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8" name="正方形/長方形 30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9" name="正方形/長方形 30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10" name="正方形/長方形 30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11" name="正方形/長方形 31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12" name="正方形/長方形 311"/>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4" name="直線コネクタ 323"/>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5" name="テキスト ボックス 324"/>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6" name="直線コネクタ 325"/>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7" name="テキスト ボックス 326"/>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8" name="直線コネクタ 327"/>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9" name="テキスト ボックス 328"/>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30" name="直線コネクタ 329"/>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31" name="テキスト ボックス 330"/>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32" name="直線コネクタ 331"/>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3" name="テキスト ボックス 332"/>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4" name="直線コネクタ 333"/>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5" name="テキスト ボックス 334"/>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6" name="直線コネクタ 3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7"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64</xdr:row>
      <xdr:rowOff>83276</xdr:rowOff>
    </xdr:to>
    <xdr:cxnSp macro="">
      <xdr:nvCxnSpPr>
        <xdr:cNvPr id="338" name="直線コネクタ 337"/>
        <xdr:cNvCxnSpPr/>
      </xdr:nvCxnSpPr>
      <xdr:spPr>
        <a:xfrm flipV="1">
          <a:off x="16318864" y="9612630"/>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87103</xdr:rowOff>
    </xdr:from>
    <xdr:ext cx="405111" cy="259045"/>
    <xdr:sp macro="" textlink="">
      <xdr:nvSpPr>
        <xdr:cNvPr id="339" name="【保健センター・保健所】&#10;有形固定資産減価償却率最小値テキスト"/>
        <xdr:cNvSpPr txBox="1"/>
      </xdr:nvSpPr>
      <xdr:spPr>
        <a:xfrm>
          <a:off x="16357600" y="110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83276</xdr:rowOff>
    </xdr:from>
    <xdr:to>
      <xdr:col>86</xdr:col>
      <xdr:colOff>25400</xdr:colOff>
      <xdr:row>64</xdr:row>
      <xdr:rowOff>83276</xdr:rowOff>
    </xdr:to>
    <xdr:cxnSp macro="">
      <xdr:nvCxnSpPr>
        <xdr:cNvPr id="340" name="直線コネクタ 339"/>
        <xdr:cNvCxnSpPr/>
      </xdr:nvCxnSpPr>
      <xdr:spPr>
        <a:xfrm>
          <a:off x="16230600" y="1105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341" name="【保健センター・保健所】&#10;有形固定資産減価償却率最大値テキスト"/>
        <xdr:cNvSpPr txBox="1"/>
      </xdr:nvSpPr>
      <xdr:spPr>
        <a:xfrm>
          <a:off x="16357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342" name="直線コネクタ 341"/>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170923</xdr:rowOff>
    </xdr:from>
    <xdr:ext cx="405111" cy="259045"/>
    <xdr:sp macro="" textlink="">
      <xdr:nvSpPr>
        <xdr:cNvPr id="343" name="【保健センター・保健所】&#10;有形固定資産減価償却率平均値テキスト"/>
        <xdr:cNvSpPr txBox="1"/>
      </xdr:nvSpPr>
      <xdr:spPr>
        <a:xfrm>
          <a:off x="16357600" y="10286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344" name="フローチャート: 判断 343"/>
        <xdr:cNvSpPr/>
      </xdr:nvSpPr>
      <xdr:spPr>
        <a:xfrm>
          <a:off x="162687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45" name="フローチャート: 判断 344"/>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136978</xdr:rowOff>
    </xdr:from>
    <xdr:to>
      <xdr:col>76</xdr:col>
      <xdr:colOff>165100</xdr:colOff>
      <xdr:row>60</xdr:row>
      <xdr:rowOff>67128</xdr:rowOff>
    </xdr:to>
    <xdr:sp macro="" textlink="">
      <xdr:nvSpPr>
        <xdr:cNvPr id="346" name="フローチャート: 判断 345"/>
        <xdr:cNvSpPr/>
      </xdr:nvSpPr>
      <xdr:spPr>
        <a:xfrm>
          <a:off x="14541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120650</xdr:rowOff>
    </xdr:from>
    <xdr:to>
      <xdr:col>72</xdr:col>
      <xdr:colOff>38100</xdr:colOff>
      <xdr:row>60</xdr:row>
      <xdr:rowOff>50800</xdr:rowOff>
    </xdr:to>
    <xdr:sp macro="" textlink="">
      <xdr:nvSpPr>
        <xdr:cNvPr id="347" name="フローチャート: 判断 346"/>
        <xdr:cNvSpPr/>
      </xdr:nvSpPr>
      <xdr:spPr>
        <a:xfrm>
          <a:off x="1365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70031</xdr:rowOff>
    </xdr:from>
    <xdr:to>
      <xdr:col>67</xdr:col>
      <xdr:colOff>101600</xdr:colOff>
      <xdr:row>60</xdr:row>
      <xdr:rowOff>181</xdr:rowOff>
    </xdr:to>
    <xdr:sp macro="" textlink="">
      <xdr:nvSpPr>
        <xdr:cNvPr id="348" name="フローチャート: 判断 347"/>
        <xdr:cNvSpPr/>
      </xdr:nvSpPr>
      <xdr:spPr>
        <a:xfrm>
          <a:off x="12763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9" name="テキスト ボックス 34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50" name="テキスト ボックス 34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1" name="テキスト ボックス 35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2" name="テキスト ボックス 35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3" name="テキスト ボックス 35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55335</xdr:rowOff>
    </xdr:from>
    <xdr:to>
      <xdr:col>85</xdr:col>
      <xdr:colOff>177800</xdr:colOff>
      <xdr:row>59</xdr:row>
      <xdr:rowOff>156935</xdr:rowOff>
    </xdr:to>
    <xdr:sp macro="" textlink="">
      <xdr:nvSpPr>
        <xdr:cNvPr id="354" name="楕円 353"/>
        <xdr:cNvSpPr/>
      </xdr:nvSpPr>
      <xdr:spPr>
        <a:xfrm>
          <a:off x="162687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78212</xdr:rowOff>
    </xdr:from>
    <xdr:ext cx="405111" cy="259045"/>
    <xdr:sp macro="" textlink="">
      <xdr:nvSpPr>
        <xdr:cNvPr id="355" name="【保健センター・保健所】&#10;有形固定資産減価償却率該当値テキスト"/>
        <xdr:cNvSpPr txBox="1"/>
      </xdr:nvSpPr>
      <xdr:spPr>
        <a:xfrm>
          <a:off x="16357600" y="1002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7983</xdr:rowOff>
    </xdr:from>
    <xdr:to>
      <xdr:col>81</xdr:col>
      <xdr:colOff>101600</xdr:colOff>
      <xdr:row>59</xdr:row>
      <xdr:rowOff>109583</xdr:rowOff>
    </xdr:to>
    <xdr:sp macro="" textlink="">
      <xdr:nvSpPr>
        <xdr:cNvPr id="356" name="楕円 355"/>
        <xdr:cNvSpPr/>
      </xdr:nvSpPr>
      <xdr:spPr>
        <a:xfrm>
          <a:off x="15430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58783</xdr:rowOff>
    </xdr:from>
    <xdr:to>
      <xdr:col>85</xdr:col>
      <xdr:colOff>127000</xdr:colOff>
      <xdr:row>59</xdr:row>
      <xdr:rowOff>106135</xdr:rowOff>
    </xdr:to>
    <xdr:cxnSp macro="">
      <xdr:nvCxnSpPr>
        <xdr:cNvPr id="357" name="直線コネクタ 356"/>
        <xdr:cNvCxnSpPr/>
      </xdr:nvCxnSpPr>
      <xdr:spPr>
        <a:xfrm>
          <a:off x="15481300" y="10174333"/>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132080</xdr:rowOff>
    </xdr:from>
    <xdr:to>
      <xdr:col>76</xdr:col>
      <xdr:colOff>165100</xdr:colOff>
      <xdr:row>59</xdr:row>
      <xdr:rowOff>62230</xdr:rowOff>
    </xdr:to>
    <xdr:sp macro="" textlink="">
      <xdr:nvSpPr>
        <xdr:cNvPr id="358" name="楕円 357"/>
        <xdr:cNvSpPr/>
      </xdr:nvSpPr>
      <xdr:spPr>
        <a:xfrm>
          <a:off x="14541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11430</xdr:rowOff>
    </xdr:from>
    <xdr:to>
      <xdr:col>81</xdr:col>
      <xdr:colOff>50800</xdr:colOff>
      <xdr:row>59</xdr:row>
      <xdr:rowOff>58783</xdr:rowOff>
    </xdr:to>
    <xdr:cxnSp macro="">
      <xdr:nvCxnSpPr>
        <xdr:cNvPr id="359" name="直線コネクタ 358"/>
        <xdr:cNvCxnSpPr/>
      </xdr:nvCxnSpPr>
      <xdr:spPr>
        <a:xfrm>
          <a:off x="14592300" y="1012698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94524</xdr:rowOff>
    </xdr:from>
    <xdr:to>
      <xdr:col>72</xdr:col>
      <xdr:colOff>38100</xdr:colOff>
      <xdr:row>59</xdr:row>
      <xdr:rowOff>24674</xdr:rowOff>
    </xdr:to>
    <xdr:sp macro="" textlink="">
      <xdr:nvSpPr>
        <xdr:cNvPr id="360" name="楕円 359"/>
        <xdr:cNvSpPr/>
      </xdr:nvSpPr>
      <xdr:spPr>
        <a:xfrm>
          <a:off x="13652500" y="1003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145324</xdr:rowOff>
    </xdr:from>
    <xdr:to>
      <xdr:col>76</xdr:col>
      <xdr:colOff>114300</xdr:colOff>
      <xdr:row>59</xdr:row>
      <xdr:rowOff>11430</xdr:rowOff>
    </xdr:to>
    <xdr:cxnSp macro="">
      <xdr:nvCxnSpPr>
        <xdr:cNvPr id="361" name="直線コネクタ 360"/>
        <xdr:cNvCxnSpPr/>
      </xdr:nvCxnSpPr>
      <xdr:spPr>
        <a:xfrm>
          <a:off x="13703300" y="10089424"/>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169635</xdr:rowOff>
    </xdr:from>
    <xdr:to>
      <xdr:col>67</xdr:col>
      <xdr:colOff>101600</xdr:colOff>
      <xdr:row>58</xdr:row>
      <xdr:rowOff>99785</xdr:rowOff>
    </xdr:to>
    <xdr:sp macro="" textlink="">
      <xdr:nvSpPr>
        <xdr:cNvPr id="362" name="楕円 361"/>
        <xdr:cNvSpPr/>
      </xdr:nvSpPr>
      <xdr:spPr>
        <a:xfrm>
          <a:off x="12763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48985</xdr:rowOff>
    </xdr:from>
    <xdr:to>
      <xdr:col>71</xdr:col>
      <xdr:colOff>177800</xdr:colOff>
      <xdr:row>58</xdr:row>
      <xdr:rowOff>145324</xdr:rowOff>
    </xdr:to>
    <xdr:cxnSp macro="">
      <xdr:nvCxnSpPr>
        <xdr:cNvPr id="363" name="直線コネクタ 362"/>
        <xdr:cNvCxnSpPr/>
      </xdr:nvCxnSpPr>
      <xdr:spPr>
        <a:xfrm>
          <a:off x="12814300" y="9993085"/>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61521</xdr:rowOff>
    </xdr:from>
    <xdr:ext cx="405111" cy="259045"/>
    <xdr:sp macro="" textlink="">
      <xdr:nvSpPr>
        <xdr:cNvPr id="364" name="n_1aveValue【保健センター・保健所】&#10;有形固定資産減価償却率"/>
        <xdr:cNvSpPr txBox="1"/>
      </xdr:nvSpPr>
      <xdr:spPr>
        <a:xfrm>
          <a:off x="15266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58255</xdr:rowOff>
    </xdr:from>
    <xdr:ext cx="405111" cy="259045"/>
    <xdr:sp macro="" textlink="">
      <xdr:nvSpPr>
        <xdr:cNvPr id="365" name="n_2aveValue【保健センター・保健所】&#10;有形固定資産減価償却率"/>
        <xdr:cNvSpPr txBox="1"/>
      </xdr:nvSpPr>
      <xdr:spPr>
        <a:xfrm>
          <a:off x="14389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41927</xdr:rowOff>
    </xdr:from>
    <xdr:ext cx="405111" cy="259045"/>
    <xdr:sp macro="" textlink="">
      <xdr:nvSpPr>
        <xdr:cNvPr id="366" name="n_3aveValue【保健センター・保健所】&#10;有形固定資産減価償却率"/>
        <xdr:cNvSpPr txBox="1"/>
      </xdr:nvSpPr>
      <xdr:spPr>
        <a:xfrm>
          <a:off x="13500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162758</xdr:rowOff>
    </xdr:from>
    <xdr:ext cx="405111" cy="259045"/>
    <xdr:sp macro="" textlink="">
      <xdr:nvSpPr>
        <xdr:cNvPr id="367" name="n_4aveValue【保健センター・保健所】&#10;有形固定資産減価償却率"/>
        <xdr:cNvSpPr txBox="1"/>
      </xdr:nvSpPr>
      <xdr:spPr>
        <a:xfrm>
          <a:off x="12611744" y="10278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126110</xdr:rowOff>
    </xdr:from>
    <xdr:ext cx="405111" cy="259045"/>
    <xdr:sp macro="" textlink="">
      <xdr:nvSpPr>
        <xdr:cNvPr id="368" name="n_1mainValue【保健センター・保健所】&#10;有形固定資産減価償却率"/>
        <xdr:cNvSpPr txBox="1"/>
      </xdr:nvSpPr>
      <xdr:spPr>
        <a:xfrm>
          <a:off x="152660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78757</xdr:rowOff>
    </xdr:from>
    <xdr:ext cx="405111" cy="259045"/>
    <xdr:sp macro="" textlink="">
      <xdr:nvSpPr>
        <xdr:cNvPr id="369" name="n_2mainValue【保健センター・保健所】&#10;有形固定資産減価償却率"/>
        <xdr:cNvSpPr txBox="1"/>
      </xdr:nvSpPr>
      <xdr:spPr>
        <a:xfrm>
          <a:off x="14389744"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41201</xdr:rowOff>
    </xdr:from>
    <xdr:ext cx="405111" cy="259045"/>
    <xdr:sp macro="" textlink="">
      <xdr:nvSpPr>
        <xdr:cNvPr id="370" name="n_3mainValue【保健センター・保健所】&#10;有形固定資産減価償却率"/>
        <xdr:cNvSpPr txBox="1"/>
      </xdr:nvSpPr>
      <xdr:spPr>
        <a:xfrm>
          <a:off x="13500744" y="981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116312</xdr:rowOff>
    </xdr:from>
    <xdr:ext cx="405111" cy="259045"/>
    <xdr:sp macro="" textlink="">
      <xdr:nvSpPr>
        <xdr:cNvPr id="371" name="n_4mainValue【保健センター・保健所】&#10;有形固定資産減価償却率"/>
        <xdr:cNvSpPr txBox="1"/>
      </xdr:nvSpPr>
      <xdr:spPr>
        <a:xfrm>
          <a:off x="12611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2" name="正方形/長方形 371"/>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3" name="正方形/長方形 372"/>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4" name="正方形/長方形 373"/>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5" name="正方形/長方形 374"/>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6" name="正方形/長方形 375"/>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7" name="正方形/長方形 376"/>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8" name="正方形/長方形 377"/>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9" name="正方形/長方形 378"/>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80" name="テキスト ボックス 379"/>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1" name="直線コネクタ 380"/>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82" name="直線コネクタ 381"/>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83" name="テキスト ボックス 382"/>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84" name="直線コネクタ 383"/>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85" name="テキスト ボックス 384"/>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86" name="直線コネクタ 385"/>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87" name="テキスト ボックス 386"/>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88" name="直線コネクタ 387"/>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89" name="テキスト ボックス 388"/>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0" name="直線コネクタ 38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1" name="テキスト ボックス 39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2"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84582</xdr:rowOff>
    </xdr:from>
    <xdr:to>
      <xdr:col>116</xdr:col>
      <xdr:colOff>62864</xdr:colOff>
      <xdr:row>63</xdr:row>
      <xdr:rowOff>61722</xdr:rowOff>
    </xdr:to>
    <xdr:cxnSp macro="">
      <xdr:nvCxnSpPr>
        <xdr:cNvPr id="393" name="直線コネクタ 392"/>
        <xdr:cNvCxnSpPr/>
      </xdr:nvCxnSpPr>
      <xdr:spPr>
        <a:xfrm flipV="1">
          <a:off x="22160864" y="95143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65549</xdr:rowOff>
    </xdr:from>
    <xdr:ext cx="469744" cy="259045"/>
    <xdr:sp macro="" textlink="">
      <xdr:nvSpPr>
        <xdr:cNvPr id="394" name="【保健センター・保健所】&#10;一人当たり面積最小値テキスト"/>
        <xdr:cNvSpPr txBox="1"/>
      </xdr:nvSpPr>
      <xdr:spPr>
        <a:xfrm>
          <a:off x="22199600" y="108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61722</xdr:rowOff>
    </xdr:from>
    <xdr:to>
      <xdr:col>116</xdr:col>
      <xdr:colOff>152400</xdr:colOff>
      <xdr:row>63</xdr:row>
      <xdr:rowOff>61722</xdr:rowOff>
    </xdr:to>
    <xdr:cxnSp macro="">
      <xdr:nvCxnSpPr>
        <xdr:cNvPr id="395" name="直線コネクタ 394"/>
        <xdr:cNvCxnSpPr/>
      </xdr:nvCxnSpPr>
      <xdr:spPr>
        <a:xfrm>
          <a:off x="22072600" y="1086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31259</xdr:rowOff>
    </xdr:from>
    <xdr:ext cx="469744" cy="259045"/>
    <xdr:sp macro="" textlink="">
      <xdr:nvSpPr>
        <xdr:cNvPr id="396" name="【保健センター・保健所】&#10;一人当たり面積最大値テキスト"/>
        <xdr:cNvSpPr txBox="1"/>
      </xdr:nvSpPr>
      <xdr:spPr>
        <a:xfrm>
          <a:off x="22199600" y="928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84582</xdr:rowOff>
    </xdr:from>
    <xdr:to>
      <xdr:col>116</xdr:col>
      <xdr:colOff>152400</xdr:colOff>
      <xdr:row>55</xdr:row>
      <xdr:rowOff>84582</xdr:rowOff>
    </xdr:to>
    <xdr:cxnSp macro="">
      <xdr:nvCxnSpPr>
        <xdr:cNvPr id="397" name="直線コネクタ 396"/>
        <xdr:cNvCxnSpPr/>
      </xdr:nvCxnSpPr>
      <xdr:spPr>
        <a:xfrm>
          <a:off x="22072600" y="951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67073</xdr:rowOff>
    </xdr:from>
    <xdr:ext cx="469744" cy="259045"/>
    <xdr:sp macro="" textlink="">
      <xdr:nvSpPr>
        <xdr:cNvPr id="398" name="【保健センター・保健所】&#10;一人当たり面積平均値テキスト"/>
        <xdr:cNvSpPr txBox="1"/>
      </xdr:nvSpPr>
      <xdr:spPr>
        <a:xfrm>
          <a:off x="22199600" y="10525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88646</xdr:rowOff>
    </xdr:from>
    <xdr:to>
      <xdr:col>116</xdr:col>
      <xdr:colOff>114300</xdr:colOff>
      <xdr:row>62</xdr:row>
      <xdr:rowOff>18796</xdr:rowOff>
    </xdr:to>
    <xdr:sp macro="" textlink="">
      <xdr:nvSpPr>
        <xdr:cNvPr id="399" name="フローチャート: 判断 398"/>
        <xdr:cNvSpPr/>
      </xdr:nvSpPr>
      <xdr:spPr>
        <a:xfrm>
          <a:off x="221107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70358</xdr:rowOff>
    </xdr:from>
    <xdr:to>
      <xdr:col>112</xdr:col>
      <xdr:colOff>38100</xdr:colOff>
      <xdr:row>62</xdr:row>
      <xdr:rowOff>508</xdr:rowOff>
    </xdr:to>
    <xdr:sp macro="" textlink="">
      <xdr:nvSpPr>
        <xdr:cNvPr id="400" name="フローチャート: 判断 399"/>
        <xdr:cNvSpPr/>
      </xdr:nvSpPr>
      <xdr:spPr>
        <a:xfrm>
          <a:off x="21272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109220</xdr:rowOff>
    </xdr:from>
    <xdr:to>
      <xdr:col>107</xdr:col>
      <xdr:colOff>101600</xdr:colOff>
      <xdr:row>62</xdr:row>
      <xdr:rowOff>39370</xdr:rowOff>
    </xdr:to>
    <xdr:sp macro="" textlink="">
      <xdr:nvSpPr>
        <xdr:cNvPr id="401" name="フローチャート: 判断 400"/>
        <xdr:cNvSpPr/>
      </xdr:nvSpPr>
      <xdr:spPr>
        <a:xfrm>
          <a:off x="20383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90932</xdr:rowOff>
    </xdr:from>
    <xdr:to>
      <xdr:col>102</xdr:col>
      <xdr:colOff>165100</xdr:colOff>
      <xdr:row>62</xdr:row>
      <xdr:rowOff>21082</xdr:rowOff>
    </xdr:to>
    <xdr:sp macro="" textlink="">
      <xdr:nvSpPr>
        <xdr:cNvPr id="402" name="フローチャート: 判断 401"/>
        <xdr:cNvSpPr/>
      </xdr:nvSpPr>
      <xdr:spPr>
        <a:xfrm>
          <a:off x="19494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79502</xdr:rowOff>
    </xdr:from>
    <xdr:to>
      <xdr:col>98</xdr:col>
      <xdr:colOff>38100</xdr:colOff>
      <xdr:row>62</xdr:row>
      <xdr:rowOff>9652</xdr:rowOff>
    </xdr:to>
    <xdr:sp macro="" textlink="">
      <xdr:nvSpPr>
        <xdr:cNvPr id="403" name="フローチャート: 判断 402"/>
        <xdr:cNvSpPr/>
      </xdr:nvSpPr>
      <xdr:spPr>
        <a:xfrm>
          <a:off x="18605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4" name="テキスト ボックス 40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5" name="テキスト ボックス 40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6" name="テキスト ボックス 40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7" name="テキスト ボックス 40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8" name="テキスト ボックス 40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33782</xdr:rowOff>
    </xdr:from>
    <xdr:to>
      <xdr:col>116</xdr:col>
      <xdr:colOff>114300</xdr:colOff>
      <xdr:row>55</xdr:row>
      <xdr:rowOff>135382</xdr:rowOff>
    </xdr:to>
    <xdr:sp macro="" textlink="">
      <xdr:nvSpPr>
        <xdr:cNvPr id="409" name="楕円 408"/>
        <xdr:cNvSpPr/>
      </xdr:nvSpPr>
      <xdr:spPr>
        <a:xfrm>
          <a:off x="22110700" y="9463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158259</xdr:rowOff>
    </xdr:from>
    <xdr:ext cx="469744" cy="259045"/>
    <xdr:sp macro="" textlink="">
      <xdr:nvSpPr>
        <xdr:cNvPr id="410" name="【保健センター・保健所】&#10;一人当たり面積該当値テキスト"/>
        <xdr:cNvSpPr txBox="1"/>
      </xdr:nvSpPr>
      <xdr:spPr>
        <a:xfrm>
          <a:off x="22199600" y="9416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61214</xdr:rowOff>
    </xdr:from>
    <xdr:to>
      <xdr:col>112</xdr:col>
      <xdr:colOff>38100</xdr:colOff>
      <xdr:row>55</xdr:row>
      <xdr:rowOff>162814</xdr:rowOff>
    </xdr:to>
    <xdr:sp macro="" textlink="">
      <xdr:nvSpPr>
        <xdr:cNvPr id="411" name="楕円 410"/>
        <xdr:cNvSpPr/>
      </xdr:nvSpPr>
      <xdr:spPr>
        <a:xfrm>
          <a:off x="21272500" y="9490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84582</xdr:rowOff>
    </xdr:from>
    <xdr:to>
      <xdr:col>116</xdr:col>
      <xdr:colOff>63500</xdr:colOff>
      <xdr:row>55</xdr:row>
      <xdr:rowOff>112014</xdr:rowOff>
    </xdr:to>
    <xdr:cxnSp macro="">
      <xdr:nvCxnSpPr>
        <xdr:cNvPr id="412" name="直線コネクタ 411"/>
        <xdr:cNvCxnSpPr/>
      </xdr:nvCxnSpPr>
      <xdr:spPr>
        <a:xfrm flipV="1">
          <a:off x="21323300" y="951433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97790</xdr:rowOff>
    </xdr:from>
    <xdr:to>
      <xdr:col>107</xdr:col>
      <xdr:colOff>101600</xdr:colOff>
      <xdr:row>56</xdr:row>
      <xdr:rowOff>27940</xdr:rowOff>
    </xdr:to>
    <xdr:sp macro="" textlink="">
      <xdr:nvSpPr>
        <xdr:cNvPr id="413" name="楕円 412"/>
        <xdr:cNvSpPr/>
      </xdr:nvSpPr>
      <xdr:spPr>
        <a:xfrm>
          <a:off x="20383500" y="952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112014</xdr:rowOff>
    </xdr:from>
    <xdr:to>
      <xdr:col>111</xdr:col>
      <xdr:colOff>177800</xdr:colOff>
      <xdr:row>55</xdr:row>
      <xdr:rowOff>148590</xdr:rowOff>
    </xdr:to>
    <xdr:cxnSp macro="">
      <xdr:nvCxnSpPr>
        <xdr:cNvPr id="414" name="直線コネクタ 413"/>
        <xdr:cNvCxnSpPr/>
      </xdr:nvCxnSpPr>
      <xdr:spPr>
        <a:xfrm flipV="1">
          <a:off x="20434300" y="95417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129794</xdr:rowOff>
    </xdr:from>
    <xdr:to>
      <xdr:col>102</xdr:col>
      <xdr:colOff>165100</xdr:colOff>
      <xdr:row>56</xdr:row>
      <xdr:rowOff>59944</xdr:rowOff>
    </xdr:to>
    <xdr:sp macro="" textlink="">
      <xdr:nvSpPr>
        <xdr:cNvPr id="415" name="楕円 414"/>
        <xdr:cNvSpPr/>
      </xdr:nvSpPr>
      <xdr:spPr>
        <a:xfrm>
          <a:off x="19494500" y="955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148590</xdr:rowOff>
    </xdr:from>
    <xdr:to>
      <xdr:col>107</xdr:col>
      <xdr:colOff>50800</xdr:colOff>
      <xdr:row>56</xdr:row>
      <xdr:rowOff>9144</xdr:rowOff>
    </xdr:to>
    <xdr:cxnSp macro="">
      <xdr:nvCxnSpPr>
        <xdr:cNvPr id="416" name="直線コネクタ 415"/>
        <xdr:cNvCxnSpPr/>
      </xdr:nvCxnSpPr>
      <xdr:spPr>
        <a:xfrm flipV="1">
          <a:off x="19545300" y="95783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161798</xdr:rowOff>
    </xdr:from>
    <xdr:to>
      <xdr:col>98</xdr:col>
      <xdr:colOff>38100</xdr:colOff>
      <xdr:row>56</xdr:row>
      <xdr:rowOff>91948</xdr:rowOff>
    </xdr:to>
    <xdr:sp macro="" textlink="">
      <xdr:nvSpPr>
        <xdr:cNvPr id="417" name="楕円 416"/>
        <xdr:cNvSpPr/>
      </xdr:nvSpPr>
      <xdr:spPr>
        <a:xfrm>
          <a:off x="18605500" y="959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9144</xdr:rowOff>
    </xdr:from>
    <xdr:to>
      <xdr:col>102</xdr:col>
      <xdr:colOff>114300</xdr:colOff>
      <xdr:row>56</xdr:row>
      <xdr:rowOff>41148</xdr:rowOff>
    </xdr:to>
    <xdr:cxnSp macro="">
      <xdr:nvCxnSpPr>
        <xdr:cNvPr id="418" name="直線コネクタ 417"/>
        <xdr:cNvCxnSpPr/>
      </xdr:nvCxnSpPr>
      <xdr:spPr>
        <a:xfrm flipV="1">
          <a:off x="18656300" y="961034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163085</xdr:rowOff>
    </xdr:from>
    <xdr:ext cx="469744" cy="259045"/>
    <xdr:sp macro="" textlink="">
      <xdr:nvSpPr>
        <xdr:cNvPr id="419" name="n_1aveValue【保健センター・保健所】&#10;一人当たり面積"/>
        <xdr:cNvSpPr txBox="1"/>
      </xdr:nvSpPr>
      <xdr:spPr>
        <a:xfrm>
          <a:off x="21075727" y="10621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30497</xdr:rowOff>
    </xdr:from>
    <xdr:ext cx="469744" cy="259045"/>
    <xdr:sp macro="" textlink="">
      <xdr:nvSpPr>
        <xdr:cNvPr id="420" name="n_2aveValue【保健センター・保健所】&#10;一人当たり面積"/>
        <xdr:cNvSpPr txBox="1"/>
      </xdr:nvSpPr>
      <xdr:spPr>
        <a:xfrm>
          <a:off x="20199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12209</xdr:rowOff>
    </xdr:from>
    <xdr:ext cx="469744" cy="259045"/>
    <xdr:sp macro="" textlink="">
      <xdr:nvSpPr>
        <xdr:cNvPr id="421" name="n_3aveValue【保健センター・保健所】&#10;一人当たり面積"/>
        <xdr:cNvSpPr txBox="1"/>
      </xdr:nvSpPr>
      <xdr:spPr>
        <a:xfrm>
          <a:off x="1931042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779</xdr:rowOff>
    </xdr:from>
    <xdr:ext cx="469744" cy="259045"/>
    <xdr:sp macro="" textlink="">
      <xdr:nvSpPr>
        <xdr:cNvPr id="422" name="n_4aveValue【保健センター・保健所】&#10;一人当たり面積"/>
        <xdr:cNvSpPr txBox="1"/>
      </xdr:nvSpPr>
      <xdr:spPr>
        <a:xfrm>
          <a:off x="18421427" y="1063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7891</xdr:rowOff>
    </xdr:from>
    <xdr:ext cx="469744" cy="259045"/>
    <xdr:sp macro="" textlink="">
      <xdr:nvSpPr>
        <xdr:cNvPr id="423" name="n_1mainValue【保健センター・保健所】&#10;一人当たり面積"/>
        <xdr:cNvSpPr txBox="1"/>
      </xdr:nvSpPr>
      <xdr:spPr>
        <a:xfrm>
          <a:off x="21075727" y="9266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44467</xdr:rowOff>
    </xdr:from>
    <xdr:ext cx="469744" cy="259045"/>
    <xdr:sp macro="" textlink="">
      <xdr:nvSpPr>
        <xdr:cNvPr id="424" name="n_2mainValue【保健センター・保健所】&#10;一人当たり面積"/>
        <xdr:cNvSpPr txBox="1"/>
      </xdr:nvSpPr>
      <xdr:spPr>
        <a:xfrm>
          <a:off x="20199427" y="930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76471</xdr:rowOff>
    </xdr:from>
    <xdr:ext cx="469744" cy="259045"/>
    <xdr:sp macro="" textlink="">
      <xdr:nvSpPr>
        <xdr:cNvPr id="425" name="n_3mainValue【保健センター・保健所】&#10;一人当たり面積"/>
        <xdr:cNvSpPr txBox="1"/>
      </xdr:nvSpPr>
      <xdr:spPr>
        <a:xfrm>
          <a:off x="19310427" y="9334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108475</xdr:rowOff>
    </xdr:from>
    <xdr:ext cx="469744" cy="259045"/>
    <xdr:sp macro="" textlink="">
      <xdr:nvSpPr>
        <xdr:cNvPr id="426" name="n_4mainValue【保健センター・保健所】&#10;一人当たり面積"/>
        <xdr:cNvSpPr txBox="1"/>
      </xdr:nvSpPr>
      <xdr:spPr>
        <a:xfrm>
          <a:off x="18421427" y="936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7" name="正方形/長方形 42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8" name="正方形/長方形 42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9" name="正方形/長方形 42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0" name="正方形/長方形 42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1" name="正方形/長方形 43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2" name="正方形/長方形 43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3" name="正方形/長方形 43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4" name="正方形/長方形 43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5" name="テキスト ボックス 43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6" name="直線コネクタ 43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7" name="テキスト ボックス 436"/>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8" name="直線コネクタ 43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9" name="テキスト ボックス 438"/>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0" name="直線コネクタ 43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1" name="テキスト ボックス 44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2" name="直線コネクタ 44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3" name="テキスト ボックス 44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4" name="直線コネクタ 44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5" name="テキスト ボックス 44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6" name="直線コネクタ 44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7" name="テキスト ボックス 44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9" name="テキスト ボックス 448"/>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451" name="直線コネクタ 450"/>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452" name="【消防施設】&#10;有形固定資産減価償却率最小値テキスト"/>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453" name="直線コネクタ 452"/>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454" name="【消防施設】&#10;有形固定資産減価償却率最大値テキスト"/>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455" name="直線コネクタ 454"/>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74313</xdr:rowOff>
    </xdr:from>
    <xdr:ext cx="405111" cy="259045"/>
    <xdr:sp macro="" textlink="">
      <xdr:nvSpPr>
        <xdr:cNvPr id="456" name="【消防施設】&#10;有形固定資産減価償却率平均値テキスト"/>
        <xdr:cNvSpPr txBox="1"/>
      </xdr:nvSpPr>
      <xdr:spPr>
        <a:xfrm>
          <a:off x="16357600" y="1413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457" name="フローチャート: 判断 456"/>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458" name="フローチャート: 判断 457"/>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459" name="フローチャート: 判断 458"/>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460" name="フローチャート: 判断 459"/>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461" name="フローチャート: 判断 460"/>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52070</xdr:rowOff>
    </xdr:from>
    <xdr:to>
      <xdr:col>85</xdr:col>
      <xdr:colOff>177800</xdr:colOff>
      <xdr:row>80</xdr:row>
      <xdr:rowOff>153670</xdr:rowOff>
    </xdr:to>
    <xdr:sp macro="" textlink="">
      <xdr:nvSpPr>
        <xdr:cNvPr id="467" name="楕円 466"/>
        <xdr:cNvSpPr/>
      </xdr:nvSpPr>
      <xdr:spPr>
        <a:xfrm>
          <a:off x="16268700" y="1376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74947</xdr:rowOff>
    </xdr:from>
    <xdr:ext cx="405111" cy="259045"/>
    <xdr:sp macro="" textlink="">
      <xdr:nvSpPr>
        <xdr:cNvPr id="468" name="【消防施設】&#10;有形固定資産減価償却率該当値テキスト"/>
        <xdr:cNvSpPr txBox="1"/>
      </xdr:nvSpPr>
      <xdr:spPr>
        <a:xfrm>
          <a:off x="16357600"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38736</xdr:rowOff>
    </xdr:from>
    <xdr:to>
      <xdr:col>81</xdr:col>
      <xdr:colOff>101600</xdr:colOff>
      <xdr:row>80</xdr:row>
      <xdr:rowOff>140336</xdr:rowOff>
    </xdr:to>
    <xdr:sp macro="" textlink="">
      <xdr:nvSpPr>
        <xdr:cNvPr id="469" name="楕円 468"/>
        <xdr:cNvSpPr/>
      </xdr:nvSpPr>
      <xdr:spPr>
        <a:xfrm>
          <a:off x="15430500" y="1375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89536</xdr:rowOff>
    </xdr:from>
    <xdr:to>
      <xdr:col>85</xdr:col>
      <xdr:colOff>127000</xdr:colOff>
      <xdr:row>80</xdr:row>
      <xdr:rowOff>102870</xdr:rowOff>
    </xdr:to>
    <xdr:cxnSp macro="">
      <xdr:nvCxnSpPr>
        <xdr:cNvPr id="470" name="直線コネクタ 469"/>
        <xdr:cNvCxnSpPr/>
      </xdr:nvCxnSpPr>
      <xdr:spPr>
        <a:xfrm>
          <a:off x="15481300" y="13805536"/>
          <a:ext cx="8382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133986</xdr:rowOff>
    </xdr:from>
    <xdr:to>
      <xdr:col>76</xdr:col>
      <xdr:colOff>165100</xdr:colOff>
      <xdr:row>81</xdr:row>
      <xdr:rowOff>64136</xdr:rowOff>
    </xdr:to>
    <xdr:sp macro="" textlink="">
      <xdr:nvSpPr>
        <xdr:cNvPr id="471" name="楕円 470"/>
        <xdr:cNvSpPr/>
      </xdr:nvSpPr>
      <xdr:spPr>
        <a:xfrm>
          <a:off x="14541500" y="13849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89536</xdr:rowOff>
    </xdr:from>
    <xdr:to>
      <xdr:col>81</xdr:col>
      <xdr:colOff>50800</xdr:colOff>
      <xdr:row>81</xdr:row>
      <xdr:rowOff>13336</xdr:rowOff>
    </xdr:to>
    <xdr:cxnSp macro="">
      <xdr:nvCxnSpPr>
        <xdr:cNvPr id="472" name="直線コネクタ 471"/>
        <xdr:cNvCxnSpPr/>
      </xdr:nvCxnSpPr>
      <xdr:spPr>
        <a:xfrm flipV="1">
          <a:off x="14592300" y="13805536"/>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31114</xdr:rowOff>
    </xdr:from>
    <xdr:to>
      <xdr:col>72</xdr:col>
      <xdr:colOff>38100</xdr:colOff>
      <xdr:row>81</xdr:row>
      <xdr:rowOff>132714</xdr:rowOff>
    </xdr:to>
    <xdr:sp macro="" textlink="">
      <xdr:nvSpPr>
        <xdr:cNvPr id="473" name="楕円 472"/>
        <xdr:cNvSpPr/>
      </xdr:nvSpPr>
      <xdr:spPr>
        <a:xfrm>
          <a:off x="13652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13336</xdr:rowOff>
    </xdr:from>
    <xdr:to>
      <xdr:col>76</xdr:col>
      <xdr:colOff>114300</xdr:colOff>
      <xdr:row>81</xdr:row>
      <xdr:rowOff>81914</xdr:rowOff>
    </xdr:to>
    <xdr:cxnSp macro="">
      <xdr:nvCxnSpPr>
        <xdr:cNvPr id="474" name="直線コネクタ 473"/>
        <xdr:cNvCxnSpPr/>
      </xdr:nvCxnSpPr>
      <xdr:spPr>
        <a:xfrm flipV="1">
          <a:off x="13703300" y="13900786"/>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156845</xdr:rowOff>
    </xdr:from>
    <xdr:to>
      <xdr:col>67</xdr:col>
      <xdr:colOff>101600</xdr:colOff>
      <xdr:row>82</xdr:row>
      <xdr:rowOff>86995</xdr:rowOff>
    </xdr:to>
    <xdr:sp macro="" textlink="">
      <xdr:nvSpPr>
        <xdr:cNvPr id="475" name="楕円 474"/>
        <xdr:cNvSpPr/>
      </xdr:nvSpPr>
      <xdr:spPr>
        <a:xfrm>
          <a:off x="12763500" y="1404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81914</xdr:rowOff>
    </xdr:from>
    <xdr:to>
      <xdr:col>71</xdr:col>
      <xdr:colOff>177800</xdr:colOff>
      <xdr:row>82</xdr:row>
      <xdr:rowOff>36195</xdr:rowOff>
    </xdr:to>
    <xdr:cxnSp macro="">
      <xdr:nvCxnSpPr>
        <xdr:cNvPr id="476" name="直線コネクタ 475"/>
        <xdr:cNvCxnSpPr/>
      </xdr:nvCxnSpPr>
      <xdr:spPr>
        <a:xfrm flipV="1">
          <a:off x="12814300" y="13969364"/>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148607</xdr:rowOff>
    </xdr:from>
    <xdr:ext cx="405111" cy="259045"/>
    <xdr:sp macro="" textlink="">
      <xdr:nvSpPr>
        <xdr:cNvPr id="477" name="n_1aveValue【消防施設】&#10;有形固定資産減価償却率"/>
        <xdr:cNvSpPr txBox="1"/>
      </xdr:nvSpPr>
      <xdr:spPr>
        <a:xfrm>
          <a:off x="152660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110507</xdr:rowOff>
    </xdr:from>
    <xdr:ext cx="405111" cy="259045"/>
    <xdr:sp macro="" textlink="">
      <xdr:nvSpPr>
        <xdr:cNvPr id="478" name="n_2aveValue【消防施設】&#10;有形固定資産減価償却率"/>
        <xdr:cNvSpPr txBox="1"/>
      </xdr:nvSpPr>
      <xdr:spPr>
        <a:xfrm>
          <a:off x="14389744"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41927</xdr:rowOff>
    </xdr:from>
    <xdr:ext cx="405111" cy="259045"/>
    <xdr:sp macro="" textlink="">
      <xdr:nvSpPr>
        <xdr:cNvPr id="479" name="n_3aveValue【消防施設】&#10;有形固定資産減価償却率"/>
        <xdr:cNvSpPr txBox="1"/>
      </xdr:nvSpPr>
      <xdr:spPr>
        <a:xfrm>
          <a:off x="13500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91457</xdr:rowOff>
    </xdr:from>
    <xdr:ext cx="405111" cy="259045"/>
    <xdr:sp macro="" textlink="">
      <xdr:nvSpPr>
        <xdr:cNvPr id="480" name="n_4aveValue【消防施設】&#10;有形固定資産減価償却率"/>
        <xdr:cNvSpPr txBox="1"/>
      </xdr:nvSpPr>
      <xdr:spPr>
        <a:xfrm>
          <a:off x="126117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156863</xdr:rowOff>
    </xdr:from>
    <xdr:ext cx="405111" cy="259045"/>
    <xdr:sp macro="" textlink="">
      <xdr:nvSpPr>
        <xdr:cNvPr id="481" name="n_1mainValue【消防施設】&#10;有形固定資産減価償却率"/>
        <xdr:cNvSpPr txBox="1"/>
      </xdr:nvSpPr>
      <xdr:spPr>
        <a:xfrm>
          <a:off x="1526604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80663</xdr:rowOff>
    </xdr:from>
    <xdr:ext cx="405111" cy="259045"/>
    <xdr:sp macro="" textlink="">
      <xdr:nvSpPr>
        <xdr:cNvPr id="482" name="n_2mainValue【消防施設】&#10;有形固定資産減価償却率"/>
        <xdr:cNvSpPr txBox="1"/>
      </xdr:nvSpPr>
      <xdr:spPr>
        <a:xfrm>
          <a:off x="14389744" y="1362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149241</xdr:rowOff>
    </xdr:from>
    <xdr:ext cx="405111" cy="259045"/>
    <xdr:sp macro="" textlink="">
      <xdr:nvSpPr>
        <xdr:cNvPr id="483" name="n_3mainValue【消防施設】&#10;有形固定資産減価償却率"/>
        <xdr:cNvSpPr txBox="1"/>
      </xdr:nvSpPr>
      <xdr:spPr>
        <a:xfrm>
          <a:off x="13500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103522</xdr:rowOff>
    </xdr:from>
    <xdr:ext cx="405111" cy="259045"/>
    <xdr:sp macro="" textlink="">
      <xdr:nvSpPr>
        <xdr:cNvPr id="484" name="n_4mainValue【消防施設】&#10;有形固定資産減価償却率"/>
        <xdr:cNvSpPr txBox="1"/>
      </xdr:nvSpPr>
      <xdr:spPr>
        <a:xfrm>
          <a:off x="126117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5" name="直線コネクタ 494"/>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6" name="テキスト ボックス 495"/>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7" name="直線コネクタ 496"/>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8" name="テキスト ボックス 497"/>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9" name="直線コネクタ 498"/>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00" name="テキスト ボックス 499"/>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1" name="直線コネクタ 500"/>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2" name="テキスト ボックス 501"/>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3" name="直線コネクタ 50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4" name="テキスト ボックス 50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506" name="直線コネクタ 505"/>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507" name="【消防施設】&#10;一人当たり面積最小値テキスト"/>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508" name="直線コネクタ 507"/>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509" name="【消防施設】&#10;一人当たり面積最大値テキスト"/>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510" name="直線コネクタ 509"/>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511" name="【消防施設】&#10;一人当たり面積平均値テキスト"/>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512" name="フローチャート: 判断 511"/>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513" name="フローチャート: 判断 512"/>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514" name="フローチャート: 判断 513"/>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515" name="フローチャート: 判断 514"/>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516" name="フローチャート: 判断 515"/>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7" name="テキスト ボックス 5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8" name="テキスト ボックス 5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9" name="テキスト ボックス 5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0" name="テキスト ボックス 5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1" name="テキスト ボックス 5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115315</xdr:rowOff>
    </xdr:from>
    <xdr:to>
      <xdr:col>116</xdr:col>
      <xdr:colOff>114300</xdr:colOff>
      <xdr:row>86</xdr:row>
      <xdr:rowOff>45465</xdr:rowOff>
    </xdr:to>
    <xdr:sp macro="" textlink="">
      <xdr:nvSpPr>
        <xdr:cNvPr id="522" name="楕円 521"/>
        <xdr:cNvSpPr/>
      </xdr:nvSpPr>
      <xdr:spPr>
        <a:xfrm>
          <a:off x="22110700" y="1468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30648</xdr:rowOff>
    </xdr:from>
    <xdr:ext cx="469744" cy="259045"/>
    <xdr:sp macro="" textlink="">
      <xdr:nvSpPr>
        <xdr:cNvPr id="523" name="【消防施設】&#10;一人当たり面積該当値テキスト"/>
        <xdr:cNvSpPr txBox="1"/>
      </xdr:nvSpPr>
      <xdr:spPr>
        <a:xfrm>
          <a:off x="22199600" y="1460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115773</xdr:rowOff>
    </xdr:from>
    <xdr:to>
      <xdr:col>112</xdr:col>
      <xdr:colOff>38100</xdr:colOff>
      <xdr:row>86</xdr:row>
      <xdr:rowOff>45923</xdr:rowOff>
    </xdr:to>
    <xdr:sp macro="" textlink="">
      <xdr:nvSpPr>
        <xdr:cNvPr id="524" name="楕円 523"/>
        <xdr:cNvSpPr/>
      </xdr:nvSpPr>
      <xdr:spPr>
        <a:xfrm>
          <a:off x="21272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166115</xdr:rowOff>
    </xdr:from>
    <xdr:to>
      <xdr:col>116</xdr:col>
      <xdr:colOff>63500</xdr:colOff>
      <xdr:row>85</xdr:row>
      <xdr:rowOff>166573</xdr:rowOff>
    </xdr:to>
    <xdr:cxnSp macro="">
      <xdr:nvCxnSpPr>
        <xdr:cNvPr id="525" name="直線コネクタ 524"/>
        <xdr:cNvCxnSpPr/>
      </xdr:nvCxnSpPr>
      <xdr:spPr>
        <a:xfrm flipV="1">
          <a:off x="21323300" y="14739365"/>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117602</xdr:rowOff>
    </xdr:from>
    <xdr:to>
      <xdr:col>107</xdr:col>
      <xdr:colOff>101600</xdr:colOff>
      <xdr:row>86</xdr:row>
      <xdr:rowOff>47752</xdr:rowOff>
    </xdr:to>
    <xdr:sp macro="" textlink="">
      <xdr:nvSpPr>
        <xdr:cNvPr id="526" name="楕円 525"/>
        <xdr:cNvSpPr/>
      </xdr:nvSpPr>
      <xdr:spPr>
        <a:xfrm>
          <a:off x="20383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166573</xdr:rowOff>
    </xdr:from>
    <xdr:to>
      <xdr:col>111</xdr:col>
      <xdr:colOff>177800</xdr:colOff>
      <xdr:row>85</xdr:row>
      <xdr:rowOff>168402</xdr:rowOff>
    </xdr:to>
    <xdr:cxnSp macro="">
      <xdr:nvCxnSpPr>
        <xdr:cNvPr id="527" name="直線コネクタ 526"/>
        <xdr:cNvCxnSpPr/>
      </xdr:nvCxnSpPr>
      <xdr:spPr>
        <a:xfrm flipV="1">
          <a:off x="20434300" y="14739823"/>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118517</xdr:rowOff>
    </xdr:from>
    <xdr:to>
      <xdr:col>102</xdr:col>
      <xdr:colOff>165100</xdr:colOff>
      <xdr:row>86</xdr:row>
      <xdr:rowOff>48667</xdr:rowOff>
    </xdr:to>
    <xdr:sp macro="" textlink="">
      <xdr:nvSpPr>
        <xdr:cNvPr id="528" name="楕円 527"/>
        <xdr:cNvSpPr/>
      </xdr:nvSpPr>
      <xdr:spPr>
        <a:xfrm>
          <a:off x="19494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168402</xdr:rowOff>
    </xdr:from>
    <xdr:to>
      <xdr:col>107</xdr:col>
      <xdr:colOff>50800</xdr:colOff>
      <xdr:row>85</xdr:row>
      <xdr:rowOff>169317</xdr:rowOff>
    </xdr:to>
    <xdr:cxnSp macro="">
      <xdr:nvCxnSpPr>
        <xdr:cNvPr id="529" name="直線コネクタ 528"/>
        <xdr:cNvCxnSpPr/>
      </xdr:nvCxnSpPr>
      <xdr:spPr>
        <a:xfrm flipV="1">
          <a:off x="19545300" y="1474165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119431</xdr:rowOff>
    </xdr:from>
    <xdr:to>
      <xdr:col>98</xdr:col>
      <xdr:colOff>38100</xdr:colOff>
      <xdr:row>86</xdr:row>
      <xdr:rowOff>49581</xdr:rowOff>
    </xdr:to>
    <xdr:sp macro="" textlink="">
      <xdr:nvSpPr>
        <xdr:cNvPr id="530" name="楕円 529"/>
        <xdr:cNvSpPr/>
      </xdr:nvSpPr>
      <xdr:spPr>
        <a:xfrm>
          <a:off x="18605500" y="14692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169317</xdr:rowOff>
    </xdr:from>
    <xdr:to>
      <xdr:col>102</xdr:col>
      <xdr:colOff>114300</xdr:colOff>
      <xdr:row>85</xdr:row>
      <xdr:rowOff>170231</xdr:rowOff>
    </xdr:to>
    <xdr:cxnSp macro="">
      <xdr:nvCxnSpPr>
        <xdr:cNvPr id="531" name="直線コネクタ 530"/>
        <xdr:cNvCxnSpPr/>
      </xdr:nvCxnSpPr>
      <xdr:spPr>
        <a:xfrm flipV="1">
          <a:off x="18656300" y="147425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532" name="n_1aveValue【消防施設】&#10;一人当たり面積"/>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533" name="n_2aveValue【消防施設】&#10;一人当たり面積"/>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534" name="n_3aveValue【消防施設】&#10;一人当たり面積"/>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535" name="n_4aveValue【消防施設】&#10;一人当たり面積"/>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37050</xdr:rowOff>
    </xdr:from>
    <xdr:ext cx="469744" cy="259045"/>
    <xdr:sp macro="" textlink="">
      <xdr:nvSpPr>
        <xdr:cNvPr id="536" name="n_1mainValue【消防施設】&#10;一人当たり面積"/>
        <xdr:cNvSpPr txBox="1"/>
      </xdr:nvSpPr>
      <xdr:spPr>
        <a:xfrm>
          <a:off x="210757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38879</xdr:rowOff>
    </xdr:from>
    <xdr:ext cx="469744" cy="259045"/>
    <xdr:sp macro="" textlink="">
      <xdr:nvSpPr>
        <xdr:cNvPr id="537" name="n_2mainValue【消防施設】&#10;一人当たり面積"/>
        <xdr:cNvSpPr txBox="1"/>
      </xdr:nvSpPr>
      <xdr:spPr>
        <a:xfrm>
          <a:off x="20199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39794</xdr:rowOff>
    </xdr:from>
    <xdr:ext cx="469744" cy="259045"/>
    <xdr:sp macro="" textlink="">
      <xdr:nvSpPr>
        <xdr:cNvPr id="538" name="n_3mainValue【消防施設】&#10;一人当たり面積"/>
        <xdr:cNvSpPr txBox="1"/>
      </xdr:nvSpPr>
      <xdr:spPr>
        <a:xfrm>
          <a:off x="19310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40708</xdr:rowOff>
    </xdr:from>
    <xdr:ext cx="469744" cy="259045"/>
    <xdr:sp macro="" textlink="">
      <xdr:nvSpPr>
        <xdr:cNvPr id="539" name="n_4mainValue【消防施設】&#10;一人当たり面積"/>
        <xdr:cNvSpPr txBox="1"/>
      </xdr:nvSpPr>
      <xdr:spPr>
        <a:xfrm>
          <a:off x="18421427" y="1478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0" name="正方形/長方形 53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1" name="正方形/長方形 54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2" name="正方形/長方形 54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3" name="正方形/長方形 54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4" name="正方形/長方形 54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5" name="正方形/長方形 54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6" name="正方形/長方形 54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7" name="正方形/長方形 54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8" name="テキスト ボックス 54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9" name="直線コネクタ 54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0" name="テキスト ボックス 549"/>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1" name="直線コネクタ 550"/>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2" name="テキスト ボックス 551"/>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3" name="直線コネクタ 552"/>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4" name="テキスト ボックス 553"/>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5" name="直線コネクタ 554"/>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6" name="テキスト ボックス 555"/>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7" name="直線コネクタ 556"/>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8" name="テキスト ボックス 557"/>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9" name="直線コネクタ 558"/>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0" name="テキスト ボックス 559"/>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1" name="直線コネクタ 560"/>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2" name="テキスト ボックス 561"/>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3" name="直線コネクタ 562"/>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565" name="直線コネクタ 564"/>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6" name="【庁舎】&#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7" name="直線コネクタ 566"/>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568" name="【庁舎】&#10;有形固定資産減価償却率最大値テキスト"/>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569" name="直線コネクタ 568"/>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570" name="【庁舎】&#10;有形固定資産減価償却率平均値テキスト"/>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571" name="フローチャート: 判断 570"/>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572" name="フローチャート: 判断 571"/>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573" name="フローチャート: 判断 572"/>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574" name="フローチャート: 判断 573"/>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575" name="フローチャート: 判断 574"/>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27032</xdr:rowOff>
    </xdr:from>
    <xdr:to>
      <xdr:col>85</xdr:col>
      <xdr:colOff>177800</xdr:colOff>
      <xdr:row>106</xdr:row>
      <xdr:rowOff>128632</xdr:rowOff>
    </xdr:to>
    <xdr:sp macro="" textlink="">
      <xdr:nvSpPr>
        <xdr:cNvPr id="581" name="楕円 580"/>
        <xdr:cNvSpPr/>
      </xdr:nvSpPr>
      <xdr:spPr>
        <a:xfrm>
          <a:off x="16268700" y="1820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5459</xdr:rowOff>
    </xdr:from>
    <xdr:ext cx="405111" cy="259045"/>
    <xdr:sp macro="" textlink="">
      <xdr:nvSpPr>
        <xdr:cNvPr id="582" name="【庁舎】&#10;有形固定資産減価償却率該当値テキスト"/>
        <xdr:cNvSpPr txBox="1"/>
      </xdr:nvSpPr>
      <xdr:spPr>
        <a:xfrm>
          <a:off x="16357600" y="181791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151130</xdr:rowOff>
    </xdr:from>
    <xdr:to>
      <xdr:col>81</xdr:col>
      <xdr:colOff>101600</xdr:colOff>
      <xdr:row>106</xdr:row>
      <xdr:rowOff>81280</xdr:rowOff>
    </xdr:to>
    <xdr:sp macro="" textlink="">
      <xdr:nvSpPr>
        <xdr:cNvPr id="583" name="楕円 582"/>
        <xdr:cNvSpPr/>
      </xdr:nvSpPr>
      <xdr:spPr>
        <a:xfrm>
          <a:off x="15430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30480</xdr:rowOff>
    </xdr:from>
    <xdr:to>
      <xdr:col>85</xdr:col>
      <xdr:colOff>127000</xdr:colOff>
      <xdr:row>106</xdr:row>
      <xdr:rowOff>77832</xdr:rowOff>
    </xdr:to>
    <xdr:cxnSp macro="">
      <xdr:nvCxnSpPr>
        <xdr:cNvPr id="584" name="直線コネクタ 583"/>
        <xdr:cNvCxnSpPr/>
      </xdr:nvCxnSpPr>
      <xdr:spPr>
        <a:xfrm>
          <a:off x="15481300" y="18204180"/>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69487</xdr:rowOff>
    </xdr:from>
    <xdr:to>
      <xdr:col>76</xdr:col>
      <xdr:colOff>165100</xdr:colOff>
      <xdr:row>106</xdr:row>
      <xdr:rowOff>171087</xdr:rowOff>
    </xdr:to>
    <xdr:sp macro="" textlink="">
      <xdr:nvSpPr>
        <xdr:cNvPr id="585" name="楕円 584"/>
        <xdr:cNvSpPr/>
      </xdr:nvSpPr>
      <xdr:spPr>
        <a:xfrm>
          <a:off x="14541500" y="1824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30480</xdr:rowOff>
    </xdr:from>
    <xdr:to>
      <xdr:col>81</xdr:col>
      <xdr:colOff>50800</xdr:colOff>
      <xdr:row>106</xdr:row>
      <xdr:rowOff>120287</xdr:rowOff>
    </xdr:to>
    <xdr:cxnSp macro="">
      <xdr:nvCxnSpPr>
        <xdr:cNvPr id="586" name="直線コネクタ 585"/>
        <xdr:cNvCxnSpPr/>
      </xdr:nvCxnSpPr>
      <xdr:spPr>
        <a:xfrm flipV="1">
          <a:off x="14592300" y="18204180"/>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587" name="楕円 586"/>
        <xdr:cNvSpPr/>
      </xdr:nvSpPr>
      <xdr:spPr>
        <a:xfrm>
          <a:off x="13652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120287</xdr:rowOff>
    </xdr:to>
    <xdr:cxnSp macro="">
      <xdr:nvCxnSpPr>
        <xdr:cNvPr id="588" name="直線コネクタ 587"/>
        <xdr:cNvCxnSpPr/>
      </xdr:nvCxnSpPr>
      <xdr:spPr>
        <a:xfrm>
          <a:off x="13703300" y="1826133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131536</xdr:rowOff>
    </xdr:from>
    <xdr:to>
      <xdr:col>67</xdr:col>
      <xdr:colOff>101600</xdr:colOff>
      <xdr:row>106</xdr:row>
      <xdr:rowOff>61686</xdr:rowOff>
    </xdr:to>
    <xdr:sp macro="" textlink="">
      <xdr:nvSpPr>
        <xdr:cNvPr id="589" name="楕円 588"/>
        <xdr:cNvSpPr/>
      </xdr:nvSpPr>
      <xdr:spPr>
        <a:xfrm>
          <a:off x="12763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10886</xdr:rowOff>
    </xdr:from>
    <xdr:to>
      <xdr:col>71</xdr:col>
      <xdr:colOff>177800</xdr:colOff>
      <xdr:row>106</xdr:row>
      <xdr:rowOff>87630</xdr:rowOff>
    </xdr:to>
    <xdr:cxnSp macro="">
      <xdr:nvCxnSpPr>
        <xdr:cNvPr id="590" name="直線コネクタ 589"/>
        <xdr:cNvCxnSpPr/>
      </xdr:nvCxnSpPr>
      <xdr:spPr>
        <a:xfrm>
          <a:off x="12814300" y="18184586"/>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591" name="n_1aveValue【庁舎】&#10;有形固定資産減価償却率"/>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592" name="n_2aveValue【庁舎】&#10;有形固定資産減価償却率"/>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593" name="n_3aveValue【庁舎】&#10;有形固定資産減価償却率"/>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594" name="n_4aveValue【庁舎】&#10;有形固定資産減価償却率"/>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72407</xdr:rowOff>
    </xdr:from>
    <xdr:ext cx="405111" cy="259045"/>
    <xdr:sp macro="" textlink="">
      <xdr:nvSpPr>
        <xdr:cNvPr id="595" name="n_1mainValue【庁舎】&#10;有形固定資産減価償却率"/>
        <xdr:cNvSpPr txBox="1"/>
      </xdr:nvSpPr>
      <xdr:spPr>
        <a:xfrm>
          <a:off x="152660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162214</xdr:rowOff>
    </xdr:from>
    <xdr:ext cx="405111" cy="259045"/>
    <xdr:sp macro="" textlink="">
      <xdr:nvSpPr>
        <xdr:cNvPr id="596" name="n_2mainValue【庁舎】&#10;有形固定資産減価償却率"/>
        <xdr:cNvSpPr txBox="1"/>
      </xdr:nvSpPr>
      <xdr:spPr>
        <a:xfrm>
          <a:off x="14389744" y="1833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597" name="n_3mainValue【庁舎】&#10;有形固定資産減価償却率"/>
        <xdr:cNvSpPr txBox="1"/>
      </xdr:nvSpPr>
      <xdr:spPr>
        <a:xfrm>
          <a:off x="13500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52813</xdr:rowOff>
    </xdr:from>
    <xdr:ext cx="405111" cy="259045"/>
    <xdr:sp macro="" textlink="">
      <xdr:nvSpPr>
        <xdr:cNvPr id="598" name="n_4mainValue【庁舎】&#10;有形固定資産減価償却率"/>
        <xdr:cNvSpPr txBox="1"/>
      </xdr:nvSpPr>
      <xdr:spPr>
        <a:xfrm>
          <a:off x="12611744" y="18226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09" name="直線コネクタ 608"/>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0" name="テキスト ボックス 609"/>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1" name="直線コネクタ 610"/>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2" name="テキスト ボックス 611"/>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3" name="直線コネクタ 612"/>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4" name="テキスト ボックス 613"/>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5" name="直線コネクタ 614"/>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16" name="テキスト ボックス 615"/>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17" name="直線コネクタ 616"/>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18" name="テキスト ボックス 617"/>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19" name="直線コネクタ 618"/>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0" name="テキスト ボックス 619"/>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624" name="直線コネクタ 623"/>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625" name="【庁舎】&#10;一人当たり面積最小値テキスト"/>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626" name="直線コネクタ 625"/>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627" name="【庁舎】&#10;一人当たり面積最大値テキスト"/>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628" name="直線コネクタ 627"/>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72770</xdr:rowOff>
    </xdr:from>
    <xdr:ext cx="469744" cy="259045"/>
    <xdr:sp macro="" textlink="">
      <xdr:nvSpPr>
        <xdr:cNvPr id="629" name="【庁舎】&#10;一人当たり面積平均値テキスト"/>
        <xdr:cNvSpPr txBox="1"/>
      </xdr:nvSpPr>
      <xdr:spPr>
        <a:xfrm>
          <a:off x="22199600" y="17903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630" name="フローチャート: 判断 629"/>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631" name="フローチャート: 判断 630"/>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632" name="フローチャート: 判断 631"/>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633" name="フローチャート: 判断 632"/>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634" name="フローチャート: 判断 633"/>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170724</xdr:rowOff>
    </xdr:from>
    <xdr:to>
      <xdr:col>116</xdr:col>
      <xdr:colOff>114300</xdr:colOff>
      <xdr:row>106</xdr:row>
      <xdr:rowOff>100874</xdr:rowOff>
    </xdr:to>
    <xdr:sp macro="" textlink="">
      <xdr:nvSpPr>
        <xdr:cNvPr id="640" name="楕円 639"/>
        <xdr:cNvSpPr/>
      </xdr:nvSpPr>
      <xdr:spPr>
        <a:xfrm>
          <a:off x="22110700" y="1817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149151</xdr:rowOff>
    </xdr:from>
    <xdr:ext cx="469744" cy="259045"/>
    <xdr:sp macro="" textlink="">
      <xdr:nvSpPr>
        <xdr:cNvPr id="641" name="【庁舎】&#10;一人当たり面積該当値テキスト"/>
        <xdr:cNvSpPr txBox="1"/>
      </xdr:nvSpPr>
      <xdr:spPr>
        <a:xfrm>
          <a:off x="22199600" y="18151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7982</xdr:rowOff>
    </xdr:from>
    <xdr:to>
      <xdr:col>112</xdr:col>
      <xdr:colOff>38100</xdr:colOff>
      <xdr:row>106</xdr:row>
      <xdr:rowOff>109582</xdr:rowOff>
    </xdr:to>
    <xdr:sp macro="" textlink="">
      <xdr:nvSpPr>
        <xdr:cNvPr id="642" name="楕円 641"/>
        <xdr:cNvSpPr/>
      </xdr:nvSpPr>
      <xdr:spPr>
        <a:xfrm>
          <a:off x="21272500" y="1818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50074</xdr:rowOff>
    </xdr:from>
    <xdr:to>
      <xdr:col>116</xdr:col>
      <xdr:colOff>63500</xdr:colOff>
      <xdr:row>106</xdr:row>
      <xdr:rowOff>58782</xdr:rowOff>
    </xdr:to>
    <xdr:cxnSp macro="">
      <xdr:nvCxnSpPr>
        <xdr:cNvPr id="643" name="直線コネクタ 642"/>
        <xdr:cNvCxnSpPr/>
      </xdr:nvCxnSpPr>
      <xdr:spPr>
        <a:xfrm flipV="1">
          <a:off x="21323300" y="18223774"/>
          <a:ext cx="8382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21045</xdr:rowOff>
    </xdr:from>
    <xdr:to>
      <xdr:col>107</xdr:col>
      <xdr:colOff>101600</xdr:colOff>
      <xdr:row>106</xdr:row>
      <xdr:rowOff>122645</xdr:rowOff>
    </xdr:to>
    <xdr:sp macro="" textlink="">
      <xdr:nvSpPr>
        <xdr:cNvPr id="644" name="楕円 643"/>
        <xdr:cNvSpPr/>
      </xdr:nvSpPr>
      <xdr:spPr>
        <a:xfrm>
          <a:off x="20383500" y="1819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58782</xdr:rowOff>
    </xdr:from>
    <xdr:to>
      <xdr:col>111</xdr:col>
      <xdr:colOff>177800</xdr:colOff>
      <xdr:row>106</xdr:row>
      <xdr:rowOff>71845</xdr:rowOff>
    </xdr:to>
    <xdr:cxnSp macro="">
      <xdr:nvCxnSpPr>
        <xdr:cNvPr id="645" name="直線コネクタ 644"/>
        <xdr:cNvCxnSpPr/>
      </xdr:nvCxnSpPr>
      <xdr:spPr>
        <a:xfrm flipV="1">
          <a:off x="20434300" y="1823248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31931</xdr:rowOff>
    </xdr:from>
    <xdr:to>
      <xdr:col>102</xdr:col>
      <xdr:colOff>165100</xdr:colOff>
      <xdr:row>106</xdr:row>
      <xdr:rowOff>133531</xdr:rowOff>
    </xdr:to>
    <xdr:sp macro="" textlink="">
      <xdr:nvSpPr>
        <xdr:cNvPr id="646" name="楕円 645"/>
        <xdr:cNvSpPr/>
      </xdr:nvSpPr>
      <xdr:spPr>
        <a:xfrm>
          <a:off x="19494500" y="1820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71845</xdr:rowOff>
    </xdr:from>
    <xdr:to>
      <xdr:col>107</xdr:col>
      <xdr:colOff>50800</xdr:colOff>
      <xdr:row>106</xdr:row>
      <xdr:rowOff>82731</xdr:rowOff>
    </xdr:to>
    <xdr:cxnSp macro="">
      <xdr:nvCxnSpPr>
        <xdr:cNvPr id="647" name="直線コネクタ 646"/>
        <xdr:cNvCxnSpPr/>
      </xdr:nvCxnSpPr>
      <xdr:spPr>
        <a:xfrm flipV="1">
          <a:off x="19545300" y="18245545"/>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42818</xdr:rowOff>
    </xdr:from>
    <xdr:to>
      <xdr:col>98</xdr:col>
      <xdr:colOff>38100</xdr:colOff>
      <xdr:row>106</xdr:row>
      <xdr:rowOff>144418</xdr:rowOff>
    </xdr:to>
    <xdr:sp macro="" textlink="">
      <xdr:nvSpPr>
        <xdr:cNvPr id="648" name="楕円 647"/>
        <xdr:cNvSpPr/>
      </xdr:nvSpPr>
      <xdr:spPr>
        <a:xfrm>
          <a:off x="18605500" y="1821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82731</xdr:rowOff>
    </xdr:from>
    <xdr:to>
      <xdr:col>102</xdr:col>
      <xdr:colOff>114300</xdr:colOff>
      <xdr:row>106</xdr:row>
      <xdr:rowOff>93618</xdr:rowOff>
    </xdr:to>
    <xdr:cxnSp macro="">
      <xdr:nvCxnSpPr>
        <xdr:cNvPr id="649" name="直線コネクタ 648"/>
        <xdr:cNvCxnSpPr/>
      </xdr:nvCxnSpPr>
      <xdr:spPr>
        <a:xfrm flipV="1">
          <a:off x="18656300" y="18256431"/>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650" name="n_1aveValue【庁舎】&#10;一人当たり面積"/>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651" name="n_2aveValue【庁舎】&#10;一人当たり面積"/>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17253</xdr:rowOff>
    </xdr:from>
    <xdr:ext cx="469744" cy="259045"/>
    <xdr:sp macro="" textlink="">
      <xdr:nvSpPr>
        <xdr:cNvPr id="652" name="n_3aveValue【庁舎】&#10;一人当たり面積"/>
        <xdr:cNvSpPr txBox="1"/>
      </xdr:nvSpPr>
      <xdr:spPr>
        <a:xfrm>
          <a:off x="19310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69504</xdr:rowOff>
    </xdr:from>
    <xdr:ext cx="469744" cy="259045"/>
    <xdr:sp macro="" textlink="">
      <xdr:nvSpPr>
        <xdr:cNvPr id="653" name="n_4aveValue【庁舎】&#10;一人当たり面積"/>
        <xdr:cNvSpPr txBox="1"/>
      </xdr:nvSpPr>
      <xdr:spPr>
        <a:xfrm>
          <a:off x="18421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100709</xdr:rowOff>
    </xdr:from>
    <xdr:ext cx="469744" cy="259045"/>
    <xdr:sp macro="" textlink="">
      <xdr:nvSpPr>
        <xdr:cNvPr id="654" name="n_1mainValue【庁舎】&#10;一人当たり面積"/>
        <xdr:cNvSpPr txBox="1"/>
      </xdr:nvSpPr>
      <xdr:spPr>
        <a:xfrm>
          <a:off x="21075727" y="1827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113772</xdr:rowOff>
    </xdr:from>
    <xdr:ext cx="469744" cy="259045"/>
    <xdr:sp macro="" textlink="">
      <xdr:nvSpPr>
        <xdr:cNvPr id="655" name="n_2mainValue【庁舎】&#10;一人当たり面積"/>
        <xdr:cNvSpPr txBox="1"/>
      </xdr:nvSpPr>
      <xdr:spPr>
        <a:xfrm>
          <a:off x="20199427" y="1828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124658</xdr:rowOff>
    </xdr:from>
    <xdr:ext cx="469744" cy="259045"/>
    <xdr:sp macro="" textlink="">
      <xdr:nvSpPr>
        <xdr:cNvPr id="656" name="n_3mainValue【庁舎】&#10;一人当たり面積"/>
        <xdr:cNvSpPr txBox="1"/>
      </xdr:nvSpPr>
      <xdr:spPr>
        <a:xfrm>
          <a:off x="19310427" y="1829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135545</xdr:rowOff>
    </xdr:from>
    <xdr:ext cx="469744" cy="259045"/>
    <xdr:sp macro="" textlink="">
      <xdr:nvSpPr>
        <xdr:cNvPr id="657" name="n_4mainValue【庁舎】&#10;一人当たり面積"/>
        <xdr:cNvSpPr txBox="1"/>
      </xdr:nvSpPr>
      <xdr:spPr>
        <a:xfrm>
          <a:off x="18421427" y="18309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すると、庁舎やスポーツセンター、町民総合センターで有形固定資産減価償却率が高くなっており、施設の老朽化による効率性の低下や修繕コストの増加が懸念される。各施設の改修時期も近づいていることも想定されるので、適切に財政計画に反映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8256101</v>
      </c>
      <c r="BO4" s="407"/>
      <c r="BP4" s="407"/>
      <c r="BQ4" s="407"/>
      <c r="BR4" s="407"/>
      <c r="BS4" s="407"/>
      <c r="BT4" s="407"/>
      <c r="BU4" s="408"/>
      <c r="BV4" s="406">
        <v>7674206</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8.1</v>
      </c>
      <c r="CU4" s="413"/>
      <c r="CV4" s="413"/>
      <c r="CW4" s="413"/>
      <c r="CX4" s="413"/>
      <c r="CY4" s="413"/>
      <c r="CZ4" s="413"/>
      <c r="DA4" s="414"/>
      <c r="DB4" s="412">
        <v>10.199999999999999</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7724246</v>
      </c>
      <c r="BO5" s="444"/>
      <c r="BP5" s="444"/>
      <c r="BQ5" s="444"/>
      <c r="BR5" s="444"/>
      <c r="BS5" s="444"/>
      <c r="BT5" s="444"/>
      <c r="BU5" s="445"/>
      <c r="BV5" s="443">
        <v>7201582</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93.1</v>
      </c>
      <c r="CU5" s="441"/>
      <c r="CV5" s="441"/>
      <c r="CW5" s="441"/>
      <c r="CX5" s="441"/>
      <c r="CY5" s="441"/>
      <c r="CZ5" s="441"/>
      <c r="DA5" s="442"/>
      <c r="DB5" s="440">
        <v>85.6</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531855</v>
      </c>
      <c r="BO6" s="444"/>
      <c r="BP6" s="444"/>
      <c r="BQ6" s="444"/>
      <c r="BR6" s="444"/>
      <c r="BS6" s="444"/>
      <c r="BT6" s="444"/>
      <c r="BU6" s="445"/>
      <c r="BV6" s="443">
        <v>472624</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93.9</v>
      </c>
      <c r="CU6" s="481"/>
      <c r="CV6" s="481"/>
      <c r="CW6" s="481"/>
      <c r="CX6" s="481"/>
      <c r="CY6" s="481"/>
      <c r="CZ6" s="481"/>
      <c r="DA6" s="482"/>
      <c r="DB6" s="480">
        <v>88.4</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96</v>
      </c>
      <c r="AV7" s="476"/>
      <c r="AW7" s="476"/>
      <c r="AX7" s="476"/>
      <c r="AY7" s="477" t="s">
        <v>107</v>
      </c>
      <c r="AZ7" s="478"/>
      <c r="BA7" s="478"/>
      <c r="BB7" s="478"/>
      <c r="BC7" s="478"/>
      <c r="BD7" s="478"/>
      <c r="BE7" s="478"/>
      <c r="BF7" s="478"/>
      <c r="BG7" s="478"/>
      <c r="BH7" s="478"/>
      <c r="BI7" s="478"/>
      <c r="BJ7" s="478"/>
      <c r="BK7" s="478"/>
      <c r="BL7" s="478"/>
      <c r="BM7" s="479"/>
      <c r="BN7" s="443">
        <v>202951</v>
      </c>
      <c r="BO7" s="444"/>
      <c r="BP7" s="444"/>
      <c r="BQ7" s="444"/>
      <c r="BR7" s="444"/>
      <c r="BS7" s="444"/>
      <c r="BT7" s="444"/>
      <c r="BU7" s="445"/>
      <c r="BV7" s="443">
        <v>51961</v>
      </c>
      <c r="BW7" s="444"/>
      <c r="BX7" s="444"/>
      <c r="BY7" s="444"/>
      <c r="BZ7" s="444"/>
      <c r="CA7" s="444"/>
      <c r="CB7" s="444"/>
      <c r="CC7" s="445"/>
      <c r="CD7" s="446" t="s">
        <v>108</v>
      </c>
      <c r="CE7" s="447"/>
      <c r="CF7" s="447"/>
      <c r="CG7" s="447"/>
      <c r="CH7" s="447"/>
      <c r="CI7" s="447"/>
      <c r="CJ7" s="447"/>
      <c r="CK7" s="447"/>
      <c r="CL7" s="447"/>
      <c r="CM7" s="447"/>
      <c r="CN7" s="447"/>
      <c r="CO7" s="447"/>
      <c r="CP7" s="447"/>
      <c r="CQ7" s="447"/>
      <c r="CR7" s="447"/>
      <c r="CS7" s="448"/>
      <c r="CT7" s="443">
        <v>4048771</v>
      </c>
      <c r="CU7" s="444"/>
      <c r="CV7" s="444"/>
      <c r="CW7" s="444"/>
      <c r="CX7" s="444"/>
      <c r="CY7" s="444"/>
      <c r="CZ7" s="444"/>
      <c r="DA7" s="445"/>
      <c r="DB7" s="443">
        <v>4138343</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109</v>
      </c>
      <c r="AN8" s="473"/>
      <c r="AO8" s="473"/>
      <c r="AP8" s="473"/>
      <c r="AQ8" s="473"/>
      <c r="AR8" s="473"/>
      <c r="AS8" s="473"/>
      <c r="AT8" s="474"/>
      <c r="AU8" s="475" t="s">
        <v>110</v>
      </c>
      <c r="AV8" s="476"/>
      <c r="AW8" s="476"/>
      <c r="AX8" s="476"/>
      <c r="AY8" s="477" t="s">
        <v>111</v>
      </c>
      <c r="AZ8" s="478"/>
      <c r="BA8" s="478"/>
      <c r="BB8" s="478"/>
      <c r="BC8" s="478"/>
      <c r="BD8" s="478"/>
      <c r="BE8" s="478"/>
      <c r="BF8" s="478"/>
      <c r="BG8" s="478"/>
      <c r="BH8" s="478"/>
      <c r="BI8" s="478"/>
      <c r="BJ8" s="478"/>
      <c r="BK8" s="478"/>
      <c r="BL8" s="478"/>
      <c r="BM8" s="479"/>
      <c r="BN8" s="443">
        <v>328904</v>
      </c>
      <c r="BO8" s="444"/>
      <c r="BP8" s="444"/>
      <c r="BQ8" s="444"/>
      <c r="BR8" s="444"/>
      <c r="BS8" s="444"/>
      <c r="BT8" s="444"/>
      <c r="BU8" s="445"/>
      <c r="BV8" s="443">
        <v>420663</v>
      </c>
      <c r="BW8" s="444"/>
      <c r="BX8" s="444"/>
      <c r="BY8" s="444"/>
      <c r="BZ8" s="444"/>
      <c r="CA8" s="444"/>
      <c r="CB8" s="444"/>
      <c r="CC8" s="445"/>
      <c r="CD8" s="446" t="s">
        <v>112</v>
      </c>
      <c r="CE8" s="447"/>
      <c r="CF8" s="447"/>
      <c r="CG8" s="447"/>
      <c r="CH8" s="447"/>
      <c r="CI8" s="447"/>
      <c r="CJ8" s="447"/>
      <c r="CK8" s="447"/>
      <c r="CL8" s="447"/>
      <c r="CM8" s="447"/>
      <c r="CN8" s="447"/>
      <c r="CO8" s="447"/>
      <c r="CP8" s="447"/>
      <c r="CQ8" s="447"/>
      <c r="CR8" s="447"/>
      <c r="CS8" s="448"/>
      <c r="CT8" s="483">
        <v>0.2</v>
      </c>
      <c r="CU8" s="484"/>
      <c r="CV8" s="484"/>
      <c r="CW8" s="484"/>
      <c r="CX8" s="484"/>
      <c r="CY8" s="484"/>
      <c r="CZ8" s="484"/>
      <c r="DA8" s="485"/>
      <c r="DB8" s="483">
        <v>0.2</v>
      </c>
      <c r="DC8" s="484"/>
      <c r="DD8" s="484"/>
      <c r="DE8" s="484"/>
      <c r="DF8" s="484"/>
      <c r="DG8" s="484"/>
      <c r="DH8" s="484"/>
      <c r="DI8" s="485"/>
    </row>
    <row r="9" spans="1:119" ht="18.75" customHeight="1" thickBot="1" x14ac:dyDescent="0.25">
      <c r="A9" s="181"/>
      <c r="B9" s="437" t="s">
        <v>113</v>
      </c>
      <c r="C9" s="438"/>
      <c r="D9" s="438"/>
      <c r="E9" s="438"/>
      <c r="F9" s="438"/>
      <c r="G9" s="438"/>
      <c r="H9" s="438"/>
      <c r="I9" s="438"/>
      <c r="J9" s="438"/>
      <c r="K9" s="486"/>
      <c r="L9" s="487" t="s">
        <v>114</v>
      </c>
      <c r="M9" s="488"/>
      <c r="N9" s="488"/>
      <c r="O9" s="488"/>
      <c r="P9" s="488"/>
      <c r="Q9" s="489"/>
      <c r="R9" s="490">
        <v>6613</v>
      </c>
      <c r="S9" s="491"/>
      <c r="T9" s="491"/>
      <c r="U9" s="491"/>
      <c r="V9" s="492"/>
      <c r="W9" s="400" t="s">
        <v>115</v>
      </c>
      <c r="X9" s="401"/>
      <c r="Y9" s="401"/>
      <c r="Z9" s="401"/>
      <c r="AA9" s="401"/>
      <c r="AB9" s="401"/>
      <c r="AC9" s="401"/>
      <c r="AD9" s="401"/>
      <c r="AE9" s="401"/>
      <c r="AF9" s="401"/>
      <c r="AG9" s="401"/>
      <c r="AH9" s="401"/>
      <c r="AI9" s="401"/>
      <c r="AJ9" s="401"/>
      <c r="AK9" s="401"/>
      <c r="AL9" s="402"/>
      <c r="AM9" s="472" t="s">
        <v>116</v>
      </c>
      <c r="AN9" s="473"/>
      <c r="AO9" s="473"/>
      <c r="AP9" s="473"/>
      <c r="AQ9" s="473"/>
      <c r="AR9" s="473"/>
      <c r="AS9" s="473"/>
      <c r="AT9" s="474"/>
      <c r="AU9" s="475" t="s">
        <v>96</v>
      </c>
      <c r="AV9" s="476"/>
      <c r="AW9" s="476"/>
      <c r="AX9" s="476"/>
      <c r="AY9" s="477" t="s">
        <v>117</v>
      </c>
      <c r="AZ9" s="478"/>
      <c r="BA9" s="478"/>
      <c r="BB9" s="478"/>
      <c r="BC9" s="478"/>
      <c r="BD9" s="478"/>
      <c r="BE9" s="478"/>
      <c r="BF9" s="478"/>
      <c r="BG9" s="478"/>
      <c r="BH9" s="478"/>
      <c r="BI9" s="478"/>
      <c r="BJ9" s="478"/>
      <c r="BK9" s="478"/>
      <c r="BL9" s="478"/>
      <c r="BM9" s="479"/>
      <c r="BN9" s="443">
        <v>-91759</v>
      </c>
      <c r="BO9" s="444"/>
      <c r="BP9" s="444"/>
      <c r="BQ9" s="444"/>
      <c r="BR9" s="444"/>
      <c r="BS9" s="444"/>
      <c r="BT9" s="444"/>
      <c r="BU9" s="445"/>
      <c r="BV9" s="443">
        <v>155240</v>
      </c>
      <c r="BW9" s="444"/>
      <c r="BX9" s="444"/>
      <c r="BY9" s="444"/>
      <c r="BZ9" s="444"/>
      <c r="CA9" s="444"/>
      <c r="CB9" s="444"/>
      <c r="CC9" s="445"/>
      <c r="CD9" s="446" t="s">
        <v>118</v>
      </c>
      <c r="CE9" s="447"/>
      <c r="CF9" s="447"/>
      <c r="CG9" s="447"/>
      <c r="CH9" s="447"/>
      <c r="CI9" s="447"/>
      <c r="CJ9" s="447"/>
      <c r="CK9" s="447"/>
      <c r="CL9" s="447"/>
      <c r="CM9" s="447"/>
      <c r="CN9" s="447"/>
      <c r="CO9" s="447"/>
      <c r="CP9" s="447"/>
      <c r="CQ9" s="447"/>
      <c r="CR9" s="447"/>
      <c r="CS9" s="448"/>
      <c r="CT9" s="440">
        <v>15.1</v>
      </c>
      <c r="CU9" s="441"/>
      <c r="CV9" s="441"/>
      <c r="CW9" s="441"/>
      <c r="CX9" s="441"/>
      <c r="CY9" s="441"/>
      <c r="CZ9" s="441"/>
      <c r="DA9" s="442"/>
      <c r="DB9" s="440">
        <v>16</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119</v>
      </c>
      <c r="M10" s="473"/>
      <c r="N10" s="473"/>
      <c r="O10" s="473"/>
      <c r="P10" s="473"/>
      <c r="Q10" s="474"/>
      <c r="R10" s="494">
        <v>7304</v>
      </c>
      <c r="S10" s="495"/>
      <c r="T10" s="495"/>
      <c r="U10" s="495"/>
      <c r="V10" s="496"/>
      <c r="W10" s="431"/>
      <c r="X10" s="432"/>
      <c r="Y10" s="432"/>
      <c r="Z10" s="432"/>
      <c r="AA10" s="432"/>
      <c r="AB10" s="432"/>
      <c r="AC10" s="432"/>
      <c r="AD10" s="432"/>
      <c r="AE10" s="432"/>
      <c r="AF10" s="432"/>
      <c r="AG10" s="432"/>
      <c r="AH10" s="432"/>
      <c r="AI10" s="432"/>
      <c r="AJ10" s="432"/>
      <c r="AK10" s="432"/>
      <c r="AL10" s="435"/>
      <c r="AM10" s="472" t="s">
        <v>120</v>
      </c>
      <c r="AN10" s="473"/>
      <c r="AO10" s="473"/>
      <c r="AP10" s="473"/>
      <c r="AQ10" s="473"/>
      <c r="AR10" s="473"/>
      <c r="AS10" s="473"/>
      <c r="AT10" s="474"/>
      <c r="AU10" s="475" t="s">
        <v>121</v>
      </c>
      <c r="AV10" s="476"/>
      <c r="AW10" s="476"/>
      <c r="AX10" s="476"/>
      <c r="AY10" s="477" t="s">
        <v>122</v>
      </c>
      <c r="AZ10" s="478"/>
      <c r="BA10" s="478"/>
      <c r="BB10" s="478"/>
      <c r="BC10" s="478"/>
      <c r="BD10" s="478"/>
      <c r="BE10" s="478"/>
      <c r="BF10" s="478"/>
      <c r="BG10" s="478"/>
      <c r="BH10" s="478"/>
      <c r="BI10" s="478"/>
      <c r="BJ10" s="478"/>
      <c r="BK10" s="478"/>
      <c r="BL10" s="478"/>
      <c r="BM10" s="479"/>
      <c r="BN10" s="443">
        <v>144454</v>
      </c>
      <c r="BO10" s="444"/>
      <c r="BP10" s="444"/>
      <c r="BQ10" s="444"/>
      <c r="BR10" s="444"/>
      <c r="BS10" s="444"/>
      <c r="BT10" s="444"/>
      <c r="BU10" s="445"/>
      <c r="BV10" s="443">
        <v>112</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127</v>
      </c>
      <c r="AV11" s="476"/>
      <c r="AW11" s="476"/>
      <c r="AX11" s="476"/>
      <c r="AY11" s="477" t="s">
        <v>128</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129</v>
      </c>
      <c r="CE11" s="447"/>
      <c r="CF11" s="447"/>
      <c r="CG11" s="447"/>
      <c r="CH11" s="447"/>
      <c r="CI11" s="447"/>
      <c r="CJ11" s="447"/>
      <c r="CK11" s="447"/>
      <c r="CL11" s="447"/>
      <c r="CM11" s="447"/>
      <c r="CN11" s="447"/>
      <c r="CO11" s="447"/>
      <c r="CP11" s="447"/>
      <c r="CQ11" s="447"/>
      <c r="CR11" s="447"/>
      <c r="CS11" s="448"/>
      <c r="CT11" s="483" t="s">
        <v>130</v>
      </c>
      <c r="CU11" s="484"/>
      <c r="CV11" s="484"/>
      <c r="CW11" s="484"/>
      <c r="CX11" s="484"/>
      <c r="CY11" s="484"/>
      <c r="CZ11" s="484"/>
      <c r="DA11" s="485"/>
      <c r="DB11" s="483" t="s">
        <v>131</v>
      </c>
      <c r="DC11" s="484"/>
      <c r="DD11" s="484"/>
      <c r="DE11" s="484"/>
      <c r="DF11" s="484"/>
      <c r="DG11" s="484"/>
      <c r="DH11" s="484"/>
      <c r="DI11" s="485"/>
    </row>
    <row r="12" spans="1:119" ht="18.75" customHeight="1" x14ac:dyDescent="0.2">
      <c r="A12" s="181"/>
      <c r="B12" s="503" t="s">
        <v>132</v>
      </c>
      <c r="C12" s="504"/>
      <c r="D12" s="504"/>
      <c r="E12" s="504"/>
      <c r="F12" s="504"/>
      <c r="G12" s="504"/>
      <c r="H12" s="504"/>
      <c r="I12" s="504"/>
      <c r="J12" s="504"/>
      <c r="K12" s="505"/>
      <c r="L12" s="512" t="s">
        <v>133</v>
      </c>
      <c r="M12" s="513"/>
      <c r="N12" s="513"/>
      <c r="O12" s="513"/>
      <c r="P12" s="513"/>
      <c r="Q12" s="514"/>
      <c r="R12" s="515">
        <v>6530</v>
      </c>
      <c r="S12" s="516"/>
      <c r="T12" s="516"/>
      <c r="U12" s="516"/>
      <c r="V12" s="517"/>
      <c r="W12" s="518" t="s">
        <v>1</v>
      </c>
      <c r="X12" s="476"/>
      <c r="Y12" s="476"/>
      <c r="Z12" s="476"/>
      <c r="AA12" s="476"/>
      <c r="AB12" s="519"/>
      <c r="AC12" s="520" t="s">
        <v>134</v>
      </c>
      <c r="AD12" s="521"/>
      <c r="AE12" s="521"/>
      <c r="AF12" s="521"/>
      <c r="AG12" s="522"/>
      <c r="AH12" s="520" t="s">
        <v>135</v>
      </c>
      <c r="AI12" s="521"/>
      <c r="AJ12" s="521"/>
      <c r="AK12" s="521"/>
      <c r="AL12" s="523"/>
      <c r="AM12" s="472" t="s">
        <v>136</v>
      </c>
      <c r="AN12" s="473"/>
      <c r="AO12" s="473"/>
      <c r="AP12" s="473"/>
      <c r="AQ12" s="473"/>
      <c r="AR12" s="473"/>
      <c r="AS12" s="473"/>
      <c r="AT12" s="474"/>
      <c r="AU12" s="475" t="s">
        <v>110</v>
      </c>
      <c r="AV12" s="476"/>
      <c r="AW12" s="476"/>
      <c r="AX12" s="476"/>
      <c r="AY12" s="477" t="s">
        <v>137</v>
      </c>
      <c r="AZ12" s="478"/>
      <c r="BA12" s="478"/>
      <c r="BB12" s="478"/>
      <c r="BC12" s="478"/>
      <c r="BD12" s="478"/>
      <c r="BE12" s="478"/>
      <c r="BF12" s="478"/>
      <c r="BG12" s="478"/>
      <c r="BH12" s="478"/>
      <c r="BI12" s="478"/>
      <c r="BJ12" s="478"/>
      <c r="BK12" s="478"/>
      <c r="BL12" s="478"/>
      <c r="BM12" s="479"/>
      <c r="BN12" s="443">
        <v>408000</v>
      </c>
      <c r="BO12" s="444"/>
      <c r="BP12" s="444"/>
      <c r="BQ12" s="444"/>
      <c r="BR12" s="444"/>
      <c r="BS12" s="444"/>
      <c r="BT12" s="444"/>
      <c r="BU12" s="445"/>
      <c r="BV12" s="443">
        <v>78000</v>
      </c>
      <c r="BW12" s="444"/>
      <c r="BX12" s="444"/>
      <c r="BY12" s="444"/>
      <c r="BZ12" s="444"/>
      <c r="CA12" s="444"/>
      <c r="CB12" s="444"/>
      <c r="CC12" s="445"/>
      <c r="CD12" s="446" t="s">
        <v>138</v>
      </c>
      <c r="CE12" s="447"/>
      <c r="CF12" s="447"/>
      <c r="CG12" s="447"/>
      <c r="CH12" s="447"/>
      <c r="CI12" s="447"/>
      <c r="CJ12" s="447"/>
      <c r="CK12" s="447"/>
      <c r="CL12" s="447"/>
      <c r="CM12" s="447"/>
      <c r="CN12" s="447"/>
      <c r="CO12" s="447"/>
      <c r="CP12" s="447"/>
      <c r="CQ12" s="447"/>
      <c r="CR12" s="447"/>
      <c r="CS12" s="448"/>
      <c r="CT12" s="483" t="s">
        <v>139</v>
      </c>
      <c r="CU12" s="484"/>
      <c r="CV12" s="484"/>
      <c r="CW12" s="484"/>
      <c r="CX12" s="484"/>
      <c r="CY12" s="484"/>
      <c r="CZ12" s="484"/>
      <c r="DA12" s="485"/>
      <c r="DB12" s="483" t="s">
        <v>130</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140</v>
      </c>
      <c r="N13" s="535"/>
      <c r="O13" s="535"/>
      <c r="P13" s="535"/>
      <c r="Q13" s="536"/>
      <c r="R13" s="527">
        <v>6468</v>
      </c>
      <c r="S13" s="528"/>
      <c r="T13" s="528"/>
      <c r="U13" s="528"/>
      <c r="V13" s="529"/>
      <c r="W13" s="459" t="s">
        <v>141</v>
      </c>
      <c r="X13" s="460"/>
      <c r="Y13" s="460"/>
      <c r="Z13" s="460"/>
      <c r="AA13" s="460"/>
      <c r="AB13" s="450"/>
      <c r="AC13" s="494">
        <v>595</v>
      </c>
      <c r="AD13" s="495"/>
      <c r="AE13" s="495"/>
      <c r="AF13" s="495"/>
      <c r="AG13" s="537"/>
      <c r="AH13" s="494">
        <v>659</v>
      </c>
      <c r="AI13" s="495"/>
      <c r="AJ13" s="495"/>
      <c r="AK13" s="495"/>
      <c r="AL13" s="496"/>
      <c r="AM13" s="472" t="s">
        <v>142</v>
      </c>
      <c r="AN13" s="473"/>
      <c r="AO13" s="473"/>
      <c r="AP13" s="473"/>
      <c r="AQ13" s="473"/>
      <c r="AR13" s="473"/>
      <c r="AS13" s="473"/>
      <c r="AT13" s="474"/>
      <c r="AU13" s="475" t="s">
        <v>121</v>
      </c>
      <c r="AV13" s="476"/>
      <c r="AW13" s="476"/>
      <c r="AX13" s="476"/>
      <c r="AY13" s="477" t="s">
        <v>143</v>
      </c>
      <c r="AZ13" s="478"/>
      <c r="BA13" s="478"/>
      <c r="BB13" s="478"/>
      <c r="BC13" s="478"/>
      <c r="BD13" s="478"/>
      <c r="BE13" s="478"/>
      <c r="BF13" s="478"/>
      <c r="BG13" s="478"/>
      <c r="BH13" s="478"/>
      <c r="BI13" s="478"/>
      <c r="BJ13" s="478"/>
      <c r="BK13" s="478"/>
      <c r="BL13" s="478"/>
      <c r="BM13" s="479"/>
      <c r="BN13" s="443">
        <v>-355305</v>
      </c>
      <c r="BO13" s="444"/>
      <c r="BP13" s="444"/>
      <c r="BQ13" s="444"/>
      <c r="BR13" s="444"/>
      <c r="BS13" s="444"/>
      <c r="BT13" s="444"/>
      <c r="BU13" s="445"/>
      <c r="BV13" s="443">
        <v>77352</v>
      </c>
      <c r="BW13" s="444"/>
      <c r="BX13" s="444"/>
      <c r="BY13" s="444"/>
      <c r="BZ13" s="444"/>
      <c r="CA13" s="444"/>
      <c r="CB13" s="444"/>
      <c r="CC13" s="445"/>
      <c r="CD13" s="446" t="s">
        <v>144</v>
      </c>
      <c r="CE13" s="447"/>
      <c r="CF13" s="447"/>
      <c r="CG13" s="447"/>
      <c r="CH13" s="447"/>
      <c r="CI13" s="447"/>
      <c r="CJ13" s="447"/>
      <c r="CK13" s="447"/>
      <c r="CL13" s="447"/>
      <c r="CM13" s="447"/>
      <c r="CN13" s="447"/>
      <c r="CO13" s="447"/>
      <c r="CP13" s="447"/>
      <c r="CQ13" s="447"/>
      <c r="CR13" s="447"/>
      <c r="CS13" s="448"/>
      <c r="CT13" s="440">
        <v>12.8</v>
      </c>
      <c r="CU13" s="441"/>
      <c r="CV13" s="441"/>
      <c r="CW13" s="441"/>
      <c r="CX13" s="441"/>
      <c r="CY13" s="441"/>
      <c r="CZ13" s="441"/>
      <c r="DA13" s="442"/>
      <c r="DB13" s="440">
        <v>12</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145</v>
      </c>
      <c r="M14" s="525"/>
      <c r="N14" s="525"/>
      <c r="O14" s="525"/>
      <c r="P14" s="525"/>
      <c r="Q14" s="526"/>
      <c r="R14" s="527">
        <v>6651</v>
      </c>
      <c r="S14" s="528"/>
      <c r="T14" s="528"/>
      <c r="U14" s="528"/>
      <c r="V14" s="529"/>
      <c r="W14" s="433"/>
      <c r="X14" s="434"/>
      <c r="Y14" s="434"/>
      <c r="Z14" s="434"/>
      <c r="AA14" s="434"/>
      <c r="AB14" s="423"/>
      <c r="AC14" s="530">
        <v>16.600000000000001</v>
      </c>
      <c r="AD14" s="531"/>
      <c r="AE14" s="531"/>
      <c r="AF14" s="531"/>
      <c r="AG14" s="532"/>
      <c r="AH14" s="530">
        <v>17.2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146</v>
      </c>
      <c r="CE14" s="539"/>
      <c r="CF14" s="539"/>
      <c r="CG14" s="539"/>
      <c r="CH14" s="539"/>
      <c r="CI14" s="539"/>
      <c r="CJ14" s="539"/>
      <c r="CK14" s="539"/>
      <c r="CL14" s="539"/>
      <c r="CM14" s="539"/>
      <c r="CN14" s="539"/>
      <c r="CO14" s="539"/>
      <c r="CP14" s="539"/>
      <c r="CQ14" s="539"/>
      <c r="CR14" s="539"/>
      <c r="CS14" s="540"/>
      <c r="CT14" s="541">
        <v>117.6</v>
      </c>
      <c r="CU14" s="542"/>
      <c r="CV14" s="542"/>
      <c r="CW14" s="542"/>
      <c r="CX14" s="542"/>
      <c r="CY14" s="542"/>
      <c r="CZ14" s="542"/>
      <c r="DA14" s="543"/>
      <c r="DB14" s="541">
        <v>115.4</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147</v>
      </c>
      <c r="N15" s="535"/>
      <c r="O15" s="535"/>
      <c r="P15" s="535"/>
      <c r="Q15" s="536"/>
      <c r="R15" s="527">
        <v>6608</v>
      </c>
      <c r="S15" s="528"/>
      <c r="T15" s="528"/>
      <c r="U15" s="528"/>
      <c r="V15" s="529"/>
      <c r="W15" s="459" t="s">
        <v>148</v>
      </c>
      <c r="X15" s="460"/>
      <c r="Y15" s="460"/>
      <c r="Z15" s="460"/>
      <c r="AA15" s="460"/>
      <c r="AB15" s="450"/>
      <c r="AC15" s="494">
        <v>1235</v>
      </c>
      <c r="AD15" s="495"/>
      <c r="AE15" s="495"/>
      <c r="AF15" s="495"/>
      <c r="AG15" s="537"/>
      <c r="AH15" s="494">
        <v>1321</v>
      </c>
      <c r="AI15" s="495"/>
      <c r="AJ15" s="495"/>
      <c r="AK15" s="495"/>
      <c r="AL15" s="496"/>
      <c r="AM15" s="472"/>
      <c r="AN15" s="473"/>
      <c r="AO15" s="473"/>
      <c r="AP15" s="473"/>
      <c r="AQ15" s="473"/>
      <c r="AR15" s="473"/>
      <c r="AS15" s="473"/>
      <c r="AT15" s="474"/>
      <c r="AU15" s="475"/>
      <c r="AV15" s="476"/>
      <c r="AW15" s="476"/>
      <c r="AX15" s="476"/>
      <c r="AY15" s="403" t="s">
        <v>149</v>
      </c>
      <c r="AZ15" s="404"/>
      <c r="BA15" s="404"/>
      <c r="BB15" s="404"/>
      <c r="BC15" s="404"/>
      <c r="BD15" s="404"/>
      <c r="BE15" s="404"/>
      <c r="BF15" s="404"/>
      <c r="BG15" s="404"/>
      <c r="BH15" s="404"/>
      <c r="BI15" s="404"/>
      <c r="BJ15" s="404"/>
      <c r="BK15" s="404"/>
      <c r="BL15" s="404"/>
      <c r="BM15" s="405"/>
      <c r="BN15" s="406">
        <v>757137</v>
      </c>
      <c r="BO15" s="407"/>
      <c r="BP15" s="407"/>
      <c r="BQ15" s="407"/>
      <c r="BR15" s="407"/>
      <c r="BS15" s="407"/>
      <c r="BT15" s="407"/>
      <c r="BU15" s="408"/>
      <c r="BV15" s="406">
        <v>718772</v>
      </c>
      <c r="BW15" s="407"/>
      <c r="BX15" s="407"/>
      <c r="BY15" s="407"/>
      <c r="BZ15" s="407"/>
      <c r="CA15" s="407"/>
      <c r="CB15" s="407"/>
      <c r="CC15" s="408"/>
      <c r="CD15" s="544" t="s">
        <v>150</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151</v>
      </c>
      <c r="M16" s="547"/>
      <c r="N16" s="547"/>
      <c r="O16" s="547"/>
      <c r="P16" s="547"/>
      <c r="Q16" s="548"/>
      <c r="R16" s="549" t="s">
        <v>152</v>
      </c>
      <c r="S16" s="550"/>
      <c r="T16" s="550"/>
      <c r="U16" s="550"/>
      <c r="V16" s="551"/>
      <c r="W16" s="433"/>
      <c r="X16" s="434"/>
      <c r="Y16" s="434"/>
      <c r="Z16" s="434"/>
      <c r="AA16" s="434"/>
      <c r="AB16" s="423"/>
      <c r="AC16" s="530">
        <v>34.4</v>
      </c>
      <c r="AD16" s="531"/>
      <c r="AE16" s="531"/>
      <c r="AF16" s="531"/>
      <c r="AG16" s="532"/>
      <c r="AH16" s="530">
        <v>34.5</v>
      </c>
      <c r="AI16" s="531"/>
      <c r="AJ16" s="531"/>
      <c r="AK16" s="531"/>
      <c r="AL16" s="533"/>
      <c r="AM16" s="472"/>
      <c r="AN16" s="473"/>
      <c r="AO16" s="473"/>
      <c r="AP16" s="473"/>
      <c r="AQ16" s="473"/>
      <c r="AR16" s="473"/>
      <c r="AS16" s="473"/>
      <c r="AT16" s="474"/>
      <c r="AU16" s="475"/>
      <c r="AV16" s="476"/>
      <c r="AW16" s="476"/>
      <c r="AX16" s="476"/>
      <c r="AY16" s="477" t="s">
        <v>153</v>
      </c>
      <c r="AZ16" s="478"/>
      <c r="BA16" s="478"/>
      <c r="BB16" s="478"/>
      <c r="BC16" s="478"/>
      <c r="BD16" s="478"/>
      <c r="BE16" s="478"/>
      <c r="BF16" s="478"/>
      <c r="BG16" s="478"/>
      <c r="BH16" s="478"/>
      <c r="BI16" s="478"/>
      <c r="BJ16" s="478"/>
      <c r="BK16" s="478"/>
      <c r="BL16" s="478"/>
      <c r="BM16" s="479"/>
      <c r="BN16" s="443">
        <v>3840859</v>
      </c>
      <c r="BO16" s="444"/>
      <c r="BP16" s="444"/>
      <c r="BQ16" s="444"/>
      <c r="BR16" s="444"/>
      <c r="BS16" s="444"/>
      <c r="BT16" s="444"/>
      <c r="BU16" s="445"/>
      <c r="BV16" s="443">
        <v>3855657</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154</v>
      </c>
      <c r="N17" s="555"/>
      <c r="O17" s="555"/>
      <c r="P17" s="555"/>
      <c r="Q17" s="556"/>
      <c r="R17" s="549" t="s">
        <v>155</v>
      </c>
      <c r="S17" s="550"/>
      <c r="T17" s="550"/>
      <c r="U17" s="550"/>
      <c r="V17" s="551"/>
      <c r="W17" s="459" t="s">
        <v>156</v>
      </c>
      <c r="X17" s="460"/>
      <c r="Y17" s="460"/>
      <c r="Z17" s="460"/>
      <c r="AA17" s="460"/>
      <c r="AB17" s="450"/>
      <c r="AC17" s="494">
        <v>1756</v>
      </c>
      <c r="AD17" s="495"/>
      <c r="AE17" s="495"/>
      <c r="AF17" s="495"/>
      <c r="AG17" s="537"/>
      <c r="AH17" s="494">
        <v>1844</v>
      </c>
      <c r="AI17" s="495"/>
      <c r="AJ17" s="495"/>
      <c r="AK17" s="495"/>
      <c r="AL17" s="496"/>
      <c r="AM17" s="472"/>
      <c r="AN17" s="473"/>
      <c r="AO17" s="473"/>
      <c r="AP17" s="473"/>
      <c r="AQ17" s="473"/>
      <c r="AR17" s="473"/>
      <c r="AS17" s="473"/>
      <c r="AT17" s="474"/>
      <c r="AU17" s="475"/>
      <c r="AV17" s="476"/>
      <c r="AW17" s="476"/>
      <c r="AX17" s="476"/>
      <c r="AY17" s="477" t="s">
        <v>157</v>
      </c>
      <c r="AZ17" s="478"/>
      <c r="BA17" s="478"/>
      <c r="BB17" s="478"/>
      <c r="BC17" s="478"/>
      <c r="BD17" s="478"/>
      <c r="BE17" s="478"/>
      <c r="BF17" s="478"/>
      <c r="BG17" s="478"/>
      <c r="BH17" s="478"/>
      <c r="BI17" s="478"/>
      <c r="BJ17" s="478"/>
      <c r="BK17" s="478"/>
      <c r="BL17" s="478"/>
      <c r="BM17" s="479"/>
      <c r="BN17" s="443">
        <v>930398</v>
      </c>
      <c r="BO17" s="444"/>
      <c r="BP17" s="444"/>
      <c r="BQ17" s="444"/>
      <c r="BR17" s="444"/>
      <c r="BS17" s="444"/>
      <c r="BT17" s="444"/>
      <c r="BU17" s="445"/>
      <c r="BV17" s="443">
        <v>881704</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158</v>
      </c>
      <c r="C18" s="486"/>
      <c r="D18" s="486"/>
      <c r="E18" s="566"/>
      <c r="F18" s="566"/>
      <c r="G18" s="566"/>
      <c r="H18" s="566"/>
      <c r="I18" s="566"/>
      <c r="J18" s="566"/>
      <c r="K18" s="566"/>
      <c r="L18" s="567">
        <v>329.41</v>
      </c>
      <c r="M18" s="567"/>
      <c r="N18" s="567"/>
      <c r="O18" s="567"/>
      <c r="P18" s="567"/>
      <c r="Q18" s="567"/>
      <c r="R18" s="568"/>
      <c r="S18" s="568"/>
      <c r="T18" s="568"/>
      <c r="U18" s="568"/>
      <c r="V18" s="569"/>
      <c r="W18" s="461"/>
      <c r="X18" s="462"/>
      <c r="Y18" s="462"/>
      <c r="Z18" s="462"/>
      <c r="AA18" s="462"/>
      <c r="AB18" s="453"/>
      <c r="AC18" s="570">
        <v>49</v>
      </c>
      <c r="AD18" s="571"/>
      <c r="AE18" s="571"/>
      <c r="AF18" s="571"/>
      <c r="AG18" s="572"/>
      <c r="AH18" s="570">
        <v>48.2</v>
      </c>
      <c r="AI18" s="571"/>
      <c r="AJ18" s="571"/>
      <c r="AK18" s="571"/>
      <c r="AL18" s="573"/>
      <c r="AM18" s="472"/>
      <c r="AN18" s="473"/>
      <c r="AO18" s="473"/>
      <c r="AP18" s="473"/>
      <c r="AQ18" s="473"/>
      <c r="AR18" s="473"/>
      <c r="AS18" s="473"/>
      <c r="AT18" s="474"/>
      <c r="AU18" s="475"/>
      <c r="AV18" s="476"/>
      <c r="AW18" s="476"/>
      <c r="AX18" s="476"/>
      <c r="AY18" s="477" t="s">
        <v>159</v>
      </c>
      <c r="AZ18" s="478"/>
      <c r="BA18" s="478"/>
      <c r="BB18" s="478"/>
      <c r="BC18" s="478"/>
      <c r="BD18" s="478"/>
      <c r="BE18" s="478"/>
      <c r="BF18" s="478"/>
      <c r="BG18" s="478"/>
      <c r="BH18" s="478"/>
      <c r="BI18" s="478"/>
      <c r="BJ18" s="478"/>
      <c r="BK18" s="478"/>
      <c r="BL18" s="478"/>
      <c r="BM18" s="479"/>
      <c r="BN18" s="443">
        <v>3800277</v>
      </c>
      <c r="BO18" s="444"/>
      <c r="BP18" s="444"/>
      <c r="BQ18" s="444"/>
      <c r="BR18" s="444"/>
      <c r="BS18" s="444"/>
      <c r="BT18" s="444"/>
      <c r="BU18" s="445"/>
      <c r="BV18" s="443">
        <v>3606586</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160</v>
      </c>
      <c r="C19" s="486"/>
      <c r="D19" s="486"/>
      <c r="E19" s="566"/>
      <c r="F19" s="566"/>
      <c r="G19" s="566"/>
      <c r="H19" s="566"/>
      <c r="I19" s="566"/>
      <c r="J19" s="566"/>
      <c r="K19" s="566"/>
      <c r="L19" s="574">
        <v>20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161</v>
      </c>
      <c r="AZ19" s="478"/>
      <c r="BA19" s="478"/>
      <c r="BB19" s="478"/>
      <c r="BC19" s="478"/>
      <c r="BD19" s="478"/>
      <c r="BE19" s="478"/>
      <c r="BF19" s="478"/>
      <c r="BG19" s="478"/>
      <c r="BH19" s="478"/>
      <c r="BI19" s="478"/>
      <c r="BJ19" s="478"/>
      <c r="BK19" s="478"/>
      <c r="BL19" s="478"/>
      <c r="BM19" s="479"/>
      <c r="BN19" s="443">
        <v>6042142</v>
      </c>
      <c r="BO19" s="444"/>
      <c r="BP19" s="444"/>
      <c r="BQ19" s="444"/>
      <c r="BR19" s="444"/>
      <c r="BS19" s="444"/>
      <c r="BT19" s="444"/>
      <c r="BU19" s="445"/>
      <c r="BV19" s="443">
        <v>5224411</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162</v>
      </c>
      <c r="C20" s="486"/>
      <c r="D20" s="486"/>
      <c r="E20" s="566"/>
      <c r="F20" s="566"/>
      <c r="G20" s="566"/>
      <c r="H20" s="566"/>
      <c r="I20" s="566"/>
      <c r="J20" s="566"/>
      <c r="K20" s="566"/>
      <c r="L20" s="574">
        <v>2125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164</v>
      </c>
      <c r="C22" s="587"/>
      <c r="D22" s="588"/>
      <c r="E22" s="455" t="s">
        <v>1</v>
      </c>
      <c r="F22" s="460"/>
      <c r="G22" s="460"/>
      <c r="H22" s="460"/>
      <c r="I22" s="460"/>
      <c r="J22" s="460"/>
      <c r="K22" s="450"/>
      <c r="L22" s="455" t="s">
        <v>165</v>
      </c>
      <c r="M22" s="460"/>
      <c r="N22" s="460"/>
      <c r="O22" s="460"/>
      <c r="P22" s="450"/>
      <c r="Q22" s="618" t="s">
        <v>166</v>
      </c>
      <c r="R22" s="619"/>
      <c r="S22" s="619"/>
      <c r="T22" s="619"/>
      <c r="U22" s="619"/>
      <c r="V22" s="620"/>
      <c r="W22" s="586" t="s">
        <v>167</v>
      </c>
      <c r="X22" s="587"/>
      <c r="Y22" s="588"/>
      <c r="Z22" s="455" t="s">
        <v>1</v>
      </c>
      <c r="AA22" s="460"/>
      <c r="AB22" s="460"/>
      <c r="AC22" s="460"/>
      <c r="AD22" s="460"/>
      <c r="AE22" s="460"/>
      <c r="AF22" s="460"/>
      <c r="AG22" s="450"/>
      <c r="AH22" s="624" t="s">
        <v>168</v>
      </c>
      <c r="AI22" s="460"/>
      <c r="AJ22" s="460"/>
      <c r="AK22" s="460"/>
      <c r="AL22" s="450"/>
      <c r="AM22" s="624" t="s">
        <v>169</v>
      </c>
      <c r="AN22" s="625"/>
      <c r="AO22" s="625"/>
      <c r="AP22" s="625"/>
      <c r="AQ22" s="625"/>
      <c r="AR22" s="626"/>
      <c r="AS22" s="618" t="s">
        <v>166</v>
      </c>
      <c r="AT22" s="619"/>
      <c r="AU22" s="619"/>
      <c r="AV22" s="619"/>
      <c r="AW22" s="619"/>
      <c r="AX22" s="630"/>
      <c r="AY22" s="403" t="s">
        <v>170</v>
      </c>
      <c r="AZ22" s="404"/>
      <c r="BA22" s="404"/>
      <c r="BB22" s="404"/>
      <c r="BC22" s="404"/>
      <c r="BD22" s="404"/>
      <c r="BE22" s="404"/>
      <c r="BF22" s="404"/>
      <c r="BG22" s="404"/>
      <c r="BH22" s="404"/>
      <c r="BI22" s="404"/>
      <c r="BJ22" s="404"/>
      <c r="BK22" s="404"/>
      <c r="BL22" s="404"/>
      <c r="BM22" s="405"/>
      <c r="BN22" s="406">
        <v>10435422</v>
      </c>
      <c r="BO22" s="407"/>
      <c r="BP22" s="407"/>
      <c r="BQ22" s="407"/>
      <c r="BR22" s="407"/>
      <c r="BS22" s="407"/>
      <c r="BT22" s="407"/>
      <c r="BU22" s="408"/>
      <c r="BV22" s="406">
        <v>10586241</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171</v>
      </c>
      <c r="AZ23" s="478"/>
      <c r="BA23" s="478"/>
      <c r="BB23" s="478"/>
      <c r="BC23" s="478"/>
      <c r="BD23" s="478"/>
      <c r="BE23" s="478"/>
      <c r="BF23" s="478"/>
      <c r="BG23" s="478"/>
      <c r="BH23" s="478"/>
      <c r="BI23" s="478"/>
      <c r="BJ23" s="478"/>
      <c r="BK23" s="478"/>
      <c r="BL23" s="478"/>
      <c r="BM23" s="479"/>
      <c r="BN23" s="443">
        <v>9637660</v>
      </c>
      <c r="BO23" s="444"/>
      <c r="BP23" s="444"/>
      <c r="BQ23" s="444"/>
      <c r="BR23" s="444"/>
      <c r="BS23" s="444"/>
      <c r="BT23" s="444"/>
      <c r="BU23" s="445"/>
      <c r="BV23" s="443">
        <v>9700107</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172</v>
      </c>
      <c r="F24" s="473"/>
      <c r="G24" s="473"/>
      <c r="H24" s="473"/>
      <c r="I24" s="473"/>
      <c r="J24" s="473"/>
      <c r="K24" s="474"/>
      <c r="L24" s="494">
        <v>1</v>
      </c>
      <c r="M24" s="495"/>
      <c r="N24" s="495"/>
      <c r="O24" s="495"/>
      <c r="P24" s="537"/>
      <c r="Q24" s="494">
        <v>8100</v>
      </c>
      <c r="R24" s="495"/>
      <c r="S24" s="495"/>
      <c r="T24" s="495"/>
      <c r="U24" s="495"/>
      <c r="V24" s="537"/>
      <c r="W24" s="589"/>
      <c r="X24" s="590"/>
      <c r="Y24" s="591"/>
      <c r="Z24" s="493" t="s">
        <v>173</v>
      </c>
      <c r="AA24" s="473"/>
      <c r="AB24" s="473"/>
      <c r="AC24" s="473"/>
      <c r="AD24" s="473"/>
      <c r="AE24" s="473"/>
      <c r="AF24" s="473"/>
      <c r="AG24" s="474"/>
      <c r="AH24" s="494">
        <v>91</v>
      </c>
      <c r="AI24" s="495"/>
      <c r="AJ24" s="495"/>
      <c r="AK24" s="495"/>
      <c r="AL24" s="537"/>
      <c r="AM24" s="494">
        <v>280826</v>
      </c>
      <c r="AN24" s="495"/>
      <c r="AO24" s="495"/>
      <c r="AP24" s="495"/>
      <c r="AQ24" s="495"/>
      <c r="AR24" s="537"/>
      <c r="AS24" s="494">
        <v>3086</v>
      </c>
      <c r="AT24" s="495"/>
      <c r="AU24" s="495"/>
      <c r="AV24" s="495"/>
      <c r="AW24" s="495"/>
      <c r="AX24" s="496"/>
      <c r="AY24" s="559" t="s">
        <v>174</v>
      </c>
      <c r="AZ24" s="560"/>
      <c r="BA24" s="560"/>
      <c r="BB24" s="560"/>
      <c r="BC24" s="560"/>
      <c r="BD24" s="560"/>
      <c r="BE24" s="560"/>
      <c r="BF24" s="560"/>
      <c r="BG24" s="560"/>
      <c r="BH24" s="560"/>
      <c r="BI24" s="560"/>
      <c r="BJ24" s="560"/>
      <c r="BK24" s="560"/>
      <c r="BL24" s="560"/>
      <c r="BM24" s="561"/>
      <c r="BN24" s="443">
        <v>8467517</v>
      </c>
      <c r="BO24" s="444"/>
      <c r="BP24" s="444"/>
      <c r="BQ24" s="444"/>
      <c r="BR24" s="444"/>
      <c r="BS24" s="444"/>
      <c r="BT24" s="444"/>
      <c r="BU24" s="445"/>
      <c r="BV24" s="443">
        <v>8430628</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175</v>
      </c>
      <c r="F25" s="473"/>
      <c r="G25" s="473"/>
      <c r="H25" s="473"/>
      <c r="I25" s="473"/>
      <c r="J25" s="473"/>
      <c r="K25" s="474"/>
      <c r="L25" s="494">
        <v>1</v>
      </c>
      <c r="M25" s="495"/>
      <c r="N25" s="495"/>
      <c r="O25" s="495"/>
      <c r="P25" s="537"/>
      <c r="Q25" s="494">
        <v>6100</v>
      </c>
      <c r="R25" s="495"/>
      <c r="S25" s="495"/>
      <c r="T25" s="495"/>
      <c r="U25" s="495"/>
      <c r="V25" s="537"/>
      <c r="W25" s="589"/>
      <c r="X25" s="590"/>
      <c r="Y25" s="591"/>
      <c r="Z25" s="493" t="s">
        <v>176</v>
      </c>
      <c r="AA25" s="473"/>
      <c r="AB25" s="473"/>
      <c r="AC25" s="473"/>
      <c r="AD25" s="473"/>
      <c r="AE25" s="473"/>
      <c r="AF25" s="473"/>
      <c r="AG25" s="474"/>
      <c r="AH25" s="494" t="s">
        <v>139</v>
      </c>
      <c r="AI25" s="495"/>
      <c r="AJ25" s="495"/>
      <c r="AK25" s="495"/>
      <c r="AL25" s="537"/>
      <c r="AM25" s="494" t="s">
        <v>131</v>
      </c>
      <c r="AN25" s="495"/>
      <c r="AO25" s="495"/>
      <c r="AP25" s="495"/>
      <c r="AQ25" s="495"/>
      <c r="AR25" s="537"/>
      <c r="AS25" s="494" t="s">
        <v>131</v>
      </c>
      <c r="AT25" s="495"/>
      <c r="AU25" s="495"/>
      <c r="AV25" s="495"/>
      <c r="AW25" s="495"/>
      <c r="AX25" s="496"/>
      <c r="AY25" s="403" t="s">
        <v>177</v>
      </c>
      <c r="AZ25" s="404"/>
      <c r="BA25" s="404"/>
      <c r="BB25" s="404"/>
      <c r="BC25" s="404"/>
      <c r="BD25" s="404"/>
      <c r="BE25" s="404"/>
      <c r="BF25" s="404"/>
      <c r="BG25" s="404"/>
      <c r="BH25" s="404"/>
      <c r="BI25" s="404"/>
      <c r="BJ25" s="404"/>
      <c r="BK25" s="404"/>
      <c r="BL25" s="404"/>
      <c r="BM25" s="405"/>
      <c r="BN25" s="406">
        <v>1797284</v>
      </c>
      <c r="BO25" s="407"/>
      <c r="BP25" s="407"/>
      <c r="BQ25" s="407"/>
      <c r="BR25" s="407"/>
      <c r="BS25" s="407"/>
      <c r="BT25" s="407"/>
      <c r="BU25" s="408"/>
      <c r="BV25" s="406">
        <v>648579</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178</v>
      </c>
      <c r="F26" s="473"/>
      <c r="G26" s="473"/>
      <c r="H26" s="473"/>
      <c r="I26" s="473"/>
      <c r="J26" s="473"/>
      <c r="K26" s="474"/>
      <c r="L26" s="494">
        <v>1</v>
      </c>
      <c r="M26" s="495"/>
      <c r="N26" s="495"/>
      <c r="O26" s="495"/>
      <c r="P26" s="537"/>
      <c r="Q26" s="494">
        <v>5400</v>
      </c>
      <c r="R26" s="495"/>
      <c r="S26" s="495"/>
      <c r="T26" s="495"/>
      <c r="U26" s="495"/>
      <c r="V26" s="537"/>
      <c r="W26" s="589"/>
      <c r="X26" s="590"/>
      <c r="Y26" s="591"/>
      <c r="Z26" s="493" t="s">
        <v>179</v>
      </c>
      <c r="AA26" s="595"/>
      <c r="AB26" s="595"/>
      <c r="AC26" s="595"/>
      <c r="AD26" s="595"/>
      <c r="AE26" s="595"/>
      <c r="AF26" s="595"/>
      <c r="AG26" s="596"/>
      <c r="AH26" s="494">
        <v>2</v>
      </c>
      <c r="AI26" s="495"/>
      <c r="AJ26" s="495"/>
      <c r="AK26" s="495"/>
      <c r="AL26" s="537"/>
      <c r="AM26" s="494" t="s">
        <v>180</v>
      </c>
      <c r="AN26" s="495"/>
      <c r="AO26" s="495"/>
      <c r="AP26" s="495"/>
      <c r="AQ26" s="495"/>
      <c r="AR26" s="537"/>
      <c r="AS26" s="494" t="s">
        <v>181</v>
      </c>
      <c r="AT26" s="495"/>
      <c r="AU26" s="495"/>
      <c r="AV26" s="495"/>
      <c r="AW26" s="495"/>
      <c r="AX26" s="496"/>
      <c r="AY26" s="446" t="s">
        <v>182</v>
      </c>
      <c r="AZ26" s="447"/>
      <c r="BA26" s="447"/>
      <c r="BB26" s="447"/>
      <c r="BC26" s="447"/>
      <c r="BD26" s="447"/>
      <c r="BE26" s="447"/>
      <c r="BF26" s="447"/>
      <c r="BG26" s="447"/>
      <c r="BH26" s="447"/>
      <c r="BI26" s="447"/>
      <c r="BJ26" s="447"/>
      <c r="BK26" s="447"/>
      <c r="BL26" s="447"/>
      <c r="BM26" s="448"/>
      <c r="BN26" s="443" t="s">
        <v>131</v>
      </c>
      <c r="BO26" s="444"/>
      <c r="BP26" s="444"/>
      <c r="BQ26" s="444"/>
      <c r="BR26" s="444"/>
      <c r="BS26" s="444"/>
      <c r="BT26" s="444"/>
      <c r="BU26" s="445"/>
      <c r="BV26" s="443" t="s">
        <v>131</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183</v>
      </c>
      <c r="F27" s="473"/>
      <c r="G27" s="473"/>
      <c r="H27" s="473"/>
      <c r="I27" s="473"/>
      <c r="J27" s="473"/>
      <c r="K27" s="474"/>
      <c r="L27" s="494">
        <v>1</v>
      </c>
      <c r="M27" s="495"/>
      <c r="N27" s="495"/>
      <c r="O27" s="495"/>
      <c r="P27" s="537"/>
      <c r="Q27" s="494">
        <v>3400</v>
      </c>
      <c r="R27" s="495"/>
      <c r="S27" s="495"/>
      <c r="T27" s="495"/>
      <c r="U27" s="495"/>
      <c r="V27" s="537"/>
      <c r="W27" s="589"/>
      <c r="X27" s="590"/>
      <c r="Y27" s="591"/>
      <c r="Z27" s="493" t="s">
        <v>184</v>
      </c>
      <c r="AA27" s="473"/>
      <c r="AB27" s="473"/>
      <c r="AC27" s="473"/>
      <c r="AD27" s="473"/>
      <c r="AE27" s="473"/>
      <c r="AF27" s="473"/>
      <c r="AG27" s="474"/>
      <c r="AH27" s="494">
        <v>10</v>
      </c>
      <c r="AI27" s="495"/>
      <c r="AJ27" s="495"/>
      <c r="AK27" s="495"/>
      <c r="AL27" s="537"/>
      <c r="AM27" s="494">
        <v>27802</v>
      </c>
      <c r="AN27" s="495"/>
      <c r="AO27" s="495"/>
      <c r="AP27" s="495"/>
      <c r="AQ27" s="495"/>
      <c r="AR27" s="537"/>
      <c r="AS27" s="494">
        <v>2780</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v>37446</v>
      </c>
      <c r="BO27" s="563"/>
      <c r="BP27" s="563"/>
      <c r="BQ27" s="563"/>
      <c r="BR27" s="563"/>
      <c r="BS27" s="563"/>
      <c r="BT27" s="563"/>
      <c r="BU27" s="564"/>
      <c r="BV27" s="562">
        <v>171649</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2800</v>
      </c>
      <c r="R28" s="495"/>
      <c r="S28" s="495"/>
      <c r="T28" s="495"/>
      <c r="U28" s="495"/>
      <c r="V28" s="537"/>
      <c r="W28" s="589"/>
      <c r="X28" s="590"/>
      <c r="Y28" s="591"/>
      <c r="Z28" s="493" t="s">
        <v>187</v>
      </c>
      <c r="AA28" s="473"/>
      <c r="AB28" s="473"/>
      <c r="AC28" s="473"/>
      <c r="AD28" s="473"/>
      <c r="AE28" s="473"/>
      <c r="AF28" s="473"/>
      <c r="AG28" s="474"/>
      <c r="AH28" s="494" t="s">
        <v>139</v>
      </c>
      <c r="AI28" s="495"/>
      <c r="AJ28" s="495"/>
      <c r="AK28" s="495"/>
      <c r="AL28" s="537"/>
      <c r="AM28" s="494" t="s">
        <v>130</v>
      </c>
      <c r="AN28" s="495"/>
      <c r="AO28" s="495"/>
      <c r="AP28" s="495"/>
      <c r="AQ28" s="495"/>
      <c r="AR28" s="537"/>
      <c r="AS28" s="494" t="s">
        <v>188</v>
      </c>
      <c r="AT28" s="495"/>
      <c r="AU28" s="495"/>
      <c r="AV28" s="495"/>
      <c r="AW28" s="495"/>
      <c r="AX28" s="496"/>
      <c r="AY28" s="597" t="s">
        <v>189</v>
      </c>
      <c r="AZ28" s="598"/>
      <c r="BA28" s="598"/>
      <c r="BB28" s="599"/>
      <c r="BC28" s="403" t="s">
        <v>50</v>
      </c>
      <c r="BD28" s="404"/>
      <c r="BE28" s="404"/>
      <c r="BF28" s="404"/>
      <c r="BG28" s="404"/>
      <c r="BH28" s="404"/>
      <c r="BI28" s="404"/>
      <c r="BJ28" s="404"/>
      <c r="BK28" s="404"/>
      <c r="BL28" s="404"/>
      <c r="BM28" s="405"/>
      <c r="BN28" s="406">
        <v>459687</v>
      </c>
      <c r="BO28" s="407"/>
      <c r="BP28" s="407"/>
      <c r="BQ28" s="407"/>
      <c r="BR28" s="407"/>
      <c r="BS28" s="407"/>
      <c r="BT28" s="407"/>
      <c r="BU28" s="408"/>
      <c r="BV28" s="406">
        <v>512233</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190</v>
      </c>
      <c r="F29" s="473"/>
      <c r="G29" s="473"/>
      <c r="H29" s="473"/>
      <c r="I29" s="473"/>
      <c r="J29" s="473"/>
      <c r="K29" s="474"/>
      <c r="L29" s="494">
        <v>8</v>
      </c>
      <c r="M29" s="495"/>
      <c r="N29" s="495"/>
      <c r="O29" s="495"/>
      <c r="P29" s="537"/>
      <c r="Q29" s="494">
        <v>2650</v>
      </c>
      <c r="R29" s="495"/>
      <c r="S29" s="495"/>
      <c r="T29" s="495"/>
      <c r="U29" s="495"/>
      <c r="V29" s="537"/>
      <c r="W29" s="592"/>
      <c r="X29" s="593"/>
      <c r="Y29" s="594"/>
      <c r="Z29" s="493" t="s">
        <v>191</v>
      </c>
      <c r="AA29" s="473"/>
      <c r="AB29" s="473"/>
      <c r="AC29" s="473"/>
      <c r="AD29" s="473"/>
      <c r="AE29" s="473"/>
      <c r="AF29" s="473"/>
      <c r="AG29" s="474"/>
      <c r="AH29" s="494">
        <v>101</v>
      </c>
      <c r="AI29" s="495"/>
      <c r="AJ29" s="495"/>
      <c r="AK29" s="495"/>
      <c r="AL29" s="537"/>
      <c r="AM29" s="494">
        <v>308628</v>
      </c>
      <c r="AN29" s="495"/>
      <c r="AO29" s="495"/>
      <c r="AP29" s="495"/>
      <c r="AQ29" s="495"/>
      <c r="AR29" s="537"/>
      <c r="AS29" s="494">
        <v>3056</v>
      </c>
      <c r="AT29" s="495"/>
      <c r="AU29" s="495"/>
      <c r="AV29" s="495"/>
      <c r="AW29" s="495"/>
      <c r="AX29" s="496"/>
      <c r="AY29" s="600"/>
      <c r="AZ29" s="601"/>
      <c r="BA29" s="601"/>
      <c r="BB29" s="602"/>
      <c r="BC29" s="477" t="s">
        <v>192</v>
      </c>
      <c r="BD29" s="478"/>
      <c r="BE29" s="478"/>
      <c r="BF29" s="478"/>
      <c r="BG29" s="478"/>
      <c r="BH29" s="478"/>
      <c r="BI29" s="478"/>
      <c r="BJ29" s="478"/>
      <c r="BK29" s="478"/>
      <c r="BL29" s="478"/>
      <c r="BM29" s="479"/>
      <c r="BN29" s="443">
        <v>292341</v>
      </c>
      <c r="BO29" s="444"/>
      <c r="BP29" s="444"/>
      <c r="BQ29" s="444"/>
      <c r="BR29" s="444"/>
      <c r="BS29" s="444"/>
      <c r="BT29" s="444"/>
      <c r="BU29" s="445"/>
      <c r="BV29" s="443">
        <v>299384</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193</v>
      </c>
      <c r="X30" s="611"/>
      <c r="Y30" s="611"/>
      <c r="Z30" s="611"/>
      <c r="AA30" s="611"/>
      <c r="AB30" s="611"/>
      <c r="AC30" s="611"/>
      <c r="AD30" s="611"/>
      <c r="AE30" s="611"/>
      <c r="AF30" s="611"/>
      <c r="AG30" s="612"/>
      <c r="AH30" s="570">
        <v>100.1</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593630</v>
      </c>
      <c r="BO30" s="563"/>
      <c r="BP30" s="563"/>
      <c r="BQ30" s="563"/>
      <c r="BR30" s="563"/>
      <c r="BS30" s="563"/>
      <c r="BT30" s="563"/>
      <c r="BU30" s="564"/>
      <c r="BV30" s="562">
        <v>583189</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194</v>
      </c>
      <c r="D32" s="606"/>
      <c r="E32" s="606"/>
      <c r="F32" s="606"/>
      <c r="G32" s="606"/>
      <c r="H32" s="606"/>
      <c r="I32" s="606"/>
      <c r="J32" s="606"/>
      <c r="K32" s="606"/>
      <c r="L32" s="606"/>
      <c r="M32" s="606"/>
      <c r="N32" s="606"/>
      <c r="O32" s="606"/>
      <c r="P32" s="606"/>
      <c r="Q32" s="606"/>
      <c r="R32" s="606"/>
      <c r="S32" s="606"/>
      <c r="U32" s="447" t="s">
        <v>195</v>
      </c>
      <c r="V32" s="447"/>
      <c r="W32" s="447"/>
      <c r="X32" s="447"/>
      <c r="Y32" s="447"/>
      <c r="Z32" s="447"/>
      <c r="AA32" s="447"/>
      <c r="AB32" s="447"/>
      <c r="AC32" s="447"/>
      <c r="AD32" s="447"/>
      <c r="AE32" s="447"/>
      <c r="AF32" s="447"/>
      <c r="AG32" s="447"/>
      <c r="AH32" s="447"/>
      <c r="AI32" s="447"/>
      <c r="AJ32" s="447"/>
      <c r="AK32" s="447"/>
      <c r="AM32" s="447" t="s">
        <v>196</v>
      </c>
      <c r="AN32" s="447"/>
      <c r="AO32" s="447"/>
      <c r="AP32" s="447"/>
      <c r="AQ32" s="447"/>
      <c r="AR32" s="447"/>
      <c r="AS32" s="447"/>
      <c r="AT32" s="447"/>
      <c r="AU32" s="447"/>
      <c r="AV32" s="447"/>
      <c r="AW32" s="447"/>
      <c r="AX32" s="447"/>
      <c r="AY32" s="447"/>
      <c r="AZ32" s="447"/>
      <c r="BA32" s="447"/>
      <c r="BB32" s="447"/>
      <c r="BC32" s="447"/>
      <c r="BE32" s="447" t="s">
        <v>197</v>
      </c>
      <c r="BF32" s="447"/>
      <c r="BG32" s="447"/>
      <c r="BH32" s="447"/>
      <c r="BI32" s="447"/>
      <c r="BJ32" s="447"/>
      <c r="BK32" s="447"/>
      <c r="BL32" s="447"/>
      <c r="BM32" s="447"/>
      <c r="BN32" s="447"/>
      <c r="BO32" s="447"/>
      <c r="BP32" s="447"/>
      <c r="BQ32" s="447"/>
      <c r="BR32" s="447"/>
      <c r="BS32" s="447"/>
      <c r="BT32" s="447"/>
      <c r="BU32" s="447"/>
      <c r="BW32" s="447" t="s">
        <v>198</v>
      </c>
      <c r="BX32" s="447"/>
      <c r="BY32" s="447"/>
      <c r="BZ32" s="447"/>
      <c r="CA32" s="447"/>
      <c r="CB32" s="447"/>
      <c r="CC32" s="447"/>
      <c r="CD32" s="447"/>
      <c r="CE32" s="447"/>
      <c r="CF32" s="447"/>
      <c r="CG32" s="447"/>
      <c r="CH32" s="447"/>
      <c r="CI32" s="447"/>
      <c r="CJ32" s="447"/>
      <c r="CK32" s="447"/>
      <c r="CL32" s="447"/>
      <c r="CM32" s="447"/>
      <c r="CO32" s="447" t="s">
        <v>199</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200</v>
      </c>
      <c r="D33" s="467"/>
      <c r="E33" s="432" t="s">
        <v>201</v>
      </c>
      <c r="F33" s="432"/>
      <c r="G33" s="432"/>
      <c r="H33" s="432"/>
      <c r="I33" s="432"/>
      <c r="J33" s="432"/>
      <c r="K33" s="432"/>
      <c r="L33" s="432"/>
      <c r="M33" s="432"/>
      <c r="N33" s="432"/>
      <c r="O33" s="432"/>
      <c r="P33" s="432"/>
      <c r="Q33" s="432"/>
      <c r="R33" s="432"/>
      <c r="S33" s="432"/>
      <c r="T33" s="206"/>
      <c r="U33" s="467" t="s">
        <v>202</v>
      </c>
      <c r="V33" s="467"/>
      <c r="W33" s="432" t="s">
        <v>203</v>
      </c>
      <c r="X33" s="432"/>
      <c r="Y33" s="432"/>
      <c r="Z33" s="432"/>
      <c r="AA33" s="432"/>
      <c r="AB33" s="432"/>
      <c r="AC33" s="432"/>
      <c r="AD33" s="432"/>
      <c r="AE33" s="432"/>
      <c r="AF33" s="432"/>
      <c r="AG33" s="432"/>
      <c r="AH33" s="432"/>
      <c r="AI33" s="432"/>
      <c r="AJ33" s="432"/>
      <c r="AK33" s="432"/>
      <c r="AL33" s="206"/>
      <c r="AM33" s="467" t="s">
        <v>204</v>
      </c>
      <c r="AN33" s="467"/>
      <c r="AO33" s="432" t="s">
        <v>203</v>
      </c>
      <c r="AP33" s="432"/>
      <c r="AQ33" s="432"/>
      <c r="AR33" s="432"/>
      <c r="AS33" s="432"/>
      <c r="AT33" s="432"/>
      <c r="AU33" s="432"/>
      <c r="AV33" s="432"/>
      <c r="AW33" s="432"/>
      <c r="AX33" s="432"/>
      <c r="AY33" s="432"/>
      <c r="AZ33" s="432"/>
      <c r="BA33" s="432"/>
      <c r="BB33" s="432"/>
      <c r="BC33" s="432"/>
      <c r="BD33" s="207"/>
      <c r="BE33" s="432" t="s">
        <v>205</v>
      </c>
      <c r="BF33" s="432"/>
      <c r="BG33" s="432" t="s">
        <v>206</v>
      </c>
      <c r="BH33" s="432"/>
      <c r="BI33" s="432"/>
      <c r="BJ33" s="432"/>
      <c r="BK33" s="432"/>
      <c r="BL33" s="432"/>
      <c r="BM33" s="432"/>
      <c r="BN33" s="432"/>
      <c r="BO33" s="432"/>
      <c r="BP33" s="432"/>
      <c r="BQ33" s="432"/>
      <c r="BR33" s="432"/>
      <c r="BS33" s="432"/>
      <c r="BT33" s="432"/>
      <c r="BU33" s="432"/>
      <c r="BV33" s="207"/>
      <c r="BW33" s="467" t="s">
        <v>205</v>
      </c>
      <c r="BX33" s="467"/>
      <c r="BY33" s="432" t="s">
        <v>207</v>
      </c>
      <c r="BZ33" s="432"/>
      <c r="CA33" s="432"/>
      <c r="CB33" s="432"/>
      <c r="CC33" s="432"/>
      <c r="CD33" s="432"/>
      <c r="CE33" s="432"/>
      <c r="CF33" s="432"/>
      <c r="CG33" s="432"/>
      <c r="CH33" s="432"/>
      <c r="CI33" s="432"/>
      <c r="CJ33" s="432"/>
      <c r="CK33" s="432"/>
      <c r="CL33" s="432"/>
      <c r="CM33" s="432"/>
      <c r="CN33" s="206"/>
      <c r="CO33" s="467" t="s">
        <v>204</v>
      </c>
      <c r="CP33" s="467"/>
      <c r="CQ33" s="432" t="s">
        <v>208</v>
      </c>
      <c r="CR33" s="432"/>
      <c r="CS33" s="432"/>
      <c r="CT33" s="432"/>
      <c r="CU33" s="432"/>
      <c r="CV33" s="432"/>
      <c r="CW33" s="432"/>
      <c r="CX33" s="432"/>
      <c r="CY33" s="432"/>
      <c r="CZ33" s="432"/>
      <c r="DA33" s="432"/>
      <c r="DB33" s="432"/>
      <c r="DC33" s="432"/>
      <c r="DD33" s="432"/>
      <c r="DE33" s="432"/>
      <c r="DF33" s="206"/>
      <c r="DG33" s="632" t="s">
        <v>209</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f>IF(AO34="","",MAX(C34:D43,U34:V43)+1)</f>
        <v>7</v>
      </c>
      <c r="AN34" s="633"/>
      <c r="AO34" s="634" t="str">
        <f>IF('各会計、関係団体の財政状況及び健全化判断比率'!B33="","",'各会計、関係団体の財政状況及び健全化判断比率'!B33)</f>
        <v>水道事業会計</v>
      </c>
      <c r="AP34" s="634"/>
      <c r="AQ34" s="634"/>
      <c r="AR34" s="634"/>
      <c r="AS34" s="634"/>
      <c r="AT34" s="634"/>
      <c r="AU34" s="634"/>
      <c r="AV34" s="634"/>
      <c r="AW34" s="634"/>
      <c r="AX34" s="634"/>
      <c r="AY34" s="634"/>
      <c r="AZ34" s="634"/>
      <c r="BA34" s="634"/>
      <c r="BB34" s="634"/>
      <c r="BC34" s="634"/>
      <c r="BD34" s="181"/>
      <c r="BE34" s="633">
        <f>IF(BG34="","",MAX(C34:D43,U34:V43,AM34:AN43)+1)</f>
        <v>8</v>
      </c>
      <c r="BF34" s="633"/>
      <c r="BG34" s="634" t="str">
        <f>IF('各会計、関係団体の財政状況及び健全化判断比率'!B34="","",'各会計、関係団体の財政状況及び健全化判断比率'!B34)</f>
        <v>下水道事業特別会計</v>
      </c>
      <c r="BH34" s="634"/>
      <c r="BI34" s="634"/>
      <c r="BJ34" s="634"/>
      <c r="BK34" s="634"/>
      <c r="BL34" s="634"/>
      <c r="BM34" s="634"/>
      <c r="BN34" s="634"/>
      <c r="BO34" s="634"/>
      <c r="BP34" s="634"/>
      <c r="BQ34" s="634"/>
      <c r="BR34" s="634"/>
      <c r="BS34" s="634"/>
      <c r="BT34" s="634"/>
      <c r="BU34" s="634"/>
      <c r="BV34" s="181"/>
      <c r="BW34" s="633">
        <f>IF(BY34="","",MAX(C34:D43,U34:V43,AM34:AN43,BE34:BF43)+1)</f>
        <v>9</v>
      </c>
      <c r="BX34" s="633"/>
      <c r="BY34" s="634" t="str">
        <f>IF('各会計、関係団体の財政状況及び健全化判断比率'!B68="","",'各会計、関係団体の財政状況及び健全化判断比率'!B68)</f>
        <v>置賜広域行政事務組合</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飯豊町地域振興公社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10</v>
      </c>
      <c r="BX35" s="633"/>
      <c r="BY35" s="634" t="str">
        <f>IF('各会計、関係団体の財政状況及び健全化判断比率'!B69="","",'各会計、関係団体の財政状況及び健全化判断比率'!B69)</f>
        <v>置賜広域病院企業団</v>
      </c>
      <c r="BZ35" s="634"/>
      <c r="CA35" s="634"/>
      <c r="CB35" s="634"/>
      <c r="CC35" s="634"/>
      <c r="CD35" s="634"/>
      <c r="CE35" s="634"/>
      <c r="CF35" s="634"/>
      <c r="CG35" s="634"/>
      <c r="CH35" s="634"/>
      <c r="CI35" s="634"/>
      <c r="CJ35" s="634"/>
      <c r="CK35" s="634"/>
      <c r="CL35" s="634"/>
      <c r="CM35" s="634"/>
      <c r="CN35" s="181"/>
      <c r="CO35" s="633">
        <f t="shared" ref="CO35:CO43" si="3">IF(CQ35="","",CO34+1)</f>
        <v>19</v>
      </c>
      <c r="CP35" s="633"/>
      <c r="CQ35" s="634" t="str">
        <f>IF('各会計、関係団体の財政状況及び健全化判断比率'!BS8="","",'各会計、関係団体の財政状況及び健全化判断比率'!BS8)</f>
        <v>山形県西置賜郡飯豊町土地開発公社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11</v>
      </c>
      <c r="BX36" s="633"/>
      <c r="BY36" s="634" t="str">
        <f>IF('各会計、関係団体の財政状況及び健全化判断比率'!B70="","",'各会計、関係団体の財政状況及び健全化判断比率'!B70)</f>
        <v>西置賜行政組合</v>
      </c>
      <c r="BZ36" s="634"/>
      <c r="CA36" s="634"/>
      <c r="CB36" s="634"/>
      <c r="CC36" s="634"/>
      <c r="CD36" s="634"/>
      <c r="CE36" s="634"/>
      <c r="CF36" s="634"/>
      <c r="CG36" s="634"/>
      <c r="CH36" s="634"/>
      <c r="CI36" s="634"/>
      <c r="CJ36" s="634"/>
      <c r="CK36" s="634"/>
      <c r="CL36" s="634"/>
      <c r="CM36" s="634"/>
      <c r="CN36" s="181"/>
      <c r="CO36" s="633">
        <f t="shared" si="3"/>
        <v>20</v>
      </c>
      <c r="CP36" s="633"/>
      <c r="CQ36" s="634" t="str">
        <f>IF('各会計、関係団体の財政状況及び健全化判断比率'!BS9="","",'各会計、関係団体の財政状況及び健全化判断比率'!BS9)</f>
        <v>どんでん平ゆり園</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5</v>
      </c>
      <c r="V37" s="633"/>
      <c r="W37" s="634" t="str">
        <f>IF('各会計、関係団体の財政状況及び健全化判断比率'!B31="","",'各会計、関係団体の財政状況及び健全化判断比率'!B31)</f>
        <v>訪問看護特別会計</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12</v>
      </c>
      <c r="BX37" s="633"/>
      <c r="BY37" s="634" t="str">
        <f>IF('各会計、関係団体の財政状況及び健全化判断比率'!B71="","",'各会計、関係団体の財政状況及び健全化判断比率'!B71)</f>
        <v>山形県消防補償等組合</v>
      </c>
      <c r="BZ37" s="634"/>
      <c r="CA37" s="634"/>
      <c r="CB37" s="634"/>
      <c r="CC37" s="634"/>
      <c r="CD37" s="634"/>
      <c r="CE37" s="634"/>
      <c r="CF37" s="634"/>
      <c r="CG37" s="634"/>
      <c r="CH37" s="634"/>
      <c r="CI37" s="634"/>
      <c r="CJ37" s="634"/>
      <c r="CK37" s="634"/>
      <c r="CL37" s="634"/>
      <c r="CM37" s="634"/>
      <c r="CN37" s="181"/>
      <c r="CO37" s="633">
        <f t="shared" si="3"/>
        <v>21</v>
      </c>
      <c r="CP37" s="633"/>
      <c r="CQ37" s="634" t="str">
        <f>IF('各会計、関係団体の財政状況及び健全化判断比率'!BS10="","",'各会計、関係団体の財政状況及び健全化判断比率'!BS10)</f>
        <v>エコプラントめざみ</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f t="shared" si="4"/>
        <v>6</v>
      </c>
      <c r="V38" s="633"/>
      <c r="W38" s="634" t="str">
        <f>IF('各会計、関係団体の財政状況及び健全化判断比率'!B32="","",'各会計、関係団体の財政状況及び健全化判断比率'!B32)</f>
        <v>介護老人保健施設特別会計</v>
      </c>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13</v>
      </c>
      <c r="BX38" s="633"/>
      <c r="BY38" s="634" t="str">
        <f>IF('各会計、関係団体の財政状況及び健全化判断比率'!B72="","",'各会計、関係団体の財政状況及び健全化判断比率'!B72)</f>
        <v>山形県自治会館管理組合</v>
      </c>
      <c r="BZ38" s="634"/>
      <c r="CA38" s="634"/>
      <c r="CB38" s="634"/>
      <c r="CC38" s="634"/>
      <c r="CD38" s="634"/>
      <c r="CE38" s="634"/>
      <c r="CF38" s="634"/>
      <c r="CG38" s="634"/>
      <c r="CH38" s="634"/>
      <c r="CI38" s="634"/>
      <c r="CJ38" s="634"/>
      <c r="CK38" s="634"/>
      <c r="CL38" s="634"/>
      <c r="CM38" s="634"/>
      <c r="CN38" s="181"/>
      <c r="CO38" s="633">
        <f t="shared" si="3"/>
        <v>22</v>
      </c>
      <c r="CP38" s="633"/>
      <c r="CQ38" s="634" t="str">
        <f>IF('各会計、関係団体の財政状況及び健全化判断比率'!BS11="","",'各会計、関係団体の財政状況及び健全化判断比率'!BS11)</f>
        <v>エルベ</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14</v>
      </c>
      <c r="BX39" s="633"/>
      <c r="BY39" s="634" t="str">
        <f>IF('各会計、関係団体の財政状況及び健全化判断比率'!B73="","",'各会計、関係団体の財政状況及び健全化判断比率'!B73)</f>
        <v>山形県市町村交通災害共済組合</v>
      </c>
      <c r="BZ39" s="634"/>
      <c r="CA39" s="634"/>
      <c r="CB39" s="634"/>
      <c r="CC39" s="634"/>
      <c r="CD39" s="634"/>
      <c r="CE39" s="634"/>
      <c r="CF39" s="634"/>
      <c r="CG39" s="634"/>
      <c r="CH39" s="634"/>
      <c r="CI39" s="634"/>
      <c r="CJ39" s="634"/>
      <c r="CK39" s="634"/>
      <c r="CL39" s="634"/>
      <c r="CM39" s="634"/>
      <c r="CN39" s="181"/>
      <c r="CO39" s="633">
        <f t="shared" si="3"/>
        <v>23</v>
      </c>
      <c r="CP39" s="633"/>
      <c r="CQ39" s="634" t="str">
        <f>IF('各会計、関係団体の財政状況及び健全化判断比率'!BS12="","",'各会計、関係団体の財政状況及び健全化判断比率'!BS12)</f>
        <v>飯豊めざみの里</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15</v>
      </c>
      <c r="BX40" s="633"/>
      <c r="BY40" s="634" t="str">
        <f>IF('各会計、関係団体の財政状況及び健全化判断比率'!B74="","",'各会計、関係団体の財政状況及び健全化判断比率'!B74)</f>
        <v>山形県市町村職員退職手当組合</v>
      </c>
      <c r="BZ40" s="634"/>
      <c r="CA40" s="634"/>
      <c r="CB40" s="634"/>
      <c r="CC40" s="634"/>
      <c r="CD40" s="634"/>
      <c r="CE40" s="634"/>
      <c r="CF40" s="634"/>
      <c r="CG40" s="634"/>
      <c r="CH40" s="634"/>
      <c r="CI40" s="634"/>
      <c r="CJ40" s="634"/>
      <c r="CK40" s="634"/>
      <c r="CL40" s="634"/>
      <c r="CM40" s="634"/>
      <c r="CN40" s="181"/>
      <c r="CO40" s="633">
        <f t="shared" si="3"/>
        <v>24</v>
      </c>
      <c r="CP40" s="633"/>
      <c r="CQ40" s="634" t="str">
        <f>IF('各会計、関係団体の財政状況及び健全化判断比率'!BS13="","",'各会計、関係団体の財政状況及び健全化判断比率'!BS13)</f>
        <v>飯豊ながめやま牧場</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16</v>
      </c>
      <c r="BX41" s="633"/>
      <c r="BY41" s="634" t="str">
        <f>IF('各会計、関係団体の財政状況及び健全化判断比率'!B75="","",'各会計、関係団体の財政状況及び健全化判断比率'!B75)</f>
        <v>山形県後期高齢者医療広域連合（普通会計分）</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17</v>
      </c>
      <c r="BX42" s="633"/>
      <c r="BY42" s="634" t="str">
        <f>IF('各会計、関係団体の財政状況及び健全化判断比率'!B76="","",'各会計、関係団体の財政状況及び健全化判断比率'!B76)</f>
        <v>山形県後期高齢者医療広域連合（事業会計分）</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210</v>
      </c>
      <c r="E46" s="636" t="s">
        <v>211</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212</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213</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214</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215</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216</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217</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218</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xf8MnkNWRLCSaewrgvB5MOEJKgVxqd4LulfArH/+HWuJ4d3vyO1+Pfr2Dm1KBQ8VOpob34W11GUDUUNlbt7Svg==" saltValue="jojllk2fNAk80rFrHv1W3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219</v>
      </c>
      <c r="DI1" s="639"/>
      <c r="DJ1" s="639"/>
      <c r="DK1" s="639"/>
      <c r="DL1" s="639"/>
      <c r="DM1" s="639"/>
      <c r="DN1" s="640"/>
      <c r="DO1" s="214"/>
      <c r="DP1" s="638" t="s">
        <v>220</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221</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222</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223</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224</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225</v>
      </c>
      <c r="S4" s="642"/>
      <c r="T4" s="642"/>
      <c r="U4" s="642"/>
      <c r="V4" s="642"/>
      <c r="W4" s="642"/>
      <c r="X4" s="642"/>
      <c r="Y4" s="643"/>
      <c r="Z4" s="641" t="s">
        <v>226</v>
      </c>
      <c r="AA4" s="642"/>
      <c r="AB4" s="642"/>
      <c r="AC4" s="643"/>
      <c r="AD4" s="641" t="s">
        <v>227</v>
      </c>
      <c r="AE4" s="642"/>
      <c r="AF4" s="642"/>
      <c r="AG4" s="642"/>
      <c r="AH4" s="642"/>
      <c r="AI4" s="642"/>
      <c r="AJ4" s="642"/>
      <c r="AK4" s="643"/>
      <c r="AL4" s="641" t="s">
        <v>226</v>
      </c>
      <c r="AM4" s="642"/>
      <c r="AN4" s="642"/>
      <c r="AO4" s="643"/>
      <c r="AP4" s="644" t="s">
        <v>228</v>
      </c>
      <c r="AQ4" s="644"/>
      <c r="AR4" s="644"/>
      <c r="AS4" s="644"/>
      <c r="AT4" s="644"/>
      <c r="AU4" s="644"/>
      <c r="AV4" s="644"/>
      <c r="AW4" s="644"/>
      <c r="AX4" s="644"/>
      <c r="AY4" s="644"/>
      <c r="AZ4" s="644"/>
      <c r="BA4" s="644"/>
      <c r="BB4" s="644"/>
      <c r="BC4" s="644"/>
      <c r="BD4" s="644"/>
      <c r="BE4" s="644"/>
      <c r="BF4" s="644"/>
      <c r="BG4" s="644" t="s">
        <v>229</v>
      </c>
      <c r="BH4" s="644"/>
      <c r="BI4" s="644"/>
      <c r="BJ4" s="644"/>
      <c r="BK4" s="644"/>
      <c r="BL4" s="644"/>
      <c r="BM4" s="644"/>
      <c r="BN4" s="644"/>
      <c r="BO4" s="644" t="s">
        <v>226</v>
      </c>
      <c r="BP4" s="644"/>
      <c r="BQ4" s="644"/>
      <c r="BR4" s="644"/>
      <c r="BS4" s="644" t="s">
        <v>230</v>
      </c>
      <c r="BT4" s="644"/>
      <c r="BU4" s="644"/>
      <c r="BV4" s="644"/>
      <c r="BW4" s="644"/>
      <c r="BX4" s="644"/>
      <c r="BY4" s="644"/>
      <c r="BZ4" s="644"/>
      <c r="CA4" s="644"/>
      <c r="CB4" s="644"/>
      <c r="CD4" s="641" t="s">
        <v>231</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232</v>
      </c>
      <c r="C5" s="646"/>
      <c r="D5" s="646"/>
      <c r="E5" s="646"/>
      <c r="F5" s="646"/>
      <c r="G5" s="646"/>
      <c r="H5" s="646"/>
      <c r="I5" s="646"/>
      <c r="J5" s="646"/>
      <c r="K5" s="646"/>
      <c r="L5" s="646"/>
      <c r="M5" s="646"/>
      <c r="N5" s="646"/>
      <c r="O5" s="646"/>
      <c r="P5" s="646"/>
      <c r="Q5" s="647"/>
      <c r="R5" s="648">
        <v>684679</v>
      </c>
      <c r="S5" s="649"/>
      <c r="T5" s="649"/>
      <c r="U5" s="649"/>
      <c r="V5" s="649"/>
      <c r="W5" s="649"/>
      <c r="X5" s="649"/>
      <c r="Y5" s="650"/>
      <c r="Z5" s="651">
        <v>8.3000000000000007</v>
      </c>
      <c r="AA5" s="651"/>
      <c r="AB5" s="651"/>
      <c r="AC5" s="651"/>
      <c r="AD5" s="652">
        <v>684679</v>
      </c>
      <c r="AE5" s="652"/>
      <c r="AF5" s="652"/>
      <c r="AG5" s="652"/>
      <c r="AH5" s="652"/>
      <c r="AI5" s="652"/>
      <c r="AJ5" s="652"/>
      <c r="AK5" s="652"/>
      <c r="AL5" s="653">
        <v>16.899999999999999</v>
      </c>
      <c r="AM5" s="654"/>
      <c r="AN5" s="654"/>
      <c r="AO5" s="655"/>
      <c r="AP5" s="645" t="s">
        <v>233</v>
      </c>
      <c r="AQ5" s="646"/>
      <c r="AR5" s="646"/>
      <c r="AS5" s="646"/>
      <c r="AT5" s="646"/>
      <c r="AU5" s="646"/>
      <c r="AV5" s="646"/>
      <c r="AW5" s="646"/>
      <c r="AX5" s="646"/>
      <c r="AY5" s="646"/>
      <c r="AZ5" s="646"/>
      <c r="BA5" s="646"/>
      <c r="BB5" s="646"/>
      <c r="BC5" s="646"/>
      <c r="BD5" s="646"/>
      <c r="BE5" s="646"/>
      <c r="BF5" s="647"/>
      <c r="BG5" s="659">
        <v>677074</v>
      </c>
      <c r="BH5" s="660"/>
      <c r="BI5" s="660"/>
      <c r="BJ5" s="660"/>
      <c r="BK5" s="660"/>
      <c r="BL5" s="660"/>
      <c r="BM5" s="660"/>
      <c r="BN5" s="661"/>
      <c r="BO5" s="662">
        <v>98.9</v>
      </c>
      <c r="BP5" s="662"/>
      <c r="BQ5" s="662"/>
      <c r="BR5" s="662"/>
      <c r="BS5" s="663" t="s">
        <v>139</v>
      </c>
      <c r="BT5" s="663"/>
      <c r="BU5" s="663"/>
      <c r="BV5" s="663"/>
      <c r="BW5" s="663"/>
      <c r="BX5" s="663"/>
      <c r="BY5" s="663"/>
      <c r="BZ5" s="663"/>
      <c r="CA5" s="663"/>
      <c r="CB5" s="667"/>
      <c r="CD5" s="641" t="s">
        <v>228</v>
      </c>
      <c r="CE5" s="642"/>
      <c r="CF5" s="642"/>
      <c r="CG5" s="642"/>
      <c r="CH5" s="642"/>
      <c r="CI5" s="642"/>
      <c r="CJ5" s="642"/>
      <c r="CK5" s="642"/>
      <c r="CL5" s="642"/>
      <c r="CM5" s="642"/>
      <c r="CN5" s="642"/>
      <c r="CO5" s="642"/>
      <c r="CP5" s="642"/>
      <c r="CQ5" s="643"/>
      <c r="CR5" s="641" t="s">
        <v>234</v>
      </c>
      <c r="CS5" s="642"/>
      <c r="CT5" s="642"/>
      <c r="CU5" s="642"/>
      <c r="CV5" s="642"/>
      <c r="CW5" s="642"/>
      <c r="CX5" s="642"/>
      <c r="CY5" s="643"/>
      <c r="CZ5" s="641" t="s">
        <v>226</v>
      </c>
      <c r="DA5" s="642"/>
      <c r="DB5" s="642"/>
      <c r="DC5" s="643"/>
      <c r="DD5" s="641" t="s">
        <v>235</v>
      </c>
      <c r="DE5" s="642"/>
      <c r="DF5" s="642"/>
      <c r="DG5" s="642"/>
      <c r="DH5" s="642"/>
      <c r="DI5" s="642"/>
      <c r="DJ5" s="642"/>
      <c r="DK5" s="642"/>
      <c r="DL5" s="642"/>
      <c r="DM5" s="642"/>
      <c r="DN5" s="642"/>
      <c r="DO5" s="642"/>
      <c r="DP5" s="643"/>
      <c r="DQ5" s="641" t="s">
        <v>236</v>
      </c>
      <c r="DR5" s="642"/>
      <c r="DS5" s="642"/>
      <c r="DT5" s="642"/>
      <c r="DU5" s="642"/>
      <c r="DV5" s="642"/>
      <c r="DW5" s="642"/>
      <c r="DX5" s="642"/>
      <c r="DY5" s="642"/>
      <c r="DZ5" s="642"/>
      <c r="EA5" s="642"/>
      <c r="EB5" s="642"/>
      <c r="EC5" s="643"/>
    </row>
    <row r="6" spans="2:143" ht="11.25" customHeight="1" x14ac:dyDescent="0.2">
      <c r="B6" s="656" t="s">
        <v>237</v>
      </c>
      <c r="C6" s="657"/>
      <c r="D6" s="657"/>
      <c r="E6" s="657"/>
      <c r="F6" s="657"/>
      <c r="G6" s="657"/>
      <c r="H6" s="657"/>
      <c r="I6" s="657"/>
      <c r="J6" s="657"/>
      <c r="K6" s="657"/>
      <c r="L6" s="657"/>
      <c r="M6" s="657"/>
      <c r="N6" s="657"/>
      <c r="O6" s="657"/>
      <c r="P6" s="657"/>
      <c r="Q6" s="658"/>
      <c r="R6" s="659">
        <v>84502</v>
      </c>
      <c r="S6" s="660"/>
      <c r="T6" s="660"/>
      <c r="U6" s="660"/>
      <c r="V6" s="660"/>
      <c r="W6" s="660"/>
      <c r="X6" s="660"/>
      <c r="Y6" s="661"/>
      <c r="Z6" s="662">
        <v>1</v>
      </c>
      <c r="AA6" s="662"/>
      <c r="AB6" s="662"/>
      <c r="AC6" s="662"/>
      <c r="AD6" s="663">
        <v>84502</v>
      </c>
      <c r="AE6" s="663"/>
      <c r="AF6" s="663"/>
      <c r="AG6" s="663"/>
      <c r="AH6" s="663"/>
      <c r="AI6" s="663"/>
      <c r="AJ6" s="663"/>
      <c r="AK6" s="663"/>
      <c r="AL6" s="664">
        <v>2.1</v>
      </c>
      <c r="AM6" s="665"/>
      <c r="AN6" s="665"/>
      <c r="AO6" s="666"/>
      <c r="AP6" s="656" t="s">
        <v>238</v>
      </c>
      <c r="AQ6" s="657"/>
      <c r="AR6" s="657"/>
      <c r="AS6" s="657"/>
      <c r="AT6" s="657"/>
      <c r="AU6" s="657"/>
      <c r="AV6" s="657"/>
      <c r="AW6" s="657"/>
      <c r="AX6" s="657"/>
      <c r="AY6" s="657"/>
      <c r="AZ6" s="657"/>
      <c r="BA6" s="657"/>
      <c r="BB6" s="657"/>
      <c r="BC6" s="657"/>
      <c r="BD6" s="657"/>
      <c r="BE6" s="657"/>
      <c r="BF6" s="658"/>
      <c r="BG6" s="659">
        <v>677074</v>
      </c>
      <c r="BH6" s="660"/>
      <c r="BI6" s="660"/>
      <c r="BJ6" s="660"/>
      <c r="BK6" s="660"/>
      <c r="BL6" s="660"/>
      <c r="BM6" s="660"/>
      <c r="BN6" s="661"/>
      <c r="BO6" s="662">
        <v>98.9</v>
      </c>
      <c r="BP6" s="662"/>
      <c r="BQ6" s="662"/>
      <c r="BR6" s="662"/>
      <c r="BS6" s="663" t="s">
        <v>239</v>
      </c>
      <c r="BT6" s="663"/>
      <c r="BU6" s="663"/>
      <c r="BV6" s="663"/>
      <c r="BW6" s="663"/>
      <c r="BX6" s="663"/>
      <c r="BY6" s="663"/>
      <c r="BZ6" s="663"/>
      <c r="CA6" s="663"/>
      <c r="CB6" s="667"/>
      <c r="CD6" s="645" t="s">
        <v>240</v>
      </c>
      <c r="CE6" s="646"/>
      <c r="CF6" s="646"/>
      <c r="CG6" s="646"/>
      <c r="CH6" s="646"/>
      <c r="CI6" s="646"/>
      <c r="CJ6" s="646"/>
      <c r="CK6" s="646"/>
      <c r="CL6" s="646"/>
      <c r="CM6" s="646"/>
      <c r="CN6" s="646"/>
      <c r="CO6" s="646"/>
      <c r="CP6" s="646"/>
      <c r="CQ6" s="647"/>
      <c r="CR6" s="659">
        <v>76791</v>
      </c>
      <c r="CS6" s="660"/>
      <c r="CT6" s="660"/>
      <c r="CU6" s="660"/>
      <c r="CV6" s="660"/>
      <c r="CW6" s="660"/>
      <c r="CX6" s="660"/>
      <c r="CY6" s="661"/>
      <c r="CZ6" s="653">
        <v>1</v>
      </c>
      <c r="DA6" s="654"/>
      <c r="DB6" s="654"/>
      <c r="DC6" s="670"/>
      <c r="DD6" s="668" t="s">
        <v>241</v>
      </c>
      <c r="DE6" s="660"/>
      <c r="DF6" s="660"/>
      <c r="DG6" s="660"/>
      <c r="DH6" s="660"/>
      <c r="DI6" s="660"/>
      <c r="DJ6" s="660"/>
      <c r="DK6" s="660"/>
      <c r="DL6" s="660"/>
      <c r="DM6" s="660"/>
      <c r="DN6" s="660"/>
      <c r="DO6" s="660"/>
      <c r="DP6" s="661"/>
      <c r="DQ6" s="668">
        <v>76791</v>
      </c>
      <c r="DR6" s="660"/>
      <c r="DS6" s="660"/>
      <c r="DT6" s="660"/>
      <c r="DU6" s="660"/>
      <c r="DV6" s="660"/>
      <c r="DW6" s="660"/>
      <c r="DX6" s="660"/>
      <c r="DY6" s="660"/>
      <c r="DZ6" s="660"/>
      <c r="EA6" s="660"/>
      <c r="EB6" s="660"/>
      <c r="EC6" s="669"/>
    </row>
    <row r="7" spans="2:143" ht="11.25" customHeight="1" x14ac:dyDescent="0.2">
      <c r="B7" s="656" t="s">
        <v>242</v>
      </c>
      <c r="C7" s="657"/>
      <c r="D7" s="657"/>
      <c r="E7" s="657"/>
      <c r="F7" s="657"/>
      <c r="G7" s="657"/>
      <c r="H7" s="657"/>
      <c r="I7" s="657"/>
      <c r="J7" s="657"/>
      <c r="K7" s="657"/>
      <c r="L7" s="657"/>
      <c r="M7" s="657"/>
      <c r="N7" s="657"/>
      <c r="O7" s="657"/>
      <c r="P7" s="657"/>
      <c r="Q7" s="658"/>
      <c r="R7" s="659">
        <v>217</v>
      </c>
      <c r="S7" s="660"/>
      <c r="T7" s="660"/>
      <c r="U7" s="660"/>
      <c r="V7" s="660"/>
      <c r="W7" s="660"/>
      <c r="X7" s="660"/>
      <c r="Y7" s="661"/>
      <c r="Z7" s="662">
        <v>0</v>
      </c>
      <c r="AA7" s="662"/>
      <c r="AB7" s="662"/>
      <c r="AC7" s="662"/>
      <c r="AD7" s="663">
        <v>217</v>
      </c>
      <c r="AE7" s="663"/>
      <c r="AF7" s="663"/>
      <c r="AG7" s="663"/>
      <c r="AH7" s="663"/>
      <c r="AI7" s="663"/>
      <c r="AJ7" s="663"/>
      <c r="AK7" s="663"/>
      <c r="AL7" s="664">
        <v>0</v>
      </c>
      <c r="AM7" s="665"/>
      <c r="AN7" s="665"/>
      <c r="AO7" s="666"/>
      <c r="AP7" s="656" t="s">
        <v>243</v>
      </c>
      <c r="AQ7" s="657"/>
      <c r="AR7" s="657"/>
      <c r="AS7" s="657"/>
      <c r="AT7" s="657"/>
      <c r="AU7" s="657"/>
      <c r="AV7" s="657"/>
      <c r="AW7" s="657"/>
      <c r="AX7" s="657"/>
      <c r="AY7" s="657"/>
      <c r="AZ7" s="657"/>
      <c r="BA7" s="657"/>
      <c r="BB7" s="657"/>
      <c r="BC7" s="657"/>
      <c r="BD7" s="657"/>
      <c r="BE7" s="657"/>
      <c r="BF7" s="658"/>
      <c r="BG7" s="659">
        <v>263383</v>
      </c>
      <c r="BH7" s="660"/>
      <c r="BI7" s="660"/>
      <c r="BJ7" s="660"/>
      <c r="BK7" s="660"/>
      <c r="BL7" s="660"/>
      <c r="BM7" s="660"/>
      <c r="BN7" s="661"/>
      <c r="BO7" s="662">
        <v>38.5</v>
      </c>
      <c r="BP7" s="662"/>
      <c r="BQ7" s="662"/>
      <c r="BR7" s="662"/>
      <c r="BS7" s="663" t="s">
        <v>241</v>
      </c>
      <c r="BT7" s="663"/>
      <c r="BU7" s="663"/>
      <c r="BV7" s="663"/>
      <c r="BW7" s="663"/>
      <c r="BX7" s="663"/>
      <c r="BY7" s="663"/>
      <c r="BZ7" s="663"/>
      <c r="CA7" s="663"/>
      <c r="CB7" s="667"/>
      <c r="CD7" s="656" t="s">
        <v>244</v>
      </c>
      <c r="CE7" s="657"/>
      <c r="CF7" s="657"/>
      <c r="CG7" s="657"/>
      <c r="CH7" s="657"/>
      <c r="CI7" s="657"/>
      <c r="CJ7" s="657"/>
      <c r="CK7" s="657"/>
      <c r="CL7" s="657"/>
      <c r="CM7" s="657"/>
      <c r="CN7" s="657"/>
      <c r="CO7" s="657"/>
      <c r="CP7" s="657"/>
      <c r="CQ7" s="658"/>
      <c r="CR7" s="659">
        <v>1265531</v>
      </c>
      <c r="CS7" s="660"/>
      <c r="CT7" s="660"/>
      <c r="CU7" s="660"/>
      <c r="CV7" s="660"/>
      <c r="CW7" s="660"/>
      <c r="CX7" s="660"/>
      <c r="CY7" s="661"/>
      <c r="CZ7" s="662">
        <v>16.399999999999999</v>
      </c>
      <c r="DA7" s="662"/>
      <c r="DB7" s="662"/>
      <c r="DC7" s="662"/>
      <c r="DD7" s="668">
        <v>275377</v>
      </c>
      <c r="DE7" s="660"/>
      <c r="DF7" s="660"/>
      <c r="DG7" s="660"/>
      <c r="DH7" s="660"/>
      <c r="DI7" s="660"/>
      <c r="DJ7" s="660"/>
      <c r="DK7" s="660"/>
      <c r="DL7" s="660"/>
      <c r="DM7" s="660"/>
      <c r="DN7" s="660"/>
      <c r="DO7" s="660"/>
      <c r="DP7" s="661"/>
      <c r="DQ7" s="668">
        <v>895684</v>
      </c>
      <c r="DR7" s="660"/>
      <c r="DS7" s="660"/>
      <c r="DT7" s="660"/>
      <c r="DU7" s="660"/>
      <c r="DV7" s="660"/>
      <c r="DW7" s="660"/>
      <c r="DX7" s="660"/>
      <c r="DY7" s="660"/>
      <c r="DZ7" s="660"/>
      <c r="EA7" s="660"/>
      <c r="EB7" s="660"/>
      <c r="EC7" s="669"/>
    </row>
    <row r="8" spans="2:143" ht="11.25" customHeight="1" x14ac:dyDescent="0.2">
      <c r="B8" s="656" t="s">
        <v>245</v>
      </c>
      <c r="C8" s="657"/>
      <c r="D8" s="657"/>
      <c r="E8" s="657"/>
      <c r="F8" s="657"/>
      <c r="G8" s="657"/>
      <c r="H8" s="657"/>
      <c r="I8" s="657"/>
      <c r="J8" s="657"/>
      <c r="K8" s="657"/>
      <c r="L8" s="657"/>
      <c r="M8" s="657"/>
      <c r="N8" s="657"/>
      <c r="O8" s="657"/>
      <c r="P8" s="657"/>
      <c r="Q8" s="658"/>
      <c r="R8" s="659">
        <v>1895</v>
      </c>
      <c r="S8" s="660"/>
      <c r="T8" s="660"/>
      <c r="U8" s="660"/>
      <c r="V8" s="660"/>
      <c r="W8" s="660"/>
      <c r="X8" s="660"/>
      <c r="Y8" s="661"/>
      <c r="Z8" s="662">
        <v>0</v>
      </c>
      <c r="AA8" s="662"/>
      <c r="AB8" s="662"/>
      <c r="AC8" s="662"/>
      <c r="AD8" s="663">
        <v>1895</v>
      </c>
      <c r="AE8" s="663"/>
      <c r="AF8" s="663"/>
      <c r="AG8" s="663"/>
      <c r="AH8" s="663"/>
      <c r="AI8" s="663"/>
      <c r="AJ8" s="663"/>
      <c r="AK8" s="663"/>
      <c r="AL8" s="664">
        <v>0</v>
      </c>
      <c r="AM8" s="665"/>
      <c r="AN8" s="665"/>
      <c r="AO8" s="666"/>
      <c r="AP8" s="656" t="s">
        <v>246</v>
      </c>
      <c r="AQ8" s="657"/>
      <c r="AR8" s="657"/>
      <c r="AS8" s="657"/>
      <c r="AT8" s="657"/>
      <c r="AU8" s="657"/>
      <c r="AV8" s="657"/>
      <c r="AW8" s="657"/>
      <c r="AX8" s="657"/>
      <c r="AY8" s="657"/>
      <c r="AZ8" s="657"/>
      <c r="BA8" s="657"/>
      <c r="BB8" s="657"/>
      <c r="BC8" s="657"/>
      <c r="BD8" s="657"/>
      <c r="BE8" s="657"/>
      <c r="BF8" s="658"/>
      <c r="BG8" s="659">
        <v>11672</v>
      </c>
      <c r="BH8" s="660"/>
      <c r="BI8" s="660"/>
      <c r="BJ8" s="660"/>
      <c r="BK8" s="660"/>
      <c r="BL8" s="660"/>
      <c r="BM8" s="660"/>
      <c r="BN8" s="661"/>
      <c r="BO8" s="662">
        <v>1.7</v>
      </c>
      <c r="BP8" s="662"/>
      <c r="BQ8" s="662"/>
      <c r="BR8" s="662"/>
      <c r="BS8" s="663" t="s">
        <v>241</v>
      </c>
      <c r="BT8" s="663"/>
      <c r="BU8" s="663"/>
      <c r="BV8" s="663"/>
      <c r="BW8" s="663"/>
      <c r="BX8" s="663"/>
      <c r="BY8" s="663"/>
      <c r="BZ8" s="663"/>
      <c r="CA8" s="663"/>
      <c r="CB8" s="667"/>
      <c r="CD8" s="656" t="s">
        <v>247</v>
      </c>
      <c r="CE8" s="657"/>
      <c r="CF8" s="657"/>
      <c r="CG8" s="657"/>
      <c r="CH8" s="657"/>
      <c r="CI8" s="657"/>
      <c r="CJ8" s="657"/>
      <c r="CK8" s="657"/>
      <c r="CL8" s="657"/>
      <c r="CM8" s="657"/>
      <c r="CN8" s="657"/>
      <c r="CO8" s="657"/>
      <c r="CP8" s="657"/>
      <c r="CQ8" s="658"/>
      <c r="CR8" s="659">
        <v>1418538</v>
      </c>
      <c r="CS8" s="660"/>
      <c r="CT8" s="660"/>
      <c r="CU8" s="660"/>
      <c r="CV8" s="660"/>
      <c r="CW8" s="660"/>
      <c r="CX8" s="660"/>
      <c r="CY8" s="661"/>
      <c r="CZ8" s="662">
        <v>18.399999999999999</v>
      </c>
      <c r="DA8" s="662"/>
      <c r="DB8" s="662"/>
      <c r="DC8" s="662"/>
      <c r="DD8" s="668">
        <v>113362</v>
      </c>
      <c r="DE8" s="660"/>
      <c r="DF8" s="660"/>
      <c r="DG8" s="660"/>
      <c r="DH8" s="660"/>
      <c r="DI8" s="660"/>
      <c r="DJ8" s="660"/>
      <c r="DK8" s="660"/>
      <c r="DL8" s="660"/>
      <c r="DM8" s="660"/>
      <c r="DN8" s="660"/>
      <c r="DO8" s="660"/>
      <c r="DP8" s="661"/>
      <c r="DQ8" s="668">
        <v>844008</v>
      </c>
      <c r="DR8" s="660"/>
      <c r="DS8" s="660"/>
      <c r="DT8" s="660"/>
      <c r="DU8" s="660"/>
      <c r="DV8" s="660"/>
      <c r="DW8" s="660"/>
      <c r="DX8" s="660"/>
      <c r="DY8" s="660"/>
      <c r="DZ8" s="660"/>
      <c r="EA8" s="660"/>
      <c r="EB8" s="660"/>
      <c r="EC8" s="669"/>
    </row>
    <row r="9" spans="2:143" ht="11.25" customHeight="1" x14ac:dyDescent="0.2">
      <c r="B9" s="656" t="s">
        <v>248</v>
      </c>
      <c r="C9" s="657"/>
      <c r="D9" s="657"/>
      <c r="E9" s="657"/>
      <c r="F9" s="657"/>
      <c r="G9" s="657"/>
      <c r="H9" s="657"/>
      <c r="I9" s="657"/>
      <c r="J9" s="657"/>
      <c r="K9" s="657"/>
      <c r="L9" s="657"/>
      <c r="M9" s="657"/>
      <c r="N9" s="657"/>
      <c r="O9" s="657"/>
      <c r="P9" s="657"/>
      <c r="Q9" s="658"/>
      <c r="R9" s="659">
        <v>1328</v>
      </c>
      <c r="S9" s="660"/>
      <c r="T9" s="660"/>
      <c r="U9" s="660"/>
      <c r="V9" s="660"/>
      <c r="W9" s="660"/>
      <c r="X9" s="660"/>
      <c r="Y9" s="661"/>
      <c r="Z9" s="662">
        <v>0</v>
      </c>
      <c r="AA9" s="662"/>
      <c r="AB9" s="662"/>
      <c r="AC9" s="662"/>
      <c r="AD9" s="663">
        <v>1328</v>
      </c>
      <c r="AE9" s="663"/>
      <c r="AF9" s="663"/>
      <c r="AG9" s="663"/>
      <c r="AH9" s="663"/>
      <c r="AI9" s="663"/>
      <c r="AJ9" s="663"/>
      <c r="AK9" s="663"/>
      <c r="AL9" s="664">
        <v>0</v>
      </c>
      <c r="AM9" s="665"/>
      <c r="AN9" s="665"/>
      <c r="AO9" s="666"/>
      <c r="AP9" s="656" t="s">
        <v>249</v>
      </c>
      <c r="AQ9" s="657"/>
      <c r="AR9" s="657"/>
      <c r="AS9" s="657"/>
      <c r="AT9" s="657"/>
      <c r="AU9" s="657"/>
      <c r="AV9" s="657"/>
      <c r="AW9" s="657"/>
      <c r="AX9" s="657"/>
      <c r="AY9" s="657"/>
      <c r="AZ9" s="657"/>
      <c r="BA9" s="657"/>
      <c r="BB9" s="657"/>
      <c r="BC9" s="657"/>
      <c r="BD9" s="657"/>
      <c r="BE9" s="657"/>
      <c r="BF9" s="658"/>
      <c r="BG9" s="659">
        <v>219660</v>
      </c>
      <c r="BH9" s="660"/>
      <c r="BI9" s="660"/>
      <c r="BJ9" s="660"/>
      <c r="BK9" s="660"/>
      <c r="BL9" s="660"/>
      <c r="BM9" s="660"/>
      <c r="BN9" s="661"/>
      <c r="BO9" s="662">
        <v>32.1</v>
      </c>
      <c r="BP9" s="662"/>
      <c r="BQ9" s="662"/>
      <c r="BR9" s="662"/>
      <c r="BS9" s="663" t="s">
        <v>239</v>
      </c>
      <c r="BT9" s="663"/>
      <c r="BU9" s="663"/>
      <c r="BV9" s="663"/>
      <c r="BW9" s="663"/>
      <c r="BX9" s="663"/>
      <c r="BY9" s="663"/>
      <c r="BZ9" s="663"/>
      <c r="CA9" s="663"/>
      <c r="CB9" s="667"/>
      <c r="CD9" s="656" t="s">
        <v>250</v>
      </c>
      <c r="CE9" s="657"/>
      <c r="CF9" s="657"/>
      <c r="CG9" s="657"/>
      <c r="CH9" s="657"/>
      <c r="CI9" s="657"/>
      <c r="CJ9" s="657"/>
      <c r="CK9" s="657"/>
      <c r="CL9" s="657"/>
      <c r="CM9" s="657"/>
      <c r="CN9" s="657"/>
      <c r="CO9" s="657"/>
      <c r="CP9" s="657"/>
      <c r="CQ9" s="658"/>
      <c r="CR9" s="659">
        <v>412845</v>
      </c>
      <c r="CS9" s="660"/>
      <c r="CT9" s="660"/>
      <c r="CU9" s="660"/>
      <c r="CV9" s="660"/>
      <c r="CW9" s="660"/>
      <c r="CX9" s="660"/>
      <c r="CY9" s="661"/>
      <c r="CZ9" s="662">
        <v>5.3</v>
      </c>
      <c r="DA9" s="662"/>
      <c r="DB9" s="662"/>
      <c r="DC9" s="662"/>
      <c r="DD9" s="668">
        <v>2714</v>
      </c>
      <c r="DE9" s="660"/>
      <c r="DF9" s="660"/>
      <c r="DG9" s="660"/>
      <c r="DH9" s="660"/>
      <c r="DI9" s="660"/>
      <c r="DJ9" s="660"/>
      <c r="DK9" s="660"/>
      <c r="DL9" s="660"/>
      <c r="DM9" s="660"/>
      <c r="DN9" s="660"/>
      <c r="DO9" s="660"/>
      <c r="DP9" s="661"/>
      <c r="DQ9" s="668">
        <v>306400</v>
      </c>
      <c r="DR9" s="660"/>
      <c r="DS9" s="660"/>
      <c r="DT9" s="660"/>
      <c r="DU9" s="660"/>
      <c r="DV9" s="660"/>
      <c r="DW9" s="660"/>
      <c r="DX9" s="660"/>
      <c r="DY9" s="660"/>
      <c r="DZ9" s="660"/>
      <c r="EA9" s="660"/>
      <c r="EB9" s="660"/>
      <c r="EC9" s="669"/>
    </row>
    <row r="10" spans="2:143" ht="11.25" customHeight="1" x14ac:dyDescent="0.2">
      <c r="B10" s="656" t="s">
        <v>251</v>
      </c>
      <c r="C10" s="657"/>
      <c r="D10" s="657"/>
      <c r="E10" s="657"/>
      <c r="F10" s="657"/>
      <c r="G10" s="657"/>
      <c r="H10" s="657"/>
      <c r="I10" s="657"/>
      <c r="J10" s="657"/>
      <c r="K10" s="657"/>
      <c r="L10" s="657"/>
      <c r="M10" s="657"/>
      <c r="N10" s="657"/>
      <c r="O10" s="657"/>
      <c r="P10" s="657"/>
      <c r="Q10" s="658"/>
      <c r="R10" s="659" t="s">
        <v>239</v>
      </c>
      <c r="S10" s="660"/>
      <c r="T10" s="660"/>
      <c r="U10" s="660"/>
      <c r="V10" s="660"/>
      <c r="W10" s="660"/>
      <c r="X10" s="660"/>
      <c r="Y10" s="661"/>
      <c r="Z10" s="662" t="s">
        <v>239</v>
      </c>
      <c r="AA10" s="662"/>
      <c r="AB10" s="662"/>
      <c r="AC10" s="662"/>
      <c r="AD10" s="663" t="s">
        <v>239</v>
      </c>
      <c r="AE10" s="663"/>
      <c r="AF10" s="663"/>
      <c r="AG10" s="663"/>
      <c r="AH10" s="663"/>
      <c r="AI10" s="663"/>
      <c r="AJ10" s="663"/>
      <c r="AK10" s="663"/>
      <c r="AL10" s="664" t="s">
        <v>241</v>
      </c>
      <c r="AM10" s="665"/>
      <c r="AN10" s="665"/>
      <c r="AO10" s="666"/>
      <c r="AP10" s="656" t="s">
        <v>252</v>
      </c>
      <c r="AQ10" s="657"/>
      <c r="AR10" s="657"/>
      <c r="AS10" s="657"/>
      <c r="AT10" s="657"/>
      <c r="AU10" s="657"/>
      <c r="AV10" s="657"/>
      <c r="AW10" s="657"/>
      <c r="AX10" s="657"/>
      <c r="AY10" s="657"/>
      <c r="AZ10" s="657"/>
      <c r="BA10" s="657"/>
      <c r="BB10" s="657"/>
      <c r="BC10" s="657"/>
      <c r="BD10" s="657"/>
      <c r="BE10" s="657"/>
      <c r="BF10" s="658"/>
      <c r="BG10" s="659">
        <v>13156</v>
      </c>
      <c r="BH10" s="660"/>
      <c r="BI10" s="660"/>
      <c r="BJ10" s="660"/>
      <c r="BK10" s="660"/>
      <c r="BL10" s="660"/>
      <c r="BM10" s="660"/>
      <c r="BN10" s="661"/>
      <c r="BO10" s="662">
        <v>1.9</v>
      </c>
      <c r="BP10" s="662"/>
      <c r="BQ10" s="662"/>
      <c r="BR10" s="662"/>
      <c r="BS10" s="663" t="s">
        <v>239</v>
      </c>
      <c r="BT10" s="663"/>
      <c r="BU10" s="663"/>
      <c r="BV10" s="663"/>
      <c r="BW10" s="663"/>
      <c r="BX10" s="663"/>
      <c r="BY10" s="663"/>
      <c r="BZ10" s="663"/>
      <c r="CA10" s="663"/>
      <c r="CB10" s="667"/>
      <c r="CD10" s="656" t="s">
        <v>253</v>
      </c>
      <c r="CE10" s="657"/>
      <c r="CF10" s="657"/>
      <c r="CG10" s="657"/>
      <c r="CH10" s="657"/>
      <c r="CI10" s="657"/>
      <c r="CJ10" s="657"/>
      <c r="CK10" s="657"/>
      <c r="CL10" s="657"/>
      <c r="CM10" s="657"/>
      <c r="CN10" s="657"/>
      <c r="CO10" s="657"/>
      <c r="CP10" s="657"/>
      <c r="CQ10" s="658"/>
      <c r="CR10" s="659">
        <v>15627</v>
      </c>
      <c r="CS10" s="660"/>
      <c r="CT10" s="660"/>
      <c r="CU10" s="660"/>
      <c r="CV10" s="660"/>
      <c r="CW10" s="660"/>
      <c r="CX10" s="660"/>
      <c r="CY10" s="661"/>
      <c r="CZ10" s="662">
        <v>0.2</v>
      </c>
      <c r="DA10" s="662"/>
      <c r="DB10" s="662"/>
      <c r="DC10" s="662"/>
      <c r="DD10" s="668" t="s">
        <v>241</v>
      </c>
      <c r="DE10" s="660"/>
      <c r="DF10" s="660"/>
      <c r="DG10" s="660"/>
      <c r="DH10" s="660"/>
      <c r="DI10" s="660"/>
      <c r="DJ10" s="660"/>
      <c r="DK10" s="660"/>
      <c r="DL10" s="660"/>
      <c r="DM10" s="660"/>
      <c r="DN10" s="660"/>
      <c r="DO10" s="660"/>
      <c r="DP10" s="661"/>
      <c r="DQ10" s="668">
        <v>627</v>
      </c>
      <c r="DR10" s="660"/>
      <c r="DS10" s="660"/>
      <c r="DT10" s="660"/>
      <c r="DU10" s="660"/>
      <c r="DV10" s="660"/>
      <c r="DW10" s="660"/>
      <c r="DX10" s="660"/>
      <c r="DY10" s="660"/>
      <c r="DZ10" s="660"/>
      <c r="EA10" s="660"/>
      <c r="EB10" s="660"/>
      <c r="EC10" s="669"/>
    </row>
    <row r="11" spans="2:143" ht="11.25" customHeight="1" x14ac:dyDescent="0.2">
      <c r="B11" s="656" t="s">
        <v>254</v>
      </c>
      <c r="C11" s="657"/>
      <c r="D11" s="657"/>
      <c r="E11" s="657"/>
      <c r="F11" s="657"/>
      <c r="G11" s="657"/>
      <c r="H11" s="657"/>
      <c r="I11" s="657"/>
      <c r="J11" s="657"/>
      <c r="K11" s="657"/>
      <c r="L11" s="657"/>
      <c r="M11" s="657"/>
      <c r="N11" s="657"/>
      <c r="O11" s="657"/>
      <c r="P11" s="657"/>
      <c r="Q11" s="658"/>
      <c r="R11" s="659">
        <v>166241</v>
      </c>
      <c r="S11" s="660"/>
      <c r="T11" s="660"/>
      <c r="U11" s="660"/>
      <c r="V11" s="660"/>
      <c r="W11" s="660"/>
      <c r="X11" s="660"/>
      <c r="Y11" s="661"/>
      <c r="Z11" s="664">
        <v>2</v>
      </c>
      <c r="AA11" s="665"/>
      <c r="AB11" s="665"/>
      <c r="AC11" s="671"/>
      <c r="AD11" s="668">
        <v>166241</v>
      </c>
      <c r="AE11" s="660"/>
      <c r="AF11" s="660"/>
      <c r="AG11" s="660"/>
      <c r="AH11" s="660"/>
      <c r="AI11" s="660"/>
      <c r="AJ11" s="660"/>
      <c r="AK11" s="661"/>
      <c r="AL11" s="664">
        <v>4.0999999999999996</v>
      </c>
      <c r="AM11" s="665"/>
      <c r="AN11" s="665"/>
      <c r="AO11" s="666"/>
      <c r="AP11" s="656" t="s">
        <v>255</v>
      </c>
      <c r="AQ11" s="657"/>
      <c r="AR11" s="657"/>
      <c r="AS11" s="657"/>
      <c r="AT11" s="657"/>
      <c r="AU11" s="657"/>
      <c r="AV11" s="657"/>
      <c r="AW11" s="657"/>
      <c r="AX11" s="657"/>
      <c r="AY11" s="657"/>
      <c r="AZ11" s="657"/>
      <c r="BA11" s="657"/>
      <c r="BB11" s="657"/>
      <c r="BC11" s="657"/>
      <c r="BD11" s="657"/>
      <c r="BE11" s="657"/>
      <c r="BF11" s="658"/>
      <c r="BG11" s="659">
        <v>18895</v>
      </c>
      <c r="BH11" s="660"/>
      <c r="BI11" s="660"/>
      <c r="BJ11" s="660"/>
      <c r="BK11" s="660"/>
      <c r="BL11" s="660"/>
      <c r="BM11" s="660"/>
      <c r="BN11" s="661"/>
      <c r="BO11" s="662">
        <v>2.8</v>
      </c>
      <c r="BP11" s="662"/>
      <c r="BQ11" s="662"/>
      <c r="BR11" s="662"/>
      <c r="BS11" s="663" t="s">
        <v>239</v>
      </c>
      <c r="BT11" s="663"/>
      <c r="BU11" s="663"/>
      <c r="BV11" s="663"/>
      <c r="BW11" s="663"/>
      <c r="BX11" s="663"/>
      <c r="BY11" s="663"/>
      <c r="BZ11" s="663"/>
      <c r="CA11" s="663"/>
      <c r="CB11" s="667"/>
      <c r="CD11" s="656" t="s">
        <v>256</v>
      </c>
      <c r="CE11" s="657"/>
      <c r="CF11" s="657"/>
      <c r="CG11" s="657"/>
      <c r="CH11" s="657"/>
      <c r="CI11" s="657"/>
      <c r="CJ11" s="657"/>
      <c r="CK11" s="657"/>
      <c r="CL11" s="657"/>
      <c r="CM11" s="657"/>
      <c r="CN11" s="657"/>
      <c r="CO11" s="657"/>
      <c r="CP11" s="657"/>
      <c r="CQ11" s="658"/>
      <c r="CR11" s="659">
        <v>912708</v>
      </c>
      <c r="CS11" s="660"/>
      <c r="CT11" s="660"/>
      <c r="CU11" s="660"/>
      <c r="CV11" s="660"/>
      <c r="CW11" s="660"/>
      <c r="CX11" s="660"/>
      <c r="CY11" s="661"/>
      <c r="CZ11" s="662">
        <v>11.8</v>
      </c>
      <c r="DA11" s="662"/>
      <c r="DB11" s="662"/>
      <c r="DC11" s="662"/>
      <c r="DD11" s="668">
        <v>170731</v>
      </c>
      <c r="DE11" s="660"/>
      <c r="DF11" s="660"/>
      <c r="DG11" s="660"/>
      <c r="DH11" s="660"/>
      <c r="DI11" s="660"/>
      <c r="DJ11" s="660"/>
      <c r="DK11" s="660"/>
      <c r="DL11" s="660"/>
      <c r="DM11" s="660"/>
      <c r="DN11" s="660"/>
      <c r="DO11" s="660"/>
      <c r="DP11" s="661"/>
      <c r="DQ11" s="668">
        <v>531514</v>
      </c>
      <c r="DR11" s="660"/>
      <c r="DS11" s="660"/>
      <c r="DT11" s="660"/>
      <c r="DU11" s="660"/>
      <c r="DV11" s="660"/>
      <c r="DW11" s="660"/>
      <c r="DX11" s="660"/>
      <c r="DY11" s="660"/>
      <c r="DZ11" s="660"/>
      <c r="EA11" s="660"/>
      <c r="EB11" s="660"/>
      <c r="EC11" s="669"/>
    </row>
    <row r="12" spans="2:143" ht="11.25" customHeight="1" x14ac:dyDescent="0.2">
      <c r="B12" s="656" t="s">
        <v>257</v>
      </c>
      <c r="C12" s="657"/>
      <c r="D12" s="657"/>
      <c r="E12" s="657"/>
      <c r="F12" s="657"/>
      <c r="G12" s="657"/>
      <c r="H12" s="657"/>
      <c r="I12" s="657"/>
      <c r="J12" s="657"/>
      <c r="K12" s="657"/>
      <c r="L12" s="657"/>
      <c r="M12" s="657"/>
      <c r="N12" s="657"/>
      <c r="O12" s="657"/>
      <c r="P12" s="657"/>
      <c r="Q12" s="658"/>
      <c r="R12" s="659" t="s">
        <v>239</v>
      </c>
      <c r="S12" s="660"/>
      <c r="T12" s="660"/>
      <c r="U12" s="660"/>
      <c r="V12" s="660"/>
      <c r="W12" s="660"/>
      <c r="X12" s="660"/>
      <c r="Y12" s="661"/>
      <c r="Z12" s="662" t="s">
        <v>239</v>
      </c>
      <c r="AA12" s="662"/>
      <c r="AB12" s="662"/>
      <c r="AC12" s="662"/>
      <c r="AD12" s="663" t="s">
        <v>239</v>
      </c>
      <c r="AE12" s="663"/>
      <c r="AF12" s="663"/>
      <c r="AG12" s="663"/>
      <c r="AH12" s="663"/>
      <c r="AI12" s="663"/>
      <c r="AJ12" s="663"/>
      <c r="AK12" s="663"/>
      <c r="AL12" s="664" t="s">
        <v>241</v>
      </c>
      <c r="AM12" s="665"/>
      <c r="AN12" s="665"/>
      <c r="AO12" s="666"/>
      <c r="AP12" s="656" t="s">
        <v>258</v>
      </c>
      <c r="AQ12" s="657"/>
      <c r="AR12" s="657"/>
      <c r="AS12" s="657"/>
      <c r="AT12" s="657"/>
      <c r="AU12" s="657"/>
      <c r="AV12" s="657"/>
      <c r="AW12" s="657"/>
      <c r="AX12" s="657"/>
      <c r="AY12" s="657"/>
      <c r="AZ12" s="657"/>
      <c r="BA12" s="657"/>
      <c r="BB12" s="657"/>
      <c r="BC12" s="657"/>
      <c r="BD12" s="657"/>
      <c r="BE12" s="657"/>
      <c r="BF12" s="658"/>
      <c r="BG12" s="659">
        <v>351666</v>
      </c>
      <c r="BH12" s="660"/>
      <c r="BI12" s="660"/>
      <c r="BJ12" s="660"/>
      <c r="BK12" s="660"/>
      <c r="BL12" s="660"/>
      <c r="BM12" s="660"/>
      <c r="BN12" s="661"/>
      <c r="BO12" s="662">
        <v>51.4</v>
      </c>
      <c r="BP12" s="662"/>
      <c r="BQ12" s="662"/>
      <c r="BR12" s="662"/>
      <c r="BS12" s="663" t="s">
        <v>239</v>
      </c>
      <c r="BT12" s="663"/>
      <c r="BU12" s="663"/>
      <c r="BV12" s="663"/>
      <c r="BW12" s="663"/>
      <c r="BX12" s="663"/>
      <c r="BY12" s="663"/>
      <c r="BZ12" s="663"/>
      <c r="CA12" s="663"/>
      <c r="CB12" s="667"/>
      <c r="CD12" s="656" t="s">
        <v>259</v>
      </c>
      <c r="CE12" s="657"/>
      <c r="CF12" s="657"/>
      <c r="CG12" s="657"/>
      <c r="CH12" s="657"/>
      <c r="CI12" s="657"/>
      <c r="CJ12" s="657"/>
      <c r="CK12" s="657"/>
      <c r="CL12" s="657"/>
      <c r="CM12" s="657"/>
      <c r="CN12" s="657"/>
      <c r="CO12" s="657"/>
      <c r="CP12" s="657"/>
      <c r="CQ12" s="658"/>
      <c r="CR12" s="659">
        <v>395847</v>
      </c>
      <c r="CS12" s="660"/>
      <c r="CT12" s="660"/>
      <c r="CU12" s="660"/>
      <c r="CV12" s="660"/>
      <c r="CW12" s="660"/>
      <c r="CX12" s="660"/>
      <c r="CY12" s="661"/>
      <c r="CZ12" s="662">
        <v>5.0999999999999996</v>
      </c>
      <c r="DA12" s="662"/>
      <c r="DB12" s="662"/>
      <c r="DC12" s="662"/>
      <c r="DD12" s="668">
        <v>36230</v>
      </c>
      <c r="DE12" s="660"/>
      <c r="DF12" s="660"/>
      <c r="DG12" s="660"/>
      <c r="DH12" s="660"/>
      <c r="DI12" s="660"/>
      <c r="DJ12" s="660"/>
      <c r="DK12" s="660"/>
      <c r="DL12" s="660"/>
      <c r="DM12" s="660"/>
      <c r="DN12" s="660"/>
      <c r="DO12" s="660"/>
      <c r="DP12" s="661"/>
      <c r="DQ12" s="668">
        <v>324825</v>
      </c>
      <c r="DR12" s="660"/>
      <c r="DS12" s="660"/>
      <c r="DT12" s="660"/>
      <c r="DU12" s="660"/>
      <c r="DV12" s="660"/>
      <c r="DW12" s="660"/>
      <c r="DX12" s="660"/>
      <c r="DY12" s="660"/>
      <c r="DZ12" s="660"/>
      <c r="EA12" s="660"/>
      <c r="EB12" s="660"/>
      <c r="EC12" s="669"/>
    </row>
    <row r="13" spans="2:143" ht="11.25" customHeight="1" x14ac:dyDescent="0.2">
      <c r="B13" s="656" t="s">
        <v>260</v>
      </c>
      <c r="C13" s="657"/>
      <c r="D13" s="657"/>
      <c r="E13" s="657"/>
      <c r="F13" s="657"/>
      <c r="G13" s="657"/>
      <c r="H13" s="657"/>
      <c r="I13" s="657"/>
      <c r="J13" s="657"/>
      <c r="K13" s="657"/>
      <c r="L13" s="657"/>
      <c r="M13" s="657"/>
      <c r="N13" s="657"/>
      <c r="O13" s="657"/>
      <c r="P13" s="657"/>
      <c r="Q13" s="658"/>
      <c r="R13" s="659" t="s">
        <v>239</v>
      </c>
      <c r="S13" s="660"/>
      <c r="T13" s="660"/>
      <c r="U13" s="660"/>
      <c r="V13" s="660"/>
      <c r="W13" s="660"/>
      <c r="X13" s="660"/>
      <c r="Y13" s="661"/>
      <c r="Z13" s="662" t="s">
        <v>241</v>
      </c>
      <c r="AA13" s="662"/>
      <c r="AB13" s="662"/>
      <c r="AC13" s="662"/>
      <c r="AD13" s="663" t="s">
        <v>239</v>
      </c>
      <c r="AE13" s="663"/>
      <c r="AF13" s="663"/>
      <c r="AG13" s="663"/>
      <c r="AH13" s="663"/>
      <c r="AI13" s="663"/>
      <c r="AJ13" s="663"/>
      <c r="AK13" s="663"/>
      <c r="AL13" s="664" t="s">
        <v>239</v>
      </c>
      <c r="AM13" s="665"/>
      <c r="AN13" s="665"/>
      <c r="AO13" s="666"/>
      <c r="AP13" s="656" t="s">
        <v>261</v>
      </c>
      <c r="AQ13" s="657"/>
      <c r="AR13" s="657"/>
      <c r="AS13" s="657"/>
      <c r="AT13" s="657"/>
      <c r="AU13" s="657"/>
      <c r="AV13" s="657"/>
      <c r="AW13" s="657"/>
      <c r="AX13" s="657"/>
      <c r="AY13" s="657"/>
      <c r="AZ13" s="657"/>
      <c r="BA13" s="657"/>
      <c r="BB13" s="657"/>
      <c r="BC13" s="657"/>
      <c r="BD13" s="657"/>
      <c r="BE13" s="657"/>
      <c r="BF13" s="658"/>
      <c r="BG13" s="659">
        <v>339457</v>
      </c>
      <c r="BH13" s="660"/>
      <c r="BI13" s="660"/>
      <c r="BJ13" s="660"/>
      <c r="BK13" s="660"/>
      <c r="BL13" s="660"/>
      <c r="BM13" s="660"/>
      <c r="BN13" s="661"/>
      <c r="BO13" s="662">
        <v>49.6</v>
      </c>
      <c r="BP13" s="662"/>
      <c r="BQ13" s="662"/>
      <c r="BR13" s="662"/>
      <c r="BS13" s="663" t="s">
        <v>239</v>
      </c>
      <c r="BT13" s="663"/>
      <c r="BU13" s="663"/>
      <c r="BV13" s="663"/>
      <c r="BW13" s="663"/>
      <c r="BX13" s="663"/>
      <c r="BY13" s="663"/>
      <c r="BZ13" s="663"/>
      <c r="CA13" s="663"/>
      <c r="CB13" s="667"/>
      <c r="CD13" s="656" t="s">
        <v>262</v>
      </c>
      <c r="CE13" s="657"/>
      <c r="CF13" s="657"/>
      <c r="CG13" s="657"/>
      <c r="CH13" s="657"/>
      <c r="CI13" s="657"/>
      <c r="CJ13" s="657"/>
      <c r="CK13" s="657"/>
      <c r="CL13" s="657"/>
      <c r="CM13" s="657"/>
      <c r="CN13" s="657"/>
      <c r="CO13" s="657"/>
      <c r="CP13" s="657"/>
      <c r="CQ13" s="658"/>
      <c r="CR13" s="659">
        <v>661039</v>
      </c>
      <c r="CS13" s="660"/>
      <c r="CT13" s="660"/>
      <c r="CU13" s="660"/>
      <c r="CV13" s="660"/>
      <c r="CW13" s="660"/>
      <c r="CX13" s="660"/>
      <c r="CY13" s="661"/>
      <c r="CZ13" s="662">
        <v>8.6</v>
      </c>
      <c r="DA13" s="662"/>
      <c r="DB13" s="662"/>
      <c r="DC13" s="662"/>
      <c r="DD13" s="668">
        <v>223618</v>
      </c>
      <c r="DE13" s="660"/>
      <c r="DF13" s="660"/>
      <c r="DG13" s="660"/>
      <c r="DH13" s="660"/>
      <c r="DI13" s="660"/>
      <c r="DJ13" s="660"/>
      <c r="DK13" s="660"/>
      <c r="DL13" s="660"/>
      <c r="DM13" s="660"/>
      <c r="DN13" s="660"/>
      <c r="DO13" s="660"/>
      <c r="DP13" s="661"/>
      <c r="DQ13" s="668">
        <v>413880</v>
      </c>
      <c r="DR13" s="660"/>
      <c r="DS13" s="660"/>
      <c r="DT13" s="660"/>
      <c r="DU13" s="660"/>
      <c r="DV13" s="660"/>
      <c r="DW13" s="660"/>
      <c r="DX13" s="660"/>
      <c r="DY13" s="660"/>
      <c r="DZ13" s="660"/>
      <c r="EA13" s="660"/>
      <c r="EB13" s="660"/>
      <c r="EC13" s="669"/>
    </row>
    <row r="14" spans="2:143" ht="11.25" customHeight="1" x14ac:dyDescent="0.2">
      <c r="B14" s="656" t="s">
        <v>263</v>
      </c>
      <c r="C14" s="657"/>
      <c r="D14" s="657"/>
      <c r="E14" s="657"/>
      <c r="F14" s="657"/>
      <c r="G14" s="657"/>
      <c r="H14" s="657"/>
      <c r="I14" s="657"/>
      <c r="J14" s="657"/>
      <c r="K14" s="657"/>
      <c r="L14" s="657"/>
      <c r="M14" s="657"/>
      <c r="N14" s="657"/>
      <c r="O14" s="657"/>
      <c r="P14" s="657"/>
      <c r="Q14" s="658"/>
      <c r="R14" s="659">
        <v>112</v>
      </c>
      <c r="S14" s="660"/>
      <c r="T14" s="660"/>
      <c r="U14" s="660"/>
      <c r="V14" s="660"/>
      <c r="W14" s="660"/>
      <c r="X14" s="660"/>
      <c r="Y14" s="661"/>
      <c r="Z14" s="662">
        <v>0</v>
      </c>
      <c r="AA14" s="662"/>
      <c r="AB14" s="662"/>
      <c r="AC14" s="662"/>
      <c r="AD14" s="663">
        <v>112</v>
      </c>
      <c r="AE14" s="663"/>
      <c r="AF14" s="663"/>
      <c r="AG14" s="663"/>
      <c r="AH14" s="663"/>
      <c r="AI14" s="663"/>
      <c r="AJ14" s="663"/>
      <c r="AK14" s="663"/>
      <c r="AL14" s="664">
        <v>0</v>
      </c>
      <c r="AM14" s="665"/>
      <c r="AN14" s="665"/>
      <c r="AO14" s="666"/>
      <c r="AP14" s="656" t="s">
        <v>264</v>
      </c>
      <c r="AQ14" s="657"/>
      <c r="AR14" s="657"/>
      <c r="AS14" s="657"/>
      <c r="AT14" s="657"/>
      <c r="AU14" s="657"/>
      <c r="AV14" s="657"/>
      <c r="AW14" s="657"/>
      <c r="AX14" s="657"/>
      <c r="AY14" s="657"/>
      <c r="AZ14" s="657"/>
      <c r="BA14" s="657"/>
      <c r="BB14" s="657"/>
      <c r="BC14" s="657"/>
      <c r="BD14" s="657"/>
      <c r="BE14" s="657"/>
      <c r="BF14" s="658"/>
      <c r="BG14" s="659">
        <v>31565</v>
      </c>
      <c r="BH14" s="660"/>
      <c r="BI14" s="660"/>
      <c r="BJ14" s="660"/>
      <c r="BK14" s="660"/>
      <c r="BL14" s="660"/>
      <c r="BM14" s="660"/>
      <c r="BN14" s="661"/>
      <c r="BO14" s="662">
        <v>4.5999999999999996</v>
      </c>
      <c r="BP14" s="662"/>
      <c r="BQ14" s="662"/>
      <c r="BR14" s="662"/>
      <c r="BS14" s="663" t="s">
        <v>241</v>
      </c>
      <c r="BT14" s="663"/>
      <c r="BU14" s="663"/>
      <c r="BV14" s="663"/>
      <c r="BW14" s="663"/>
      <c r="BX14" s="663"/>
      <c r="BY14" s="663"/>
      <c r="BZ14" s="663"/>
      <c r="CA14" s="663"/>
      <c r="CB14" s="667"/>
      <c r="CD14" s="656" t="s">
        <v>265</v>
      </c>
      <c r="CE14" s="657"/>
      <c r="CF14" s="657"/>
      <c r="CG14" s="657"/>
      <c r="CH14" s="657"/>
      <c r="CI14" s="657"/>
      <c r="CJ14" s="657"/>
      <c r="CK14" s="657"/>
      <c r="CL14" s="657"/>
      <c r="CM14" s="657"/>
      <c r="CN14" s="657"/>
      <c r="CO14" s="657"/>
      <c r="CP14" s="657"/>
      <c r="CQ14" s="658"/>
      <c r="CR14" s="659">
        <v>278174</v>
      </c>
      <c r="CS14" s="660"/>
      <c r="CT14" s="660"/>
      <c r="CU14" s="660"/>
      <c r="CV14" s="660"/>
      <c r="CW14" s="660"/>
      <c r="CX14" s="660"/>
      <c r="CY14" s="661"/>
      <c r="CZ14" s="662">
        <v>3.6</v>
      </c>
      <c r="DA14" s="662"/>
      <c r="DB14" s="662"/>
      <c r="DC14" s="662"/>
      <c r="DD14" s="668">
        <v>13444</v>
      </c>
      <c r="DE14" s="660"/>
      <c r="DF14" s="660"/>
      <c r="DG14" s="660"/>
      <c r="DH14" s="660"/>
      <c r="DI14" s="660"/>
      <c r="DJ14" s="660"/>
      <c r="DK14" s="660"/>
      <c r="DL14" s="660"/>
      <c r="DM14" s="660"/>
      <c r="DN14" s="660"/>
      <c r="DO14" s="660"/>
      <c r="DP14" s="661"/>
      <c r="DQ14" s="668">
        <v>265393</v>
      </c>
      <c r="DR14" s="660"/>
      <c r="DS14" s="660"/>
      <c r="DT14" s="660"/>
      <c r="DU14" s="660"/>
      <c r="DV14" s="660"/>
      <c r="DW14" s="660"/>
      <c r="DX14" s="660"/>
      <c r="DY14" s="660"/>
      <c r="DZ14" s="660"/>
      <c r="EA14" s="660"/>
      <c r="EB14" s="660"/>
      <c r="EC14" s="669"/>
    </row>
    <row r="15" spans="2:143" ht="11.25" customHeight="1" x14ac:dyDescent="0.2">
      <c r="B15" s="656" t="s">
        <v>266</v>
      </c>
      <c r="C15" s="657"/>
      <c r="D15" s="657"/>
      <c r="E15" s="657"/>
      <c r="F15" s="657"/>
      <c r="G15" s="657"/>
      <c r="H15" s="657"/>
      <c r="I15" s="657"/>
      <c r="J15" s="657"/>
      <c r="K15" s="657"/>
      <c r="L15" s="657"/>
      <c r="M15" s="657"/>
      <c r="N15" s="657"/>
      <c r="O15" s="657"/>
      <c r="P15" s="657"/>
      <c r="Q15" s="658"/>
      <c r="R15" s="659" t="s">
        <v>239</v>
      </c>
      <c r="S15" s="660"/>
      <c r="T15" s="660"/>
      <c r="U15" s="660"/>
      <c r="V15" s="660"/>
      <c r="W15" s="660"/>
      <c r="X15" s="660"/>
      <c r="Y15" s="661"/>
      <c r="Z15" s="662" t="s">
        <v>241</v>
      </c>
      <c r="AA15" s="662"/>
      <c r="AB15" s="662"/>
      <c r="AC15" s="662"/>
      <c r="AD15" s="663" t="s">
        <v>241</v>
      </c>
      <c r="AE15" s="663"/>
      <c r="AF15" s="663"/>
      <c r="AG15" s="663"/>
      <c r="AH15" s="663"/>
      <c r="AI15" s="663"/>
      <c r="AJ15" s="663"/>
      <c r="AK15" s="663"/>
      <c r="AL15" s="664" t="s">
        <v>239</v>
      </c>
      <c r="AM15" s="665"/>
      <c r="AN15" s="665"/>
      <c r="AO15" s="666"/>
      <c r="AP15" s="656" t="s">
        <v>267</v>
      </c>
      <c r="AQ15" s="657"/>
      <c r="AR15" s="657"/>
      <c r="AS15" s="657"/>
      <c r="AT15" s="657"/>
      <c r="AU15" s="657"/>
      <c r="AV15" s="657"/>
      <c r="AW15" s="657"/>
      <c r="AX15" s="657"/>
      <c r="AY15" s="657"/>
      <c r="AZ15" s="657"/>
      <c r="BA15" s="657"/>
      <c r="BB15" s="657"/>
      <c r="BC15" s="657"/>
      <c r="BD15" s="657"/>
      <c r="BE15" s="657"/>
      <c r="BF15" s="658"/>
      <c r="BG15" s="659">
        <v>30460</v>
      </c>
      <c r="BH15" s="660"/>
      <c r="BI15" s="660"/>
      <c r="BJ15" s="660"/>
      <c r="BK15" s="660"/>
      <c r="BL15" s="660"/>
      <c r="BM15" s="660"/>
      <c r="BN15" s="661"/>
      <c r="BO15" s="662">
        <v>4.4000000000000004</v>
      </c>
      <c r="BP15" s="662"/>
      <c r="BQ15" s="662"/>
      <c r="BR15" s="662"/>
      <c r="BS15" s="663" t="s">
        <v>239</v>
      </c>
      <c r="BT15" s="663"/>
      <c r="BU15" s="663"/>
      <c r="BV15" s="663"/>
      <c r="BW15" s="663"/>
      <c r="BX15" s="663"/>
      <c r="BY15" s="663"/>
      <c r="BZ15" s="663"/>
      <c r="CA15" s="663"/>
      <c r="CB15" s="667"/>
      <c r="CD15" s="656" t="s">
        <v>268</v>
      </c>
      <c r="CE15" s="657"/>
      <c r="CF15" s="657"/>
      <c r="CG15" s="657"/>
      <c r="CH15" s="657"/>
      <c r="CI15" s="657"/>
      <c r="CJ15" s="657"/>
      <c r="CK15" s="657"/>
      <c r="CL15" s="657"/>
      <c r="CM15" s="657"/>
      <c r="CN15" s="657"/>
      <c r="CO15" s="657"/>
      <c r="CP15" s="657"/>
      <c r="CQ15" s="658"/>
      <c r="CR15" s="659">
        <v>609156</v>
      </c>
      <c r="CS15" s="660"/>
      <c r="CT15" s="660"/>
      <c r="CU15" s="660"/>
      <c r="CV15" s="660"/>
      <c r="CW15" s="660"/>
      <c r="CX15" s="660"/>
      <c r="CY15" s="661"/>
      <c r="CZ15" s="662">
        <v>7.9</v>
      </c>
      <c r="DA15" s="662"/>
      <c r="DB15" s="662"/>
      <c r="DC15" s="662"/>
      <c r="DD15" s="668">
        <v>17735</v>
      </c>
      <c r="DE15" s="660"/>
      <c r="DF15" s="660"/>
      <c r="DG15" s="660"/>
      <c r="DH15" s="660"/>
      <c r="DI15" s="660"/>
      <c r="DJ15" s="660"/>
      <c r="DK15" s="660"/>
      <c r="DL15" s="660"/>
      <c r="DM15" s="660"/>
      <c r="DN15" s="660"/>
      <c r="DO15" s="660"/>
      <c r="DP15" s="661"/>
      <c r="DQ15" s="668">
        <v>513791</v>
      </c>
      <c r="DR15" s="660"/>
      <c r="DS15" s="660"/>
      <c r="DT15" s="660"/>
      <c r="DU15" s="660"/>
      <c r="DV15" s="660"/>
      <c r="DW15" s="660"/>
      <c r="DX15" s="660"/>
      <c r="DY15" s="660"/>
      <c r="DZ15" s="660"/>
      <c r="EA15" s="660"/>
      <c r="EB15" s="660"/>
      <c r="EC15" s="669"/>
    </row>
    <row r="16" spans="2:143" ht="11.25" customHeight="1" x14ac:dyDescent="0.2">
      <c r="B16" s="656" t="s">
        <v>269</v>
      </c>
      <c r="C16" s="657"/>
      <c r="D16" s="657"/>
      <c r="E16" s="657"/>
      <c r="F16" s="657"/>
      <c r="G16" s="657"/>
      <c r="H16" s="657"/>
      <c r="I16" s="657"/>
      <c r="J16" s="657"/>
      <c r="K16" s="657"/>
      <c r="L16" s="657"/>
      <c r="M16" s="657"/>
      <c r="N16" s="657"/>
      <c r="O16" s="657"/>
      <c r="P16" s="657"/>
      <c r="Q16" s="658"/>
      <c r="R16" s="659">
        <v>6632</v>
      </c>
      <c r="S16" s="660"/>
      <c r="T16" s="660"/>
      <c r="U16" s="660"/>
      <c r="V16" s="660"/>
      <c r="W16" s="660"/>
      <c r="X16" s="660"/>
      <c r="Y16" s="661"/>
      <c r="Z16" s="662">
        <v>0.1</v>
      </c>
      <c r="AA16" s="662"/>
      <c r="AB16" s="662"/>
      <c r="AC16" s="662"/>
      <c r="AD16" s="663">
        <v>6632</v>
      </c>
      <c r="AE16" s="663"/>
      <c r="AF16" s="663"/>
      <c r="AG16" s="663"/>
      <c r="AH16" s="663"/>
      <c r="AI16" s="663"/>
      <c r="AJ16" s="663"/>
      <c r="AK16" s="663"/>
      <c r="AL16" s="664">
        <v>0.2</v>
      </c>
      <c r="AM16" s="665"/>
      <c r="AN16" s="665"/>
      <c r="AO16" s="666"/>
      <c r="AP16" s="656" t="s">
        <v>270</v>
      </c>
      <c r="AQ16" s="657"/>
      <c r="AR16" s="657"/>
      <c r="AS16" s="657"/>
      <c r="AT16" s="657"/>
      <c r="AU16" s="657"/>
      <c r="AV16" s="657"/>
      <c r="AW16" s="657"/>
      <c r="AX16" s="657"/>
      <c r="AY16" s="657"/>
      <c r="AZ16" s="657"/>
      <c r="BA16" s="657"/>
      <c r="BB16" s="657"/>
      <c r="BC16" s="657"/>
      <c r="BD16" s="657"/>
      <c r="BE16" s="657"/>
      <c r="BF16" s="658"/>
      <c r="BG16" s="659" t="s">
        <v>239</v>
      </c>
      <c r="BH16" s="660"/>
      <c r="BI16" s="660"/>
      <c r="BJ16" s="660"/>
      <c r="BK16" s="660"/>
      <c r="BL16" s="660"/>
      <c r="BM16" s="660"/>
      <c r="BN16" s="661"/>
      <c r="BO16" s="662" t="s">
        <v>239</v>
      </c>
      <c r="BP16" s="662"/>
      <c r="BQ16" s="662"/>
      <c r="BR16" s="662"/>
      <c r="BS16" s="663" t="s">
        <v>239</v>
      </c>
      <c r="BT16" s="663"/>
      <c r="BU16" s="663"/>
      <c r="BV16" s="663"/>
      <c r="BW16" s="663"/>
      <c r="BX16" s="663"/>
      <c r="BY16" s="663"/>
      <c r="BZ16" s="663"/>
      <c r="CA16" s="663"/>
      <c r="CB16" s="667"/>
      <c r="CD16" s="656" t="s">
        <v>271</v>
      </c>
      <c r="CE16" s="657"/>
      <c r="CF16" s="657"/>
      <c r="CG16" s="657"/>
      <c r="CH16" s="657"/>
      <c r="CI16" s="657"/>
      <c r="CJ16" s="657"/>
      <c r="CK16" s="657"/>
      <c r="CL16" s="657"/>
      <c r="CM16" s="657"/>
      <c r="CN16" s="657"/>
      <c r="CO16" s="657"/>
      <c r="CP16" s="657"/>
      <c r="CQ16" s="658"/>
      <c r="CR16" s="659">
        <v>752756</v>
      </c>
      <c r="CS16" s="660"/>
      <c r="CT16" s="660"/>
      <c r="CU16" s="660"/>
      <c r="CV16" s="660"/>
      <c r="CW16" s="660"/>
      <c r="CX16" s="660"/>
      <c r="CY16" s="661"/>
      <c r="CZ16" s="662">
        <v>9.6999999999999993</v>
      </c>
      <c r="DA16" s="662"/>
      <c r="DB16" s="662"/>
      <c r="DC16" s="662"/>
      <c r="DD16" s="668" t="s">
        <v>241</v>
      </c>
      <c r="DE16" s="660"/>
      <c r="DF16" s="660"/>
      <c r="DG16" s="660"/>
      <c r="DH16" s="660"/>
      <c r="DI16" s="660"/>
      <c r="DJ16" s="660"/>
      <c r="DK16" s="660"/>
      <c r="DL16" s="660"/>
      <c r="DM16" s="660"/>
      <c r="DN16" s="660"/>
      <c r="DO16" s="660"/>
      <c r="DP16" s="661"/>
      <c r="DQ16" s="668">
        <v>422193</v>
      </c>
      <c r="DR16" s="660"/>
      <c r="DS16" s="660"/>
      <c r="DT16" s="660"/>
      <c r="DU16" s="660"/>
      <c r="DV16" s="660"/>
      <c r="DW16" s="660"/>
      <c r="DX16" s="660"/>
      <c r="DY16" s="660"/>
      <c r="DZ16" s="660"/>
      <c r="EA16" s="660"/>
      <c r="EB16" s="660"/>
      <c r="EC16" s="669"/>
    </row>
    <row r="17" spans="2:133" ht="11.25" customHeight="1" x14ac:dyDescent="0.2">
      <c r="B17" s="656" t="s">
        <v>272</v>
      </c>
      <c r="C17" s="657"/>
      <c r="D17" s="657"/>
      <c r="E17" s="657"/>
      <c r="F17" s="657"/>
      <c r="G17" s="657"/>
      <c r="H17" s="657"/>
      <c r="I17" s="657"/>
      <c r="J17" s="657"/>
      <c r="K17" s="657"/>
      <c r="L17" s="657"/>
      <c r="M17" s="657"/>
      <c r="N17" s="657"/>
      <c r="O17" s="657"/>
      <c r="P17" s="657"/>
      <c r="Q17" s="658"/>
      <c r="R17" s="659">
        <v>9282</v>
      </c>
      <c r="S17" s="660"/>
      <c r="T17" s="660"/>
      <c r="U17" s="660"/>
      <c r="V17" s="660"/>
      <c r="W17" s="660"/>
      <c r="X17" s="660"/>
      <c r="Y17" s="661"/>
      <c r="Z17" s="662">
        <v>0.1</v>
      </c>
      <c r="AA17" s="662"/>
      <c r="AB17" s="662"/>
      <c r="AC17" s="662"/>
      <c r="AD17" s="663">
        <v>9282</v>
      </c>
      <c r="AE17" s="663"/>
      <c r="AF17" s="663"/>
      <c r="AG17" s="663"/>
      <c r="AH17" s="663"/>
      <c r="AI17" s="663"/>
      <c r="AJ17" s="663"/>
      <c r="AK17" s="663"/>
      <c r="AL17" s="664">
        <v>0.2</v>
      </c>
      <c r="AM17" s="665"/>
      <c r="AN17" s="665"/>
      <c r="AO17" s="666"/>
      <c r="AP17" s="656" t="s">
        <v>273</v>
      </c>
      <c r="AQ17" s="657"/>
      <c r="AR17" s="657"/>
      <c r="AS17" s="657"/>
      <c r="AT17" s="657"/>
      <c r="AU17" s="657"/>
      <c r="AV17" s="657"/>
      <c r="AW17" s="657"/>
      <c r="AX17" s="657"/>
      <c r="AY17" s="657"/>
      <c r="AZ17" s="657"/>
      <c r="BA17" s="657"/>
      <c r="BB17" s="657"/>
      <c r="BC17" s="657"/>
      <c r="BD17" s="657"/>
      <c r="BE17" s="657"/>
      <c r="BF17" s="658"/>
      <c r="BG17" s="659" t="s">
        <v>239</v>
      </c>
      <c r="BH17" s="660"/>
      <c r="BI17" s="660"/>
      <c r="BJ17" s="660"/>
      <c r="BK17" s="660"/>
      <c r="BL17" s="660"/>
      <c r="BM17" s="660"/>
      <c r="BN17" s="661"/>
      <c r="BO17" s="662" t="s">
        <v>239</v>
      </c>
      <c r="BP17" s="662"/>
      <c r="BQ17" s="662"/>
      <c r="BR17" s="662"/>
      <c r="BS17" s="663" t="s">
        <v>241</v>
      </c>
      <c r="BT17" s="663"/>
      <c r="BU17" s="663"/>
      <c r="BV17" s="663"/>
      <c r="BW17" s="663"/>
      <c r="BX17" s="663"/>
      <c r="BY17" s="663"/>
      <c r="BZ17" s="663"/>
      <c r="CA17" s="663"/>
      <c r="CB17" s="667"/>
      <c r="CD17" s="656" t="s">
        <v>274</v>
      </c>
      <c r="CE17" s="657"/>
      <c r="CF17" s="657"/>
      <c r="CG17" s="657"/>
      <c r="CH17" s="657"/>
      <c r="CI17" s="657"/>
      <c r="CJ17" s="657"/>
      <c r="CK17" s="657"/>
      <c r="CL17" s="657"/>
      <c r="CM17" s="657"/>
      <c r="CN17" s="657"/>
      <c r="CO17" s="657"/>
      <c r="CP17" s="657"/>
      <c r="CQ17" s="658"/>
      <c r="CR17" s="659">
        <v>925234</v>
      </c>
      <c r="CS17" s="660"/>
      <c r="CT17" s="660"/>
      <c r="CU17" s="660"/>
      <c r="CV17" s="660"/>
      <c r="CW17" s="660"/>
      <c r="CX17" s="660"/>
      <c r="CY17" s="661"/>
      <c r="CZ17" s="662">
        <v>12</v>
      </c>
      <c r="DA17" s="662"/>
      <c r="DB17" s="662"/>
      <c r="DC17" s="662"/>
      <c r="DD17" s="668" t="s">
        <v>239</v>
      </c>
      <c r="DE17" s="660"/>
      <c r="DF17" s="660"/>
      <c r="DG17" s="660"/>
      <c r="DH17" s="660"/>
      <c r="DI17" s="660"/>
      <c r="DJ17" s="660"/>
      <c r="DK17" s="660"/>
      <c r="DL17" s="660"/>
      <c r="DM17" s="660"/>
      <c r="DN17" s="660"/>
      <c r="DO17" s="660"/>
      <c r="DP17" s="661"/>
      <c r="DQ17" s="668">
        <v>915181</v>
      </c>
      <c r="DR17" s="660"/>
      <c r="DS17" s="660"/>
      <c r="DT17" s="660"/>
      <c r="DU17" s="660"/>
      <c r="DV17" s="660"/>
      <c r="DW17" s="660"/>
      <c r="DX17" s="660"/>
      <c r="DY17" s="660"/>
      <c r="DZ17" s="660"/>
      <c r="EA17" s="660"/>
      <c r="EB17" s="660"/>
      <c r="EC17" s="669"/>
    </row>
    <row r="18" spans="2:133" ht="11.25" customHeight="1" x14ac:dyDescent="0.2">
      <c r="B18" s="656" t="s">
        <v>275</v>
      </c>
      <c r="C18" s="657"/>
      <c r="D18" s="657"/>
      <c r="E18" s="657"/>
      <c r="F18" s="657"/>
      <c r="G18" s="657"/>
      <c r="H18" s="657"/>
      <c r="I18" s="657"/>
      <c r="J18" s="657"/>
      <c r="K18" s="657"/>
      <c r="L18" s="657"/>
      <c r="M18" s="657"/>
      <c r="N18" s="657"/>
      <c r="O18" s="657"/>
      <c r="P18" s="657"/>
      <c r="Q18" s="658"/>
      <c r="R18" s="659">
        <v>6527</v>
      </c>
      <c r="S18" s="660"/>
      <c r="T18" s="660"/>
      <c r="U18" s="660"/>
      <c r="V18" s="660"/>
      <c r="W18" s="660"/>
      <c r="X18" s="660"/>
      <c r="Y18" s="661"/>
      <c r="Z18" s="662">
        <v>0.1</v>
      </c>
      <c r="AA18" s="662"/>
      <c r="AB18" s="662"/>
      <c r="AC18" s="662"/>
      <c r="AD18" s="663">
        <v>6527</v>
      </c>
      <c r="AE18" s="663"/>
      <c r="AF18" s="663"/>
      <c r="AG18" s="663"/>
      <c r="AH18" s="663"/>
      <c r="AI18" s="663"/>
      <c r="AJ18" s="663"/>
      <c r="AK18" s="663"/>
      <c r="AL18" s="664">
        <v>0.2</v>
      </c>
      <c r="AM18" s="665"/>
      <c r="AN18" s="665"/>
      <c r="AO18" s="666"/>
      <c r="AP18" s="656" t="s">
        <v>276</v>
      </c>
      <c r="AQ18" s="657"/>
      <c r="AR18" s="657"/>
      <c r="AS18" s="657"/>
      <c r="AT18" s="657"/>
      <c r="AU18" s="657"/>
      <c r="AV18" s="657"/>
      <c r="AW18" s="657"/>
      <c r="AX18" s="657"/>
      <c r="AY18" s="657"/>
      <c r="AZ18" s="657"/>
      <c r="BA18" s="657"/>
      <c r="BB18" s="657"/>
      <c r="BC18" s="657"/>
      <c r="BD18" s="657"/>
      <c r="BE18" s="657"/>
      <c r="BF18" s="658"/>
      <c r="BG18" s="659" t="s">
        <v>241</v>
      </c>
      <c r="BH18" s="660"/>
      <c r="BI18" s="660"/>
      <c r="BJ18" s="660"/>
      <c r="BK18" s="660"/>
      <c r="BL18" s="660"/>
      <c r="BM18" s="660"/>
      <c r="BN18" s="661"/>
      <c r="BO18" s="662" t="s">
        <v>239</v>
      </c>
      <c r="BP18" s="662"/>
      <c r="BQ18" s="662"/>
      <c r="BR18" s="662"/>
      <c r="BS18" s="663" t="s">
        <v>241</v>
      </c>
      <c r="BT18" s="663"/>
      <c r="BU18" s="663"/>
      <c r="BV18" s="663"/>
      <c r="BW18" s="663"/>
      <c r="BX18" s="663"/>
      <c r="BY18" s="663"/>
      <c r="BZ18" s="663"/>
      <c r="CA18" s="663"/>
      <c r="CB18" s="667"/>
      <c r="CD18" s="656" t="s">
        <v>277</v>
      </c>
      <c r="CE18" s="657"/>
      <c r="CF18" s="657"/>
      <c r="CG18" s="657"/>
      <c r="CH18" s="657"/>
      <c r="CI18" s="657"/>
      <c r="CJ18" s="657"/>
      <c r="CK18" s="657"/>
      <c r="CL18" s="657"/>
      <c r="CM18" s="657"/>
      <c r="CN18" s="657"/>
      <c r="CO18" s="657"/>
      <c r="CP18" s="657"/>
      <c r="CQ18" s="658"/>
      <c r="CR18" s="659" t="s">
        <v>239</v>
      </c>
      <c r="CS18" s="660"/>
      <c r="CT18" s="660"/>
      <c r="CU18" s="660"/>
      <c r="CV18" s="660"/>
      <c r="CW18" s="660"/>
      <c r="CX18" s="660"/>
      <c r="CY18" s="661"/>
      <c r="CZ18" s="662" t="s">
        <v>239</v>
      </c>
      <c r="DA18" s="662"/>
      <c r="DB18" s="662"/>
      <c r="DC18" s="662"/>
      <c r="DD18" s="668" t="s">
        <v>241</v>
      </c>
      <c r="DE18" s="660"/>
      <c r="DF18" s="660"/>
      <c r="DG18" s="660"/>
      <c r="DH18" s="660"/>
      <c r="DI18" s="660"/>
      <c r="DJ18" s="660"/>
      <c r="DK18" s="660"/>
      <c r="DL18" s="660"/>
      <c r="DM18" s="660"/>
      <c r="DN18" s="660"/>
      <c r="DO18" s="660"/>
      <c r="DP18" s="661"/>
      <c r="DQ18" s="668" t="s">
        <v>239</v>
      </c>
      <c r="DR18" s="660"/>
      <c r="DS18" s="660"/>
      <c r="DT18" s="660"/>
      <c r="DU18" s="660"/>
      <c r="DV18" s="660"/>
      <c r="DW18" s="660"/>
      <c r="DX18" s="660"/>
      <c r="DY18" s="660"/>
      <c r="DZ18" s="660"/>
      <c r="EA18" s="660"/>
      <c r="EB18" s="660"/>
      <c r="EC18" s="669"/>
    </row>
    <row r="19" spans="2:133" ht="11.25" customHeight="1" x14ac:dyDescent="0.2">
      <c r="B19" s="656" t="s">
        <v>278</v>
      </c>
      <c r="C19" s="657"/>
      <c r="D19" s="657"/>
      <c r="E19" s="657"/>
      <c r="F19" s="657"/>
      <c r="G19" s="657"/>
      <c r="H19" s="657"/>
      <c r="I19" s="657"/>
      <c r="J19" s="657"/>
      <c r="K19" s="657"/>
      <c r="L19" s="657"/>
      <c r="M19" s="657"/>
      <c r="N19" s="657"/>
      <c r="O19" s="657"/>
      <c r="P19" s="657"/>
      <c r="Q19" s="658"/>
      <c r="R19" s="659">
        <v>6219</v>
      </c>
      <c r="S19" s="660"/>
      <c r="T19" s="660"/>
      <c r="U19" s="660"/>
      <c r="V19" s="660"/>
      <c r="W19" s="660"/>
      <c r="X19" s="660"/>
      <c r="Y19" s="661"/>
      <c r="Z19" s="662">
        <v>0.1</v>
      </c>
      <c r="AA19" s="662"/>
      <c r="AB19" s="662"/>
      <c r="AC19" s="662"/>
      <c r="AD19" s="663">
        <v>6219</v>
      </c>
      <c r="AE19" s="663"/>
      <c r="AF19" s="663"/>
      <c r="AG19" s="663"/>
      <c r="AH19" s="663"/>
      <c r="AI19" s="663"/>
      <c r="AJ19" s="663"/>
      <c r="AK19" s="663"/>
      <c r="AL19" s="664">
        <v>0.2</v>
      </c>
      <c r="AM19" s="665"/>
      <c r="AN19" s="665"/>
      <c r="AO19" s="666"/>
      <c r="AP19" s="656" t="s">
        <v>279</v>
      </c>
      <c r="AQ19" s="657"/>
      <c r="AR19" s="657"/>
      <c r="AS19" s="657"/>
      <c r="AT19" s="657"/>
      <c r="AU19" s="657"/>
      <c r="AV19" s="657"/>
      <c r="AW19" s="657"/>
      <c r="AX19" s="657"/>
      <c r="AY19" s="657"/>
      <c r="AZ19" s="657"/>
      <c r="BA19" s="657"/>
      <c r="BB19" s="657"/>
      <c r="BC19" s="657"/>
      <c r="BD19" s="657"/>
      <c r="BE19" s="657"/>
      <c r="BF19" s="658"/>
      <c r="BG19" s="659">
        <v>7605</v>
      </c>
      <c r="BH19" s="660"/>
      <c r="BI19" s="660"/>
      <c r="BJ19" s="660"/>
      <c r="BK19" s="660"/>
      <c r="BL19" s="660"/>
      <c r="BM19" s="660"/>
      <c r="BN19" s="661"/>
      <c r="BO19" s="662">
        <v>1.1000000000000001</v>
      </c>
      <c r="BP19" s="662"/>
      <c r="BQ19" s="662"/>
      <c r="BR19" s="662"/>
      <c r="BS19" s="663" t="s">
        <v>239</v>
      </c>
      <c r="BT19" s="663"/>
      <c r="BU19" s="663"/>
      <c r="BV19" s="663"/>
      <c r="BW19" s="663"/>
      <c r="BX19" s="663"/>
      <c r="BY19" s="663"/>
      <c r="BZ19" s="663"/>
      <c r="CA19" s="663"/>
      <c r="CB19" s="667"/>
      <c r="CD19" s="656" t="s">
        <v>280</v>
      </c>
      <c r="CE19" s="657"/>
      <c r="CF19" s="657"/>
      <c r="CG19" s="657"/>
      <c r="CH19" s="657"/>
      <c r="CI19" s="657"/>
      <c r="CJ19" s="657"/>
      <c r="CK19" s="657"/>
      <c r="CL19" s="657"/>
      <c r="CM19" s="657"/>
      <c r="CN19" s="657"/>
      <c r="CO19" s="657"/>
      <c r="CP19" s="657"/>
      <c r="CQ19" s="658"/>
      <c r="CR19" s="659" t="s">
        <v>239</v>
      </c>
      <c r="CS19" s="660"/>
      <c r="CT19" s="660"/>
      <c r="CU19" s="660"/>
      <c r="CV19" s="660"/>
      <c r="CW19" s="660"/>
      <c r="CX19" s="660"/>
      <c r="CY19" s="661"/>
      <c r="CZ19" s="662" t="s">
        <v>241</v>
      </c>
      <c r="DA19" s="662"/>
      <c r="DB19" s="662"/>
      <c r="DC19" s="662"/>
      <c r="DD19" s="668" t="s">
        <v>239</v>
      </c>
      <c r="DE19" s="660"/>
      <c r="DF19" s="660"/>
      <c r="DG19" s="660"/>
      <c r="DH19" s="660"/>
      <c r="DI19" s="660"/>
      <c r="DJ19" s="660"/>
      <c r="DK19" s="660"/>
      <c r="DL19" s="660"/>
      <c r="DM19" s="660"/>
      <c r="DN19" s="660"/>
      <c r="DO19" s="660"/>
      <c r="DP19" s="661"/>
      <c r="DQ19" s="668" t="s">
        <v>239</v>
      </c>
      <c r="DR19" s="660"/>
      <c r="DS19" s="660"/>
      <c r="DT19" s="660"/>
      <c r="DU19" s="660"/>
      <c r="DV19" s="660"/>
      <c r="DW19" s="660"/>
      <c r="DX19" s="660"/>
      <c r="DY19" s="660"/>
      <c r="DZ19" s="660"/>
      <c r="EA19" s="660"/>
      <c r="EB19" s="660"/>
      <c r="EC19" s="669"/>
    </row>
    <row r="20" spans="2:133" ht="11.25" customHeight="1" x14ac:dyDescent="0.2">
      <c r="B20" s="672" t="s">
        <v>281</v>
      </c>
      <c r="C20" s="673"/>
      <c r="D20" s="673"/>
      <c r="E20" s="673"/>
      <c r="F20" s="673"/>
      <c r="G20" s="673"/>
      <c r="H20" s="673"/>
      <c r="I20" s="673"/>
      <c r="J20" s="673"/>
      <c r="K20" s="673"/>
      <c r="L20" s="673"/>
      <c r="M20" s="673"/>
      <c r="N20" s="673"/>
      <c r="O20" s="673"/>
      <c r="P20" s="673"/>
      <c r="Q20" s="674"/>
      <c r="R20" s="659">
        <v>308</v>
      </c>
      <c r="S20" s="660"/>
      <c r="T20" s="660"/>
      <c r="U20" s="660"/>
      <c r="V20" s="660"/>
      <c r="W20" s="660"/>
      <c r="X20" s="660"/>
      <c r="Y20" s="661"/>
      <c r="Z20" s="662">
        <v>0</v>
      </c>
      <c r="AA20" s="662"/>
      <c r="AB20" s="662"/>
      <c r="AC20" s="662"/>
      <c r="AD20" s="663">
        <v>308</v>
      </c>
      <c r="AE20" s="663"/>
      <c r="AF20" s="663"/>
      <c r="AG20" s="663"/>
      <c r="AH20" s="663"/>
      <c r="AI20" s="663"/>
      <c r="AJ20" s="663"/>
      <c r="AK20" s="663"/>
      <c r="AL20" s="664">
        <v>0</v>
      </c>
      <c r="AM20" s="665"/>
      <c r="AN20" s="665"/>
      <c r="AO20" s="666"/>
      <c r="AP20" s="656" t="s">
        <v>282</v>
      </c>
      <c r="AQ20" s="657"/>
      <c r="AR20" s="657"/>
      <c r="AS20" s="657"/>
      <c r="AT20" s="657"/>
      <c r="AU20" s="657"/>
      <c r="AV20" s="657"/>
      <c r="AW20" s="657"/>
      <c r="AX20" s="657"/>
      <c r="AY20" s="657"/>
      <c r="AZ20" s="657"/>
      <c r="BA20" s="657"/>
      <c r="BB20" s="657"/>
      <c r="BC20" s="657"/>
      <c r="BD20" s="657"/>
      <c r="BE20" s="657"/>
      <c r="BF20" s="658"/>
      <c r="BG20" s="659">
        <v>7605</v>
      </c>
      <c r="BH20" s="660"/>
      <c r="BI20" s="660"/>
      <c r="BJ20" s="660"/>
      <c r="BK20" s="660"/>
      <c r="BL20" s="660"/>
      <c r="BM20" s="660"/>
      <c r="BN20" s="661"/>
      <c r="BO20" s="662">
        <v>1.1000000000000001</v>
      </c>
      <c r="BP20" s="662"/>
      <c r="BQ20" s="662"/>
      <c r="BR20" s="662"/>
      <c r="BS20" s="663" t="s">
        <v>239</v>
      </c>
      <c r="BT20" s="663"/>
      <c r="BU20" s="663"/>
      <c r="BV20" s="663"/>
      <c r="BW20" s="663"/>
      <c r="BX20" s="663"/>
      <c r="BY20" s="663"/>
      <c r="BZ20" s="663"/>
      <c r="CA20" s="663"/>
      <c r="CB20" s="667"/>
      <c r="CD20" s="656" t="s">
        <v>283</v>
      </c>
      <c r="CE20" s="657"/>
      <c r="CF20" s="657"/>
      <c r="CG20" s="657"/>
      <c r="CH20" s="657"/>
      <c r="CI20" s="657"/>
      <c r="CJ20" s="657"/>
      <c r="CK20" s="657"/>
      <c r="CL20" s="657"/>
      <c r="CM20" s="657"/>
      <c r="CN20" s="657"/>
      <c r="CO20" s="657"/>
      <c r="CP20" s="657"/>
      <c r="CQ20" s="658"/>
      <c r="CR20" s="659">
        <v>7724246</v>
      </c>
      <c r="CS20" s="660"/>
      <c r="CT20" s="660"/>
      <c r="CU20" s="660"/>
      <c r="CV20" s="660"/>
      <c r="CW20" s="660"/>
      <c r="CX20" s="660"/>
      <c r="CY20" s="661"/>
      <c r="CZ20" s="662">
        <v>100</v>
      </c>
      <c r="DA20" s="662"/>
      <c r="DB20" s="662"/>
      <c r="DC20" s="662"/>
      <c r="DD20" s="668">
        <v>853211</v>
      </c>
      <c r="DE20" s="660"/>
      <c r="DF20" s="660"/>
      <c r="DG20" s="660"/>
      <c r="DH20" s="660"/>
      <c r="DI20" s="660"/>
      <c r="DJ20" s="660"/>
      <c r="DK20" s="660"/>
      <c r="DL20" s="660"/>
      <c r="DM20" s="660"/>
      <c r="DN20" s="660"/>
      <c r="DO20" s="660"/>
      <c r="DP20" s="661"/>
      <c r="DQ20" s="668">
        <v>5510287</v>
      </c>
      <c r="DR20" s="660"/>
      <c r="DS20" s="660"/>
      <c r="DT20" s="660"/>
      <c r="DU20" s="660"/>
      <c r="DV20" s="660"/>
      <c r="DW20" s="660"/>
      <c r="DX20" s="660"/>
      <c r="DY20" s="660"/>
      <c r="DZ20" s="660"/>
      <c r="EA20" s="660"/>
      <c r="EB20" s="660"/>
      <c r="EC20" s="669"/>
    </row>
    <row r="21" spans="2:133" ht="11.25" customHeight="1" x14ac:dyDescent="0.2">
      <c r="B21" s="656" t="s">
        <v>284</v>
      </c>
      <c r="C21" s="657"/>
      <c r="D21" s="657"/>
      <c r="E21" s="657"/>
      <c r="F21" s="657"/>
      <c r="G21" s="657"/>
      <c r="H21" s="657"/>
      <c r="I21" s="657"/>
      <c r="J21" s="657"/>
      <c r="K21" s="657"/>
      <c r="L21" s="657"/>
      <c r="M21" s="657"/>
      <c r="N21" s="657"/>
      <c r="O21" s="657"/>
      <c r="P21" s="657"/>
      <c r="Q21" s="658"/>
      <c r="R21" s="659">
        <v>3837932</v>
      </c>
      <c r="S21" s="660"/>
      <c r="T21" s="660"/>
      <c r="U21" s="660"/>
      <c r="V21" s="660"/>
      <c r="W21" s="660"/>
      <c r="X21" s="660"/>
      <c r="Y21" s="661"/>
      <c r="Z21" s="662">
        <v>46.5</v>
      </c>
      <c r="AA21" s="662"/>
      <c r="AB21" s="662"/>
      <c r="AC21" s="662"/>
      <c r="AD21" s="663">
        <v>3083722</v>
      </c>
      <c r="AE21" s="663"/>
      <c r="AF21" s="663"/>
      <c r="AG21" s="663"/>
      <c r="AH21" s="663"/>
      <c r="AI21" s="663"/>
      <c r="AJ21" s="663"/>
      <c r="AK21" s="663"/>
      <c r="AL21" s="664">
        <v>76.2</v>
      </c>
      <c r="AM21" s="665"/>
      <c r="AN21" s="665"/>
      <c r="AO21" s="666"/>
      <c r="AP21" s="656" t="s">
        <v>285</v>
      </c>
      <c r="AQ21" s="675"/>
      <c r="AR21" s="675"/>
      <c r="AS21" s="675"/>
      <c r="AT21" s="675"/>
      <c r="AU21" s="675"/>
      <c r="AV21" s="675"/>
      <c r="AW21" s="675"/>
      <c r="AX21" s="675"/>
      <c r="AY21" s="675"/>
      <c r="AZ21" s="675"/>
      <c r="BA21" s="675"/>
      <c r="BB21" s="675"/>
      <c r="BC21" s="675"/>
      <c r="BD21" s="675"/>
      <c r="BE21" s="675"/>
      <c r="BF21" s="676"/>
      <c r="BG21" s="659">
        <v>7605</v>
      </c>
      <c r="BH21" s="660"/>
      <c r="BI21" s="660"/>
      <c r="BJ21" s="660"/>
      <c r="BK21" s="660"/>
      <c r="BL21" s="660"/>
      <c r="BM21" s="660"/>
      <c r="BN21" s="661"/>
      <c r="BO21" s="662">
        <v>1.1000000000000001</v>
      </c>
      <c r="BP21" s="662"/>
      <c r="BQ21" s="662"/>
      <c r="BR21" s="662"/>
      <c r="BS21" s="663" t="s">
        <v>239</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286</v>
      </c>
      <c r="C22" s="657"/>
      <c r="D22" s="657"/>
      <c r="E22" s="657"/>
      <c r="F22" s="657"/>
      <c r="G22" s="657"/>
      <c r="H22" s="657"/>
      <c r="I22" s="657"/>
      <c r="J22" s="657"/>
      <c r="K22" s="657"/>
      <c r="L22" s="657"/>
      <c r="M22" s="657"/>
      <c r="N22" s="657"/>
      <c r="O22" s="657"/>
      <c r="P22" s="657"/>
      <c r="Q22" s="658"/>
      <c r="R22" s="659">
        <v>3083722</v>
      </c>
      <c r="S22" s="660"/>
      <c r="T22" s="660"/>
      <c r="U22" s="660"/>
      <c r="V22" s="660"/>
      <c r="W22" s="660"/>
      <c r="X22" s="660"/>
      <c r="Y22" s="661"/>
      <c r="Z22" s="662">
        <v>37.4</v>
      </c>
      <c r="AA22" s="662"/>
      <c r="AB22" s="662"/>
      <c r="AC22" s="662"/>
      <c r="AD22" s="663">
        <v>3083722</v>
      </c>
      <c r="AE22" s="663"/>
      <c r="AF22" s="663"/>
      <c r="AG22" s="663"/>
      <c r="AH22" s="663"/>
      <c r="AI22" s="663"/>
      <c r="AJ22" s="663"/>
      <c r="AK22" s="663"/>
      <c r="AL22" s="664">
        <v>76.2</v>
      </c>
      <c r="AM22" s="665"/>
      <c r="AN22" s="665"/>
      <c r="AO22" s="666"/>
      <c r="AP22" s="656" t="s">
        <v>287</v>
      </c>
      <c r="AQ22" s="675"/>
      <c r="AR22" s="675"/>
      <c r="AS22" s="675"/>
      <c r="AT22" s="675"/>
      <c r="AU22" s="675"/>
      <c r="AV22" s="675"/>
      <c r="AW22" s="675"/>
      <c r="AX22" s="675"/>
      <c r="AY22" s="675"/>
      <c r="AZ22" s="675"/>
      <c r="BA22" s="675"/>
      <c r="BB22" s="675"/>
      <c r="BC22" s="675"/>
      <c r="BD22" s="675"/>
      <c r="BE22" s="675"/>
      <c r="BF22" s="676"/>
      <c r="BG22" s="659" t="s">
        <v>241</v>
      </c>
      <c r="BH22" s="660"/>
      <c r="BI22" s="660"/>
      <c r="BJ22" s="660"/>
      <c r="BK22" s="660"/>
      <c r="BL22" s="660"/>
      <c r="BM22" s="660"/>
      <c r="BN22" s="661"/>
      <c r="BO22" s="662" t="s">
        <v>241</v>
      </c>
      <c r="BP22" s="662"/>
      <c r="BQ22" s="662"/>
      <c r="BR22" s="662"/>
      <c r="BS22" s="663" t="s">
        <v>241</v>
      </c>
      <c r="BT22" s="663"/>
      <c r="BU22" s="663"/>
      <c r="BV22" s="663"/>
      <c r="BW22" s="663"/>
      <c r="BX22" s="663"/>
      <c r="BY22" s="663"/>
      <c r="BZ22" s="663"/>
      <c r="CA22" s="663"/>
      <c r="CB22" s="667"/>
      <c r="CD22" s="641" t="s">
        <v>288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289</v>
      </c>
      <c r="C23" s="657"/>
      <c r="D23" s="657"/>
      <c r="E23" s="657"/>
      <c r="F23" s="657"/>
      <c r="G23" s="657"/>
      <c r="H23" s="657"/>
      <c r="I23" s="657"/>
      <c r="J23" s="657"/>
      <c r="K23" s="657"/>
      <c r="L23" s="657"/>
      <c r="M23" s="657"/>
      <c r="N23" s="657"/>
      <c r="O23" s="657"/>
      <c r="P23" s="657"/>
      <c r="Q23" s="658"/>
      <c r="R23" s="659">
        <v>754210</v>
      </c>
      <c r="S23" s="660"/>
      <c r="T23" s="660"/>
      <c r="U23" s="660"/>
      <c r="V23" s="660"/>
      <c r="W23" s="660"/>
      <c r="X23" s="660"/>
      <c r="Y23" s="661"/>
      <c r="Z23" s="662">
        <v>9.1</v>
      </c>
      <c r="AA23" s="662"/>
      <c r="AB23" s="662"/>
      <c r="AC23" s="662"/>
      <c r="AD23" s="663" t="s">
        <v>239</v>
      </c>
      <c r="AE23" s="663"/>
      <c r="AF23" s="663"/>
      <c r="AG23" s="663"/>
      <c r="AH23" s="663"/>
      <c r="AI23" s="663"/>
      <c r="AJ23" s="663"/>
      <c r="AK23" s="663"/>
      <c r="AL23" s="664" t="s">
        <v>239</v>
      </c>
      <c r="AM23" s="665"/>
      <c r="AN23" s="665"/>
      <c r="AO23" s="666"/>
      <c r="AP23" s="656" t="s">
        <v>290</v>
      </c>
      <c r="AQ23" s="675"/>
      <c r="AR23" s="675"/>
      <c r="AS23" s="675"/>
      <c r="AT23" s="675"/>
      <c r="AU23" s="675"/>
      <c r="AV23" s="675"/>
      <c r="AW23" s="675"/>
      <c r="AX23" s="675"/>
      <c r="AY23" s="675"/>
      <c r="AZ23" s="675"/>
      <c r="BA23" s="675"/>
      <c r="BB23" s="675"/>
      <c r="BC23" s="675"/>
      <c r="BD23" s="675"/>
      <c r="BE23" s="675"/>
      <c r="BF23" s="676"/>
      <c r="BG23" s="659" t="s">
        <v>241</v>
      </c>
      <c r="BH23" s="660"/>
      <c r="BI23" s="660"/>
      <c r="BJ23" s="660"/>
      <c r="BK23" s="660"/>
      <c r="BL23" s="660"/>
      <c r="BM23" s="660"/>
      <c r="BN23" s="661"/>
      <c r="BO23" s="662" t="s">
        <v>241</v>
      </c>
      <c r="BP23" s="662"/>
      <c r="BQ23" s="662"/>
      <c r="BR23" s="662"/>
      <c r="BS23" s="663" t="s">
        <v>239</v>
      </c>
      <c r="BT23" s="663"/>
      <c r="BU23" s="663"/>
      <c r="BV23" s="663"/>
      <c r="BW23" s="663"/>
      <c r="BX23" s="663"/>
      <c r="BY23" s="663"/>
      <c r="BZ23" s="663"/>
      <c r="CA23" s="663"/>
      <c r="CB23" s="667"/>
      <c r="CD23" s="641" t="s">
        <v>228</v>
      </c>
      <c r="CE23" s="642"/>
      <c r="CF23" s="642"/>
      <c r="CG23" s="642"/>
      <c r="CH23" s="642"/>
      <c r="CI23" s="642"/>
      <c r="CJ23" s="642"/>
      <c r="CK23" s="642"/>
      <c r="CL23" s="642"/>
      <c r="CM23" s="642"/>
      <c r="CN23" s="642"/>
      <c r="CO23" s="642"/>
      <c r="CP23" s="642"/>
      <c r="CQ23" s="643"/>
      <c r="CR23" s="641" t="s">
        <v>291</v>
      </c>
      <c r="CS23" s="642"/>
      <c r="CT23" s="642"/>
      <c r="CU23" s="642"/>
      <c r="CV23" s="642"/>
      <c r="CW23" s="642"/>
      <c r="CX23" s="642"/>
      <c r="CY23" s="643"/>
      <c r="CZ23" s="641" t="s">
        <v>292</v>
      </c>
      <c r="DA23" s="642"/>
      <c r="DB23" s="642"/>
      <c r="DC23" s="643"/>
      <c r="DD23" s="641" t="s">
        <v>293</v>
      </c>
      <c r="DE23" s="642"/>
      <c r="DF23" s="642"/>
      <c r="DG23" s="642"/>
      <c r="DH23" s="642"/>
      <c r="DI23" s="642"/>
      <c r="DJ23" s="642"/>
      <c r="DK23" s="643"/>
      <c r="DL23" s="686" t="s">
        <v>294</v>
      </c>
      <c r="DM23" s="687"/>
      <c r="DN23" s="687"/>
      <c r="DO23" s="687"/>
      <c r="DP23" s="687"/>
      <c r="DQ23" s="687"/>
      <c r="DR23" s="687"/>
      <c r="DS23" s="687"/>
      <c r="DT23" s="687"/>
      <c r="DU23" s="687"/>
      <c r="DV23" s="688"/>
      <c r="DW23" s="641" t="s">
        <v>295</v>
      </c>
      <c r="DX23" s="642"/>
      <c r="DY23" s="642"/>
      <c r="DZ23" s="642"/>
      <c r="EA23" s="642"/>
      <c r="EB23" s="642"/>
      <c r="EC23" s="643"/>
    </row>
    <row r="24" spans="2:133" ht="11.25" customHeight="1" x14ac:dyDescent="0.2">
      <c r="B24" s="656" t="s">
        <v>296</v>
      </c>
      <c r="C24" s="657"/>
      <c r="D24" s="657"/>
      <c r="E24" s="657"/>
      <c r="F24" s="657"/>
      <c r="G24" s="657"/>
      <c r="H24" s="657"/>
      <c r="I24" s="657"/>
      <c r="J24" s="657"/>
      <c r="K24" s="657"/>
      <c r="L24" s="657"/>
      <c r="M24" s="657"/>
      <c r="N24" s="657"/>
      <c r="O24" s="657"/>
      <c r="P24" s="657"/>
      <c r="Q24" s="658"/>
      <c r="R24" s="659" t="s">
        <v>241</v>
      </c>
      <c r="S24" s="660"/>
      <c r="T24" s="660"/>
      <c r="U24" s="660"/>
      <c r="V24" s="660"/>
      <c r="W24" s="660"/>
      <c r="X24" s="660"/>
      <c r="Y24" s="661"/>
      <c r="Z24" s="662" t="s">
        <v>241</v>
      </c>
      <c r="AA24" s="662"/>
      <c r="AB24" s="662"/>
      <c r="AC24" s="662"/>
      <c r="AD24" s="663" t="s">
        <v>239</v>
      </c>
      <c r="AE24" s="663"/>
      <c r="AF24" s="663"/>
      <c r="AG24" s="663"/>
      <c r="AH24" s="663"/>
      <c r="AI24" s="663"/>
      <c r="AJ24" s="663"/>
      <c r="AK24" s="663"/>
      <c r="AL24" s="664" t="s">
        <v>239</v>
      </c>
      <c r="AM24" s="665"/>
      <c r="AN24" s="665"/>
      <c r="AO24" s="666"/>
      <c r="AP24" s="656" t="s">
        <v>297</v>
      </c>
      <c r="AQ24" s="675"/>
      <c r="AR24" s="675"/>
      <c r="AS24" s="675"/>
      <c r="AT24" s="675"/>
      <c r="AU24" s="675"/>
      <c r="AV24" s="675"/>
      <c r="AW24" s="675"/>
      <c r="AX24" s="675"/>
      <c r="AY24" s="675"/>
      <c r="AZ24" s="675"/>
      <c r="BA24" s="675"/>
      <c r="BB24" s="675"/>
      <c r="BC24" s="675"/>
      <c r="BD24" s="675"/>
      <c r="BE24" s="675"/>
      <c r="BF24" s="676"/>
      <c r="BG24" s="659" t="s">
        <v>239</v>
      </c>
      <c r="BH24" s="660"/>
      <c r="BI24" s="660"/>
      <c r="BJ24" s="660"/>
      <c r="BK24" s="660"/>
      <c r="BL24" s="660"/>
      <c r="BM24" s="660"/>
      <c r="BN24" s="661"/>
      <c r="BO24" s="662" t="s">
        <v>239</v>
      </c>
      <c r="BP24" s="662"/>
      <c r="BQ24" s="662"/>
      <c r="BR24" s="662"/>
      <c r="BS24" s="663" t="s">
        <v>239</v>
      </c>
      <c r="BT24" s="663"/>
      <c r="BU24" s="663"/>
      <c r="BV24" s="663"/>
      <c r="BW24" s="663"/>
      <c r="BX24" s="663"/>
      <c r="BY24" s="663"/>
      <c r="BZ24" s="663"/>
      <c r="CA24" s="663"/>
      <c r="CB24" s="667"/>
      <c r="CD24" s="645" t="s">
        <v>298</v>
      </c>
      <c r="CE24" s="646"/>
      <c r="CF24" s="646"/>
      <c r="CG24" s="646"/>
      <c r="CH24" s="646"/>
      <c r="CI24" s="646"/>
      <c r="CJ24" s="646"/>
      <c r="CK24" s="646"/>
      <c r="CL24" s="646"/>
      <c r="CM24" s="646"/>
      <c r="CN24" s="646"/>
      <c r="CO24" s="646"/>
      <c r="CP24" s="646"/>
      <c r="CQ24" s="647"/>
      <c r="CR24" s="648">
        <v>2487844</v>
      </c>
      <c r="CS24" s="649"/>
      <c r="CT24" s="649"/>
      <c r="CU24" s="649"/>
      <c r="CV24" s="649"/>
      <c r="CW24" s="649"/>
      <c r="CX24" s="649"/>
      <c r="CY24" s="650"/>
      <c r="CZ24" s="653">
        <v>32.200000000000003</v>
      </c>
      <c r="DA24" s="654"/>
      <c r="DB24" s="654"/>
      <c r="DC24" s="670"/>
      <c r="DD24" s="694">
        <v>2060509</v>
      </c>
      <c r="DE24" s="649"/>
      <c r="DF24" s="649"/>
      <c r="DG24" s="649"/>
      <c r="DH24" s="649"/>
      <c r="DI24" s="649"/>
      <c r="DJ24" s="649"/>
      <c r="DK24" s="650"/>
      <c r="DL24" s="694">
        <v>1938810</v>
      </c>
      <c r="DM24" s="649"/>
      <c r="DN24" s="649"/>
      <c r="DO24" s="649"/>
      <c r="DP24" s="649"/>
      <c r="DQ24" s="649"/>
      <c r="DR24" s="649"/>
      <c r="DS24" s="649"/>
      <c r="DT24" s="649"/>
      <c r="DU24" s="649"/>
      <c r="DV24" s="650"/>
      <c r="DW24" s="653">
        <v>47.5</v>
      </c>
      <c r="DX24" s="654"/>
      <c r="DY24" s="654"/>
      <c r="DZ24" s="654"/>
      <c r="EA24" s="654"/>
      <c r="EB24" s="654"/>
      <c r="EC24" s="655"/>
    </row>
    <row r="25" spans="2:133" ht="11.25" customHeight="1" x14ac:dyDescent="0.2">
      <c r="B25" s="656" t="s">
        <v>299</v>
      </c>
      <c r="C25" s="657"/>
      <c r="D25" s="657"/>
      <c r="E25" s="657"/>
      <c r="F25" s="657"/>
      <c r="G25" s="657"/>
      <c r="H25" s="657"/>
      <c r="I25" s="657"/>
      <c r="J25" s="657"/>
      <c r="K25" s="657"/>
      <c r="L25" s="657"/>
      <c r="M25" s="657"/>
      <c r="N25" s="657"/>
      <c r="O25" s="657"/>
      <c r="P25" s="657"/>
      <c r="Q25" s="658"/>
      <c r="R25" s="659">
        <v>4799347</v>
      </c>
      <c r="S25" s="660"/>
      <c r="T25" s="660"/>
      <c r="U25" s="660"/>
      <c r="V25" s="660"/>
      <c r="W25" s="660"/>
      <c r="X25" s="660"/>
      <c r="Y25" s="661"/>
      <c r="Z25" s="662">
        <v>58.1</v>
      </c>
      <c r="AA25" s="662"/>
      <c r="AB25" s="662"/>
      <c r="AC25" s="662"/>
      <c r="AD25" s="663">
        <v>4045137</v>
      </c>
      <c r="AE25" s="663"/>
      <c r="AF25" s="663"/>
      <c r="AG25" s="663"/>
      <c r="AH25" s="663"/>
      <c r="AI25" s="663"/>
      <c r="AJ25" s="663"/>
      <c r="AK25" s="663"/>
      <c r="AL25" s="664">
        <v>99.9</v>
      </c>
      <c r="AM25" s="665"/>
      <c r="AN25" s="665"/>
      <c r="AO25" s="666"/>
      <c r="AP25" s="656" t="s">
        <v>300</v>
      </c>
      <c r="AQ25" s="675"/>
      <c r="AR25" s="675"/>
      <c r="AS25" s="675"/>
      <c r="AT25" s="675"/>
      <c r="AU25" s="675"/>
      <c r="AV25" s="675"/>
      <c r="AW25" s="675"/>
      <c r="AX25" s="675"/>
      <c r="AY25" s="675"/>
      <c r="AZ25" s="675"/>
      <c r="BA25" s="675"/>
      <c r="BB25" s="675"/>
      <c r="BC25" s="675"/>
      <c r="BD25" s="675"/>
      <c r="BE25" s="675"/>
      <c r="BF25" s="676"/>
      <c r="BG25" s="659" t="s">
        <v>239</v>
      </c>
      <c r="BH25" s="660"/>
      <c r="BI25" s="660"/>
      <c r="BJ25" s="660"/>
      <c r="BK25" s="660"/>
      <c r="BL25" s="660"/>
      <c r="BM25" s="660"/>
      <c r="BN25" s="661"/>
      <c r="BO25" s="662" t="s">
        <v>241</v>
      </c>
      <c r="BP25" s="662"/>
      <c r="BQ25" s="662"/>
      <c r="BR25" s="662"/>
      <c r="BS25" s="663" t="s">
        <v>241</v>
      </c>
      <c r="BT25" s="663"/>
      <c r="BU25" s="663"/>
      <c r="BV25" s="663"/>
      <c r="BW25" s="663"/>
      <c r="BX25" s="663"/>
      <c r="BY25" s="663"/>
      <c r="BZ25" s="663"/>
      <c r="CA25" s="663"/>
      <c r="CB25" s="667"/>
      <c r="CD25" s="656" t="s">
        <v>301</v>
      </c>
      <c r="CE25" s="657"/>
      <c r="CF25" s="657"/>
      <c r="CG25" s="657"/>
      <c r="CH25" s="657"/>
      <c r="CI25" s="657"/>
      <c r="CJ25" s="657"/>
      <c r="CK25" s="657"/>
      <c r="CL25" s="657"/>
      <c r="CM25" s="657"/>
      <c r="CN25" s="657"/>
      <c r="CO25" s="657"/>
      <c r="CP25" s="657"/>
      <c r="CQ25" s="658"/>
      <c r="CR25" s="659">
        <v>1048852</v>
      </c>
      <c r="CS25" s="691"/>
      <c r="CT25" s="691"/>
      <c r="CU25" s="691"/>
      <c r="CV25" s="691"/>
      <c r="CW25" s="691"/>
      <c r="CX25" s="691"/>
      <c r="CY25" s="692"/>
      <c r="CZ25" s="664">
        <v>13.6</v>
      </c>
      <c r="DA25" s="689"/>
      <c r="DB25" s="689"/>
      <c r="DC25" s="693"/>
      <c r="DD25" s="668">
        <v>927048</v>
      </c>
      <c r="DE25" s="691"/>
      <c r="DF25" s="691"/>
      <c r="DG25" s="691"/>
      <c r="DH25" s="691"/>
      <c r="DI25" s="691"/>
      <c r="DJ25" s="691"/>
      <c r="DK25" s="692"/>
      <c r="DL25" s="668">
        <v>845029</v>
      </c>
      <c r="DM25" s="691"/>
      <c r="DN25" s="691"/>
      <c r="DO25" s="691"/>
      <c r="DP25" s="691"/>
      <c r="DQ25" s="691"/>
      <c r="DR25" s="691"/>
      <c r="DS25" s="691"/>
      <c r="DT25" s="691"/>
      <c r="DU25" s="691"/>
      <c r="DV25" s="692"/>
      <c r="DW25" s="664">
        <v>20.7</v>
      </c>
      <c r="DX25" s="689"/>
      <c r="DY25" s="689"/>
      <c r="DZ25" s="689"/>
      <c r="EA25" s="689"/>
      <c r="EB25" s="689"/>
      <c r="EC25" s="690"/>
    </row>
    <row r="26" spans="2:133" ht="11.25" customHeight="1" x14ac:dyDescent="0.2">
      <c r="B26" s="656" t="s">
        <v>302</v>
      </c>
      <c r="C26" s="657"/>
      <c r="D26" s="657"/>
      <c r="E26" s="657"/>
      <c r="F26" s="657"/>
      <c r="G26" s="657"/>
      <c r="H26" s="657"/>
      <c r="I26" s="657"/>
      <c r="J26" s="657"/>
      <c r="K26" s="657"/>
      <c r="L26" s="657"/>
      <c r="M26" s="657"/>
      <c r="N26" s="657"/>
      <c r="O26" s="657"/>
      <c r="P26" s="657"/>
      <c r="Q26" s="658"/>
      <c r="R26" s="659">
        <v>934</v>
      </c>
      <c r="S26" s="660"/>
      <c r="T26" s="660"/>
      <c r="U26" s="660"/>
      <c r="V26" s="660"/>
      <c r="W26" s="660"/>
      <c r="X26" s="660"/>
      <c r="Y26" s="661"/>
      <c r="Z26" s="662">
        <v>0</v>
      </c>
      <c r="AA26" s="662"/>
      <c r="AB26" s="662"/>
      <c r="AC26" s="662"/>
      <c r="AD26" s="663">
        <v>934</v>
      </c>
      <c r="AE26" s="663"/>
      <c r="AF26" s="663"/>
      <c r="AG26" s="663"/>
      <c r="AH26" s="663"/>
      <c r="AI26" s="663"/>
      <c r="AJ26" s="663"/>
      <c r="AK26" s="663"/>
      <c r="AL26" s="664">
        <v>0</v>
      </c>
      <c r="AM26" s="665"/>
      <c r="AN26" s="665"/>
      <c r="AO26" s="666"/>
      <c r="AP26" s="656" t="s">
        <v>303</v>
      </c>
      <c r="AQ26" s="675"/>
      <c r="AR26" s="675"/>
      <c r="AS26" s="675"/>
      <c r="AT26" s="675"/>
      <c r="AU26" s="675"/>
      <c r="AV26" s="675"/>
      <c r="AW26" s="675"/>
      <c r="AX26" s="675"/>
      <c r="AY26" s="675"/>
      <c r="AZ26" s="675"/>
      <c r="BA26" s="675"/>
      <c r="BB26" s="675"/>
      <c r="BC26" s="675"/>
      <c r="BD26" s="675"/>
      <c r="BE26" s="675"/>
      <c r="BF26" s="676"/>
      <c r="BG26" s="659" t="s">
        <v>239</v>
      </c>
      <c r="BH26" s="660"/>
      <c r="BI26" s="660"/>
      <c r="BJ26" s="660"/>
      <c r="BK26" s="660"/>
      <c r="BL26" s="660"/>
      <c r="BM26" s="660"/>
      <c r="BN26" s="661"/>
      <c r="BO26" s="662" t="s">
        <v>239</v>
      </c>
      <c r="BP26" s="662"/>
      <c r="BQ26" s="662"/>
      <c r="BR26" s="662"/>
      <c r="BS26" s="663" t="s">
        <v>241</v>
      </c>
      <c r="BT26" s="663"/>
      <c r="BU26" s="663"/>
      <c r="BV26" s="663"/>
      <c r="BW26" s="663"/>
      <c r="BX26" s="663"/>
      <c r="BY26" s="663"/>
      <c r="BZ26" s="663"/>
      <c r="CA26" s="663"/>
      <c r="CB26" s="667"/>
      <c r="CD26" s="656" t="s">
        <v>304</v>
      </c>
      <c r="CE26" s="657"/>
      <c r="CF26" s="657"/>
      <c r="CG26" s="657"/>
      <c r="CH26" s="657"/>
      <c r="CI26" s="657"/>
      <c r="CJ26" s="657"/>
      <c r="CK26" s="657"/>
      <c r="CL26" s="657"/>
      <c r="CM26" s="657"/>
      <c r="CN26" s="657"/>
      <c r="CO26" s="657"/>
      <c r="CP26" s="657"/>
      <c r="CQ26" s="658"/>
      <c r="CR26" s="659">
        <v>572987</v>
      </c>
      <c r="CS26" s="660"/>
      <c r="CT26" s="660"/>
      <c r="CU26" s="660"/>
      <c r="CV26" s="660"/>
      <c r="CW26" s="660"/>
      <c r="CX26" s="660"/>
      <c r="CY26" s="661"/>
      <c r="CZ26" s="664">
        <v>7.4</v>
      </c>
      <c r="DA26" s="689"/>
      <c r="DB26" s="689"/>
      <c r="DC26" s="693"/>
      <c r="DD26" s="668">
        <v>498893</v>
      </c>
      <c r="DE26" s="660"/>
      <c r="DF26" s="660"/>
      <c r="DG26" s="660"/>
      <c r="DH26" s="660"/>
      <c r="DI26" s="660"/>
      <c r="DJ26" s="660"/>
      <c r="DK26" s="661"/>
      <c r="DL26" s="668" t="s">
        <v>241</v>
      </c>
      <c r="DM26" s="660"/>
      <c r="DN26" s="660"/>
      <c r="DO26" s="660"/>
      <c r="DP26" s="660"/>
      <c r="DQ26" s="660"/>
      <c r="DR26" s="660"/>
      <c r="DS26" s="660"/>
      <c r="DT26" s="660"/>
      <c r="DU26" s="660"/>
      <c r="DV26" s="661"/>
      <c r="DW26" s="664" t="s">
        <v>239</v>
      </c>
      <c r="DX26" s="689"/>
      <c r="DY26" s="689"/>
      <c r="DZ26" s="689"/>
      <c r="EA26" s="689"/>
      <c r="EB26" s="689"/>
      <c r="EC26" s="690"/>
    </row>
    <row r="27" spans="2:133" ht="11.25" customHeight="1" x14ac:dyDescent="0.2">
      <c r="B27" s="656" t="s">
        <v>305</v>
      </c>
      <c r="C27" s="657"/>
      <c r="D27" s="657"/>
      <c r="E27" s="657"/>
      <c r="F27" s="657"/>
      <c r="G27" s="657"/>
      <c r="H27" s="657"/>
      <c r="I27" s="657"/>
      <c r="J27" s="657"/>
      <c r="K27" s="657"/>
      <c r="L27" s="657"/>
      <c r="M27" s="657"/>
      <c r="N27" s="657"/>
      <c r="O27" s="657"/>
      <c r="P27" s="657"/>
      <c r="Q27" s="658"/>
      <c r="R27" s="659">
        <v>25721</v>
      </c>
      <c r="S27" s="660"/>
      <c r="T27" s="660"/>
      <c r="U27" s="660"/>
      <c r="V27" s="660"/>
      <c r="W27" s="660"/>
      <c r="X27" s="660"/>
      <c r="Y27" s="661"/>
      <c r="Z27" s="662">
        <v>0.3</v>
      </c>
      <c r="AA27" s="662"/>
      <c r="AB27" s="662"/>
      <c r="AC27" s="662"/>
      <c r="AD27" s="663" t="s">
        <v>239</v>
      </c>
      <c r="AE27" s="663"/>
      <c r="AF27" s="663"/>
      <c r="AG27" s="663"/>
      <c r="AH27" s="663"/>
      <c r="AI27" s="663"/>
      <c r="AJ27" s="663"/>
      <c r="AK27" s="663"/>
      <c r="AL27" s="664" t="s">
        <v>239</v>
      </c>
      <c r="AM27" s="665"/>
      <c r="AN27" s="665"/>
      <c r="AO27" s="666"/>
      <c r="AP27" s="656" t="s">
        <v>306</v>
      </c>
      <c r="AQ27" s="657"/>
      <c r="AR27" s="657"/>
      <c r="AS27" s="657"/>
      <c r="AT27" s="657"/>
      <c r="AU27" s="657"/>
      <c r="AV27" s="657"/>
      <c r="AW27" s="657"/>
      <c r="AX27" s="657"/>
      <c r="AY27" s="657"/>
      <c r="AZ27" s="657"/>
      <c r="BA27" s="657"/>
      <c r="BB27" s="657"/>
      <c r="BC27" s="657"/>
      <c r="BD27" s="657"/>
      <c r="BE27" s="657"/>
      <c r="BF27" s="658"/>
      <c r="BG27" s="659">
        <v>684679</v>
      </c>
      <c r="BH27" s="660"/>
      <c r="BI27" s="660"/>
      <c r="BJ27" s="660"/>
      <c r="BK27" s="660"/>
      <c r="BL27" s="660"/>
      <c r="BM27" s="660"/>
      <c r="BN27" s="661"/>
      <c r="BO27" s="662">
        <v>100</v>
      </c>
      <c r="BP27" s="662"/>
      <c r="BQ27" s="662"/>
      <c r="BR27" s="662"/>
      <c r="BS27" s="663" t="s">
        <v>241</v>
      </c>
      <c r="BT27" s="663"/>
      <c r="BU27" s="663"/>
      <c r="BV27" s="663"/>
      <c r="BW27" s="663"/>
      <c r="BX27" s="663"/>
      <c r="BY27" s="663"/>
      <c r="BZ27" s="663"/>
      <c r="CA27" s="663"/>
      <c r="CB27" s="667"/>
      <c r="CD27" s="656" t="s">
        <v>307</v>
      </c>
      <c r="CE27" s="657"/>
      <c r="CF27" s="657"/>
      <c r="CG27" s="657"/>
      <c r="CH27" s="657"/>
      <c r="CI27" s="657"/>
      <c r="CJ27" s="657"/>
      <c r="CK27" s="657"/>
      <c r="CL27" s="657"/>
      <c r="CM27" s="657"/>
      <c r="CN27" s="657"/>
      <c r="CO27" s="657"/>
      <c r="CP27" s="657"/>
      <c r="CQ27" s="658"/>
      <c r="CR27" s="659">
        <v>513758</v>
      </c>
      <c r="CS27" s="691"/>
      <c r="CT27" s="691"/>
      <c r="CU27" s="691"/>
      <c r="CV27" s="691"/>
      <c r="CW27" s="691"/>
      <c r="CX27" s="691"/>
      <c r="CY27" s="692"/>
      <c r="CZ27" s="664">
        <v>6.7</v>
      </c>
      <c r="DA27" s="689"/>
      <c r="DB27" s="689"/>
      <c r="DC27" s="693"/>
      <c r="DD27" s="668">
        <v>218280</v>
      </c>
      <c r="DE27" s="691"/>
      <c r="DF27" s="691"/>
      <c r="DG27" s="691"/>
      <c r="DH27" s="691"/>
      <c r="DI27" s="691"/>
      <c r="DJ27" s="691"/>
      <c r="DK27" s="692"/>
      <c r="DL27" s="668">
        <v>178600</v>
      </c>
      <c r="DM27" s="691"/>
      <c r="DN27" s="691"/>
      <c r="DO27" s="691"/>
      <c r="DP27" s="691"/>
      <c r="DQ27" s="691"/>
      <c r="DR27" s="691"/>
      <c r="DS27" s="691"/>
      <c r="DT27" s="691"/>
      <c r="DU27" s="691"/>
      <c r="DV27" s="692"/>
      <c r="DW27" s="664">
        <v>4.4000000000000004</v>
      </c>
      <c r="DX27" s="689"/>
      <c r="DY27" s="689"/>
      <c r="DZ27" s="689"/>
      <c r="EA27" s="689"/>
      <c r="EB27" s="689"/>
      <c r="EC27" s="690"/>
    </row>
    <row r="28" spans="2:133" ht="11.25" customHeight="1" x14ac:dyDescent="0.2">
      <c r="B28" s="656" t="s">
        <v>308</v>
      </c>
      <c r="C28" s="657"/>
      <c r="D28" s="657"/>
      <c r="E28" s="657"/>
      <c r="F28" s="657"/>
      <c r="G28" s="657"/>
      <c r="H28" s="657"/>
      <c r="I28" s="657"/>
      <c r="J28" s="657"/>
      <c r="K28" s="657"/>
      <c r="L28" s="657"/>
      <c r="M28" s="657"/>
      <c r="N28" s="657"/>
      <c r="O28" s="657"/>
      <c r="P28" s="657"/>
      <c r="Q28" s="658"/>
      <c r="R28" s="659">
        <v>46664</v>
      </c>
      <c r="S28" s="660"/>
      <c r="T28" s="660"/>
      <c r="U28" s="660"/>
      <c r="V28" s="660"/>
      <c r="W28" s="660"/>
      <c r="X28" s="660"/>
      <c r="Y28" s="661"/>
      <c r="Z28" s="662">
        <v>0.6</v>
      </c>
      <c r="AA28" s="662"/>
      <c r="AB28" s="662"/>
      <c r="AC28" s="662"/>
      <c r="AD28" s="663">
        <v>2005</v>
      </c>
      <c r="AE28" s="663"/>
      <c r="AF28" s="663"/>
      <c r="AG28" s="663"/>
      <c r="AH28" s="663"/>
      <c r="AI28" s="663"/>
      <c r="AJ28" s="663"/>
      <c r="AK28" s="663"/>
      <c r="AL28" s="664">
        <v>0</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309</v>
      </c>
      <c r="CE28" s="657"/>
      <c r="CF28" s="657"/>
      <c r="CG28" s="657"/>
      <c r="CH28" s="657"/>
      <c r="CI28" s="657"/>
      <c r="CJ28" s="657"/>
      <c r="CK28" s="657"/>
      <c r="CL28" s="657"/>
      <c r="CM28" s="657"/>
      <c r="CN28" s="657"/>
      <c r="CO28" s="657"/>
      <c r="CP28" s="657"/>
      <c r="CQ28" s="658"/>
      <c r="CR28" s="659">
        <v>925234</v>
      </c>
      <c r="CS28" s="660"/>
      <c r="CT28" s="660"/>
      <c r="CU28" s="660"/>
      <c r="CV28" s="660"/>
      <c r="CW28" s="660"/>
      <c r="CX28" s="660"/>
      <c r="CY28" s="661"/>
      <c r="CZ28" s="664">
        <v>12</v>
      </c>
      <c r="DA28" s="689"/>
      <c r="DB28" s="689"/>
      <c r="DC28" s="693"/>
      <c r="DD28" s="668">
        <v>915181</v>
      </c>
      <c r="DE28" s="660"/>
      <c r="DF28" s="660"/>
      <c r="DG28" s="660"/>
      <c r="DH28" s="660"/>
      <c r="DI28" s="660"/>
      <c r="DJ28" s="660"/>
      <c r="DK28" s="661"/>
      <c r="DL28" s="668">
        <v>915181</v>
      </c>
      <c r="DM28" s="660"/>
      <c r="DN28" s="660"/>
      <c r="DO28" s="660"/>
      <c r="DP28" s="660"/>
      <c r="DQ28" s="660"/>
      <c r="DR28" s="660"/>
      <c r="DS28" s="660"/>
      <c r="DT28" s="660"/>
      <c r="DU28" s="660"/>
      <c r="DV28" s="661"/>
      <c r="DW28" s="664">
        <v>22.4</v>
      </c>
      <c r="DX28" s="689"/>
      <c r="DY28" s="689"/>
      <c r="DZ28" s="689"/>
      <c r="EA28" s="689"/>
      <c r="EB28" s="689"/>
      <c r="EC28" s="690"/>
    </row>
    <row r="29" spans="2:133" ht="11.25" customHeight="1" x14ac:dyDescent="0.2">
      <c r="B29" s="656" t="s">
        <v>310</v>
      </c>
      <c r="C29" s="657"/>
      <c r="D29" s="657"/>
      <c r="E29" s="657"/>
      <c r="F29" s="657"/>
      <c r="G29" s="657"/>
      <c r="H29" s="657"/>
      <c r="I29" s="657"/>
      <c r="J29" s="657"/>
      <c r="K29" s="657"/>
      <c r="L29" s="657"/>
      <c r="M29" s="657"/>
      <c r="N29" s="657"/>
      <c r="O29" s="657"/>
      <c r="P29" s="657"/>
      <c r="Q29" s="658"/>
      <c r="R29" s="659">
        <v>4152</v>
      </c>
      <c r="S29" s="660"/>
      <c r="T29" s="660"/>
      <c r="U29" s="660"/>
      <c r="V29" s="660"/>
      <c r="W29" s="660"/>
      <c r="X29" s="660"/>
      <c r="Y29" s="661"/>
      <c r="Z29" s="662">
        <v>0.1</v>
      </c>
      <c r="AA29" s="662"/>
      <c r="AB29" s="662"/>
      <c r="AC29" s="662"/>
      <c r="AD29" s="663">
        <v>213</v>
      </c>
      <c r="AE29" s="663"/>
      <c r="AF29" s="663"/>
      <c r="AG29" s="663"/>
      <c r="AH29" s="663"/>
      <c r="AI29" s="663"/>
      <c r="AJ29" s="663"/>
      <c r="AK29" s="663"/>
      <c r="AL29" s="664">
        <v>0</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311</v>
      </c>
      <c r="CE29" s="696"/>
      <c r="CF29" s="656" t="s">
        <v>312</v>
      </c>
      <c r="CG29" s="657"/>
      <c r="CH29" s="657"/>
      <c r="CI29" s="657"/>
      <c r="CJ29" s="657"/>
      <c r="CK29" s="657"/>
      <c r="CL29" s="657"/>
      <c r="CM29" s="657"/>
      <c r="CN29" s="657"/>
      <c r="CO29" s="657"/>
      <c r="CP29" s="657"/>
      <c r="CQ29" s="658"/>
      <c r="CR29" s="659">
        <v>925234</v>
      </c>
      <c r="CS29" s="691"/>
      <c r="CT29" s="691"/>
      <c r="CU29" s="691"/>
      <c r="CV29" s="691"/>
      <c r="CW29" s="691"/>
      <c r="CX29" s="691"/>
      <c r="CY29" s="692"/>
      <c r="CZ29" s="664">
        <v>12</v>
      </c>
      <c r="DA29" s="689"/>
      <c r="DB29" s="689"/>
      <c r="DC29" s="693"/>
      <c r="DD29" s="668">
        <v>915181</v>
      </c>
      <c r="DE29" s="691"/>
      <c r="DF29" s="691"/>
      <c r="DG29" s="691"/>
      <c r="DH29" s="691"/>
      <c r="DI29" s="691"/>
      <c r="DJ29" s="691"/>
      <c r="DK29" s="692"/>
      <c r="DL29" s="668">
        <v>915181</v>
      </c>
      <c r="DM29" s="691"/>
      <c r="DN29" s="691"/>
      <c r="DO29" s="691"/>
      <c r="DP29" s="691"/>
      <c r="DQ29" s="691"/>
      <c r="DR29" s="691"/>
      <c r="DS29" s="691"/>
      <c r="DT29" s="691"/>
      <c r="DU29" s="691"/>
      <c r="DV29" s="692"/>
      <c r="DW29" s="664">
        <v>22.4</v>
      </c>
      <c r="DX29" s="689"/>
      <c r="DY29" s="689"/>
      <c r="DZ29" s="689"/>
      <c r="EA29" s="689"/>
      <c r="EB29" s="689"/>
      <c r="EC29" s="690"/>
    </row>
    <row r="30" spans="2:133" ht="11.25" customHeight="1" x14ac:dyDescent="0.2">
      <c r="B30" s="656" t="s">
        <v>313</v>
      </c>
      <c r="C30" s="657"/>
      <c r="D30" s="657"/>
      <c r="E30" s="657"/>
      <c r="F30" s="657"/>
      <c r="G30" s="657"/>
      <c r="H30" s="657"/>
      <c r="I30" s="657"/>
      <c r="J30" s="657"/>
      <c r="K30" s="657"/>
      <c r="L30" s="657"/>
      <c r="M30" s="657"/>
      <c r="N30" s="657"/>
      <c r="O30" s="657"/>
      <c r="P30" s="657"/>
      <c r="Q30" s="658"/>
      <c r="R30" s="659">
        <v>795963</v>
      </c>
      <c r="S30" s="660"/>
      <c r="T30" s="660"/>
      <c r="U30" s="660"/>
      <c r="V30" s="660"/>
      <c r="W30" s="660"/>
      <c r="X30" s="660"/>
      <c r="Y30" s="661"/>
      <c r="Z30" s="662">
        <v>9.6</v>
      </c>
      <c r="AA30" s="662"/>
      <c r="AB30" s="662"/>
      <c r="AC30" s="662"/>
      <c r="AD30" s="663" t="s">
        <v>241</v>
      </c>
      <c r="AE30" s="663"/>
      <c r="AF30" s="663"/>
      <c r="AG30" s="663"/>
      <c r="AH30" s="663"/>
      <c r="AI30" s="663"/>
      <c r="AJ30" s="663"/>
      <c r="AK30" s="663"/>
      <c r="AL30" s="664" t="s">
        <v>239</v>
      </c>
      <c r="AM30" s="665"/>
      <c r="AN30" s="665"/>
      <c r="AO30" s="666"/>
      <c r="AP30" s="641" t="s">
        <v>228</v>
      </c>
      <c r="AQ30" s="642"/>
      <c r="AR30" s="642"/>
      <c r="AS30" s="642"/>
      <c r="AT30" s="642"/>
      <c r="AU30" s="642"/>
      <c r="AV30" s="642"/>
      <c r="AW30" s="642"/>
      <c r="AX30" s="642"/>
      <c r="AY30" s="642"/>
      <c r="AZ30" s="642"/>
      <c r="BA30" s="642"/>
      <c r="BB30" s="642"/>
      <c r="BC30" s="642"/>
      <c r="BD30" s="642"/>
      <c r="BE30" s="642"/>
      <c r="BF30" s="643"/>
      <c r="BG30" s="641" t="s">
        <v>314</v>
      </c>
      <c r="BH30" s="701"/>
      <c r="BI30" s="701"/>
      <c r="BJ30" s="701"/>
      <c r="BK30" s="701"/>
      <c r="BL30" s="701"/>
      <c r="BM30" s="701"/>
      <c r="BN30" s="701"/>
      <c r="BO30" s="701"/>
      <c r="BP30" s="701"/>
      <c r="BQ30" s="702"/>
      <c r="BR30" s="641" t="s">
        <v>315</v>
      </c>
      <c r="BS30" s="701"/>
      <c r="BT30" s="701"/>
      <c r="BU30" s="701"/>
      <c r="BV30" s="701"/>
      <c r="BW30" s="701"/>
      <c r="BX30" s="701"/>
      <c r="BY30" s="701"/>
      <c r="BZ30" s="701"/>
      <c r="CA30" s="701"/>
      <c r="CB30" s="702"/>
      <c r="CD30" s="697"/>
      <c r="CE30" s="698"/>
      <c r="CF30" s="656" t="s">
        <v>316</v>
      </c>
      <c r="CG30" s="657"/>
      <c r="CH30" s="657"/>
      <c r="CI30" s="657"/>
      <c r="CJ30" s="657"/>
      <c r="CK30" s="657"/>
      <c r="CL30" s="657"/>
      <c r="CM30" s="657"/>
      <c r="CN30" s="657"/>
      <c r="CO30" s="657"/>
      <c r="CP30" s="657"/>
      <c r="CQ30" s="658"/>
      <c r="CR30" s="659">
        <v>905119</v>
      </c>
      <c r="CS30" s="660"/>
      <c r="CT30" s="660"/>
      <c r="CU30" s="660"/>
      <c r="CV30" s="660"/>
      <c r="CW30" s="660"/>
      <c r="CX30" s="660"/>
      <c r="CY30" s="661"/>
      <c r="CZ30" s="664">
        <v>11.7</v>
      </c>
      <c r="DA30" s="689"/>
      <c r="DB30" s="689"/>
      <c r="DC30" s="693"/>
      <c r="DD30" s="668">
        <v>895420</v>
      </c>
      <c r="DE30" s="660"/>
      <c r="DF30" s="660"/>
      <c r="DG30" s="660"/>
      <c r="DH30" s="660"/>
      <c r="DI30" s="660"/>
      <c r="DJ30" s="660"/>
      <c r="DK30" s="661"/>
      <c r="DL30" s="668">
        <v>895420</v>
      </c>
      <c r="DM30" s="660"/>
      <c r="DN30" s="660"/>
      <c r="DO30" s="660"/>
      <c r="DP30" s="660"/>
      <c r="DQ30" s="660"/>
      <c r="DR30" s="660"/>
      <c r="DS30" s="660"/>
      <c r="DT30" s="660"/>
      <c r="DU30" s="660"/>
      <c r="DV30" s="661"/>
      <c r="DW30" s="664">
        <v>21.9</v>
      </c>
      <c r="DX30" s="689"/>
      <c r="DY30" s="689"/>
      <c r="DZ30" s="689"/>
      <c r="EA30" s="689"/>
      <c r="EB30" s="689"/>
      <c r="EC30" s="690"/>
    </row>
    <row r="31" spans="2:133" ht="11.25" customHeight="1" x14ac:dyDescent="0.2">
      <c r="B31" s="672" t="s">
        <v>317</v>
      </c>
      <c r="C31" s="673"/>
      <c r="D31" s="673"/>
      <c r="E31" s="673"/>
      <c r="F31" s="673"/>
      <c r="G31" s="673"/>
      <c r="H31" s="673"/>
      <c r="I31" s="673"/>
      <c r="J31" s="673"/>
      <c r="K31" s="673"/>
      <c r="L31" s="673"/>
      <c r="M31" s="673"/>
      <c r="N31" s="673"/>
      <c r="O31" s="673"/>
      <c r="P31" s="673"/>
      <c r="Q31" s="674"/>
      <c r="R31" s="659" t="s">
        <v>239</v>
      </c>
      <c r="S31" s="660"/>
      <c r="T31" s="660"/>
      <c r="U31" s="660"/>
      <c r="V31" s="660"/>
      <c r="W31" s="660"/>
      <c r="X31" s="660"/>
      <c r="Y31" s="661"/>
      <c r="Z31" s="662" t="s">
        <v>239</v>
      </c>
      <c r="AA31" s="662"/>
      <c r="AB31" s="662"/>
      <c r="AC31" s="662"/>
      <c r="AD31" s="663" t="s">
        <v>241</v>
      </c>
      <c r="AE31" s="663"/>
      <c r="AF31" s="663"/>
      <c r="AG31" s="663"/>
      <c r="AH31" s="663"/>
      <c r="AI31" s="663"/>
      <c r="AJ31" s="663"/>
      <c r="AK31" s="663"/>
      <c r="AL31" s="664" t="s">
        <v>241</v>
      </c>
      <c r="AM31" s="665"/>
      <c r="AN31" s="665"/>
      <c r="AO31" s="666"/>
      <c r="AP31" s="705" t="s">
        <v>318</v>
      </c>
      <c r="AQ31" s="706"/>
      <c r="AR31" s="706"/>
      <c r="AS31" s="706"/>
      <c r="AT31" s="711" t="s">
        <v>319</v>
      </c>
      <c r="AU31" s="218"/>
      <c r="AV31" s="218"/>
      <c r="AW31" s="218"/>
      <c r="AX31" s="645" t="s">
        <v>191</v>
      </c>
      <c r="AY31" s="646"/>
      <c r="AZ31" s="646"/>
      <c r="BA31" s="646"/>
      <c r="BB31" s="646"/>
      <c r="BC31" s="646"/>
      <c r="BD31" s="646"/>
      <c r="BE31" s="646"/>
      <c r="BF31" s="647"/>
      <c r="BG31" s="715">
        <v>98.7</v>
      </c>
      <c r="BH31" s="703"/>
      <c r="BI31" s="703"/>
      <c r="BJ31" s="703"/>
      <c r="BK31" s="703"/>
      <c r="BL31" s="703"/>
      <c r="BM31" s="654">
        <v>95.7</v>
      </c>
      <c r="BN31" s="703"/>
      <c r="BO31" s="703"/>
      <c r="BP31" s="703"/>
      <c r="BQ31" s="704"/>
      <c r="BR31" s="715">
        <v>99.3</v>
      </c>
      <c r="BS31" s="703"/>
      <c r="BT31" s="703"/>
      <c r="BU31" s="703"/>
      <c r="BV31" s="703"/>
      <c r="BW31" s="703"/>
      <c r="BX31" s="654">
        <v>95.9</v>
      </c>
      <c r="BY31" s="703"/>
      <c r="BZ31" s="703"/>
      <c r="CA31" s="703"/>
      <c r="CB31" s="704"/>
      <c r="CD31" s="697"/>
      <c r="CE31" s="698"/>
      <c r="CF31" s="656" t="s">
        <v>320</v>
      </c>
      <c r="CG31" s="657"/>
      <c r="CH31" s="657"/>
      <c r="CI31" s="657"/>
      <c r="CJ31" s="657"/>
      <c r="CK31" s="657"/>
      <c r="CL31" s="657"/>
      <c r="CM31" s="657"/>
      <c r="CN31" s="657"/>
      <c r="CO31" s="657"/>
      <c r="CP31" s="657"/>
      <c r="CQ31" s="658"/>
      <c r="CR31" s="659">
        <v>20115</v>
      </c>
      <c r="CS31" s="691"/>
      <c r="CT31" s="691"/>
      <c r="CU31" s="691"/>
      <c r="CV31" s="691"/>
      <c r="CW31" s="691"/>
      <c r="CX31" s="691"/>
      <c r="CY31" s="692"/>
      <c r="CZ31" s="664">
        <v>0.3</v>
      </c>
      <c r="DA31" s="689"/>
      <c r="DB31" s="689"/>
      <c r="DC31" s="693"/>
      <c r="DD31" s="668">
        <v>19761</v>
      </c>
      <c r="DE31" s="691"/>
      <c r="DF31" s="691"/>
      <c r="DG31" s="691"/>
      <c r="DH31" s="691"/>
      <c r="DI31" s="691"/>
      <c r="DJ31" s="691"/>
      <c r="DK31" s="692"/>
      <c r="DL31" s="668">
        <v>19761</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2">
      <c r="B32" s="656" t="s">
        <v>321</v>
      </c>
      <c r="C32" s="657"/>
      <c r="D32" s="657"/>
      <c r="E32" s="657"/>
      <c r="F32" s="657"/>
      <c r="G32" s="657"/>
      <c r="H32" s="657"/>
      <c r="I32" s="657"/>
      <c r="J32" s="657"/>
      <c r="K32" s="657"/>
      <c r="L32" s="657"/>
      <c r="M32" s="657"/>
      <c r="N32" s="657"/>
      <c r="O32" s="657"/>
      <c r="P32" s="657"/>
      <c r="Q32" s="658"/>
      <c r="R32" s="659">
        <v>604264</v>
      </c>
      <c r="S32" s="660"/>
      <c r="T32" s="660"/>
      <c r="U32" s="660"/>
      <c r="V32" s="660"/>
      <c r="W32" s="660"/>
      <c r="X32" s="660"/>
      <c r="Y32" s="661"/>
      <c r="Z32" s="662">
        <v>7.3</v>
      </c>
      <c r="AA32" s="662"/>
      <c r="AB32" s="662"/>
      <c r="AC32" s="662"/>
      <c r="AD32" s="663" t="s">
        <v>239</v>
      </c>
      <c r="AE32" s="663"/>
      <c r="AF32" s="663"/>
      <c r="AG32" s="663"/>
      <c r="AH32" s="663"/>
      <c r="AI32" s="663"/>
      <c r="AJ32" s="663"/>
      <c r="AK32" s="663"/>
      <c r="AL32" s="664" t="s">
        <v>239</v>
      </c>
      <c r="AM32" s="665"/>
      <c r="AN32" s="665"/>
      <c r="AO32" s="666"/>
      <c r="AP32" s="707"/>
      <c r="AQ32" s="708"/>
      <c r="AR32" s="708"/>
      <c r="AS32" s="708"/>
      <c r="AT32" s="712"/>
      <c r="AU32" s="214" t="s">
        <v>322</v>
      </c>
      <c r="AX32" s="656" t="s">
        <v>323</v>
      </c>
      <c r="AY32" s="657"/>
      <c r="AZ32" s="657"/>
      <c r="BA32" s="657"/>
      <c r="BB32" s="657"/>
      <c r="BC32" s="657"/>
      <c r="BD32" s="657"/>
      <c r="BE32" s="657"/>
      <c r="BF32" s="658"/>
      <c r="BG32" s="716">
        <v>99.2</v>
      </c>
      <c r="BH32" s="691"/>
      <c r="BI32" s="691"/>
      <c r="BJ32" s="691"/>
      <c r="BK32" s="691"/>
      <c r="BL32" s="691"/>
      <c r="BM32" s="665">
        <v>97.9</v>
      </c>
      <c r="BN32" s="691"/>
      <c r="BO32" s="691"/>
      <c r="BP32" s="691"/>
      <c r="BQ32" s="714"/>
      <c r="BR32" s="716">
        <v>99.5</v>
      </c>
      <c r="BS32" s="691"/>
      <c r="BT32" s="691"/>
      <c r="BU32" s="691"/>
      <c r="BV32" s="691"/>
      <c r="BW32" s="691"/>
      <c r="BX32" s="665">
        <v>97.9</v>
      </c>
      <c r="BY32" s="691"/>
      <c r="BZ32" s="691"/>
      <c r="CA32" s="691"/>
      <c r="CB32" s="714"/>
      <c r="CD32" s="699"/>
      <c r="CE32" s="700"/>
      <c r="CF32" s="656" t="s">
        <v>324</v>
      </c>
      <c r="CG32" s="657"/>
      <c r="CH32" s="657"/>
      <c r="CI32" s="657"/>
      <c r="CJ32" s="657"/>
      <c r="CK32" s="657"/>
      <c r="CL32" s="657"/>
      <c r="CM32" s="657"/>
      <c r="CN32" s="657"/>
      <c r="CO32" s="657"/>
      <c r="CP32" s="657"/>
      <c r="CQ32" s="658"/>
      <c r="CR32" s="659" t="s">
        <v>241</v>
      </c>
      <c r="CS32" s="660"/>
      <c r="CT32" s="660"/>
      <c r="CU32" s="660"/>
      <c r="CV32" s="660"/>
      <c r="CW32" s="660"/>
      <c r="CX32" s="660"/>
      <c r="CY32" s="661"/>
      <c r="CZ32" s="664" t="s">
        <v>241</v>
      </c>
      <c r="DA32" s="689"/>
      <c r="DB32" s="689"/>
      <c r="DC32" s="693"/>
      <c r="DD32" s="668" t="s">
        <v>239</v>
      </c>
      <c r="DE32" s="660"/>
      <c r="DF32" s="660"/>
      <c r="DG32" s="660"/>
      <c r="DH32" s="660"/>
      <c r="DI32" s="660"/>
      <c r="DJ32" s="660"/>
      <c r="DK32" s="661"/>
      <c r="DL32" s="668" t="s">
        <v>241</v>
      </c>
      <c r="DM32" s="660"/>
      <c r="DN32" s="660"/>
      <c r="DO32" s="660"/>
      <c r="DP32" s="660"/>
      <c r="DQ32" s="660"/>
      <c r="DR32" s="660"/>
      <c r="DS32" s="660"/>
      <c r="DT32" s="660"/>
      <c r="DU32" s="660"/>
      <c r="DV32" s="661"/>
      <c r="DW32" s="664" t="s">
        <v>239</v>
      </c>
      <c r="DX32" s="689"/>
      <c r="DY32" s="689"/>
      <c r="DZ32" s="689"/>
      <c r="EA32" s="689"/>
      <c r="EB32" s="689"/>
      <c r="EC32" s="690"/>
    </row>
    <row r="33" spans="2:133" ht="11.25" customHeight="1" x14ac:dyDescent="0.2">
      <c r="B33" s="656" t="s">
        <v>325</v>
      </c>
      <c r="C33" s="657"/>
      <c r="D33" s="657"/>
      <c r="E33" s="657"/>
      <c r="F33" s="657"/>
      <c r="G33" s="657"/>
      <c r="H33" s="657"/>
      <c r="I33" s="657"/>
      <c r="J33" s="657"/>
      <c r="K33" s="657"/>
      <c r="L33" s="657"/>
      <c r="M33" s="657"/>
      <c r="N33" s="657"/>
      <c r="O33" s="657"/>
      <c r="P33" s="657"/>
      <c r="Q33" s="658"/>
      <c r="R33" s="659">
        <v>10912</v>
      </c>
      <c r="S33" s="660"/>
      <c r="T33" s="660"/>
      <c r="U33" s="660"/>
      <c r="V33" s="660"/>
      <c r="W33" s="660"/>
      <c r="X33" s="660"/>
      <c r="Y33" s="661"/>
      <c r="Z33" s="662">
        <v>0.1</v>
      </c>
      <c r="AA33" s="662"/>
      <c r="AB33" s="662"/>
      <c r="AC33" s="662"/>
      <c r="AD33" s="663" t="s">
        <v>239</v>
      </c>
      <c r="AE33" s="663"/>
      <c r="AF33" s="663"/>
      <c r="AG33" s="663"/>
      <c r="AH33" s="663"/>
      <c r="AI33" s="663"/>
      <c r="AJ33" s="663"/>
      <c r="AK33" s="663"/>
      <c r="AL33" s="664" t="s">
        <v>239</v>
      </c>
      <c r="AM33" s="665"/>
      <c r="AN33" s="665"/>
      <c r="AO33" s="666"/>
      <c r="AP33" s="709"/>
      <c r="AQ33" s="710"/>
      <c r="AR33" s="710"/>
      <c r="AS33" s="710"/>
      <c r="AT33" s="713"/>
      <c r="AU33" s="219"/>
      <c r="AV33" s="219"/>
      <c r="AW33" s="219"/>
      <c r="AX33" s="680" t="s">
        <v>326</v>
      </c>
      <c r="AY33" s="681"/>
      <c r="AZ33" s="681"/>
      <c r="BA33" s="681"/>
      <c r="BB33" s="681"/>
      <c r="BC33" s="681"/>
      <c r="BD33" s="681"/>
      <c r="BE33" s="681"/>
      <c r="BF33" s="682"/>
      <c r="BG33" s="717">
        <v>98.1</v>
      </c>
      <c r="BH33" s="718"/>
      <c r="BI33" s="718"/>
      <c r="BJ33" s="718"/>
      <c r="BK33" s="718"/>
      <c r="BL33" s="718"/>
      <c r="BM33" s="719">
        <v>93.3</v>
      </c>
      <c r="BN33" s="718"/>
      <c r="BO33" s="718"/>
      <c r="BP33" s="718"/>
      <c r="BQ33" s="720"/>
      <c r="BR33" s="717">
        <v>99.1</v>
      </c>
      <c r="BS33" s="718"/>
      <c r="BT33" s="718"/>
      <c r="BU33" s="718"/>
      <c r="BV33" s="718"/>
      <c r="BW33" s="718"/>
      <c r="BX33" s="719">
        <v>93.8</v>
      </c>
      <c r="BY33" s="718"/>
      <c r="BZ33" s="718"/>
      <c r="CA33" s="718"/>
      <c r="CB33" s="720"/>
      <c r="CD33" s="656" t="s">
        <v>327</v>
      </c>
      <c r="CE33" s="657"/>
      <c r="CF33" s="657"/>
      <c r="CG33" s="657"/>
      <c r="CH33" s="657"/>
      <c r="CI33" s="657"/>
      <c r="CJ33" s="657"/>
      <c r="CK33" s="657"/>
      <c r="CL33" s="657"/>
      <c r="CM33" s="657"/>
      <c r="CN33" s="657"/>
      <c r="CO33" s="657"/>
      <c r="CP33" s="657"/>
      <c r="CQ33" s="658"/>
      <c r="CR33" s="659">
        <v>3630435</v>
      </c>
      <c r="CS33" s="691"/>
      <c r="CT33" s="691"/>
      <c r="CU33" s="691"/>
      <c r="CV33" s="691"/>
      <c r="CW33" s="691"/>
      <c r="CX33" s="691"/>
      <c r="CY33" s="692"/>
      <c r="CZ33" s="664">
        <v>47</v>
      </c>
      <c r="DA33" s="689"/>
      <c r="DB33" s="689"/>
      <c r="DC33" s="693"/>
      <c r="DD33" s="668">
        <v>2865959</v>
      </c>
      <c r="DE33" s="691"/>
      <c r="DF33" s="691"/>
      <c r="DG33" s="691"/>
      <c r="DH33" s="691"/>
      <c r="DI33" s="691"/>
      <c r="DJ33" s="691"/>
      <c r="DK33" s="692"/>
      <c r="DL33" s="668">
        <v>1861467</v>
      </c>
      <c r="DM33" s="691"/>
      <c r="DN33" s="691"/>
      <c r="DO33" s="691"/>
      <c r="DP33" s="691"/>
      <c r="DQ33" s="691"/>
      <c r="DR33" s="691"/>
      <c r="DS33" s="691"/>
      <c r="DT33" s="691"/>
      <c r="DU33" s="691"/>
      <c r="DV33" s="692"/>
      <c r="DW33" s="664">
        <v>45.6</v>
      </c>
      <c r="DX33" s="689"/>
      <c r="DY33" s="689"/>
      <c r="DZ33" s="689"/>
      <c r="EA33" s="689"/>
      <c r="EB33" s="689"/>
      <c r="EC33" s="690"/>
    </row>
    <row r="34" spans="2:133" ht="11.25" customHeight="1" x14ac:dyDescent="0.2">
      <c r="B34" s="656" t="s">
        <v>328</v>
      </c>
      <c r="C34" s="657"/>
      <c r="D34" s="657"/>
      <c r="E34" s="657"/>
      <c r="F34" s="657"/>
      <c r="G34" s="657"/>
      <c r="H34" s="657"/>
      <c r="I34" s="657"/>
      <c r="J34" s="657"/>
      <c r="K34" s="657"/>
      <c r="L34" s="657"/>
      <c r="M34" s="657"/>
      <c r="N34" s="657"/>
      <c r="O34" s="657"/>
      <c r="P34" s="657"/>
      <c r="Q34" s="658"/>
      <c r="R34" s="659">
        <v>187860</v>
      </c>
      <c r="S34" s="660"/>
      <c r="T34" s="660"/>
      <c r="U34" s="660"/>
      <c r="V34" s="660"/>
      <c r="W34" s="660"/>
      <c r="X34" s="660"/>
      <c r="Y34" s="661"/>
      <c r="Z34" s="662">
        <v>2.2999999999999998</v>
      </c>
      <c r="AA34" s="662"/>
      <c r="AB34" s="662"/>
      <c r="AC34" s="662"/>
      <c r="AD34" s="663" t="s">
        <v>239</v>
      </c>
      <c r="AE34" s="663"/>
      <c r="AF34" s="663"/>
      <c r="AG34" s="663"/>
      <c r="AH34" s="663"/>
      <c r="AI34" s="663"/>
      <c r="AJ34" s="663"/>
      <c r="AK34" s="663"/>
      <c r="AL34" s="664" t="s">
        <v>239</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329</v>
      </c>
      <c r="CE34" s="657"/>
      <c r="CF34" s="657"/>
      <c r="CG34" s="657"/>
      <c r="CH34" s="657"/>
      <c r="CI34" s="657"/>
      <c r="CJ34" s="657"/>
      <c r="CK34" s="657"/>
      <c r="CL34" s="657"/>
      <c r="CM34" s="657"/>
      <c r="CN34" s="657"/>
      <c r="CO34" s="657"/>
      <c r="CP34" s="657"/>
      <c r="CQ34" s="658"/>
      <c r="CR34" s="659">
        <v>946032</v>
      </c>
      <c r="CS34" s="660"/>
      <c r="CT34" s="660"/>
      <c r="CU34" s="660"/>
      <c r="CV34" s="660"/>
      <c r="CW34" s="660"/>
      <c r="CX34" s="660"/>
      <c r="CY34" s="661"/>
      <c r="CZ34" s="664">
        <v>12.2</v>
      </c>
      <c r="DA34" s="689"/>
      <c r="DB34" s="689"/>
      <c r="DC34" s="693"/>
      <c r="DD34" s="668">
        <v>668213</v>
      </c>
      <c r="DE34" s="660"/>
      <c r="DF34" s="660"/>
      <c r="DG34" s="660"/>
      <c r="DH34" s="660"/>
      <c r="DI34" s="660"/>
      <c r="DJ34" s="660"/>
      <c r="DK34" s="661"/>
      <c r="DL34" s="668">
        <v>529281</v>
      </c>
      <c r="DM34" s="660"/>
      <c r="DN34" s="660"/>
      <c r="DO34" s="660"/>
      <c r="DP34" s="660"/>
      <c r="DQ34" s="660"/>
      <c r="DR34" s="660"/>
      <c r="DS34" s="660"/>
      <c r="DT34" s="660"/>
      <c r="DU34" s="660"/>
      <c r="DV34" s="661"/>
      <c r="DW34" s="664">
        <v>13</v>
      </c>
      <c r="DX34" s="689"/>
      <c r="DY34" s="689"/>
      <c r="DZ34" s="689"/>
      <c r="EA34" s="689"/>
      <c r="EB34" s="689"/>
      <c r="EC34" s="690"/>
    </row>
    <row r="35" spans="2:133" ht="11.25" customHeight="1" x14ac:dyDescent="0.2">
      <c r="B35" s="656" t="s">
        <v>330</v>
      </c>
      <c r="C35" s="657"/>
      <c r="D35" s="657"/>
      <c r="E35" s="657"/>
      <c r="F35" s="657"/>
      <c r="G35" s="657"/>
      <c r="H35" s="657"/>
      <c r="I35" s="657"/>
      <c r="J35" s="657"/>
      <c r="K35" s="657"/>
      <c r="L35" s="657"/>
      <c r="M35" s="657"/>
      <c r="N35" s="657"/>
      <c r="O35" s="657"/>
      <c r="P35" s="657"/>
      <c r="Q35" s="658"/>
      <c r="R35" s="659">
        <v>637741</v>
      </c>
      <c r="S35" s="660"/>
      <c r="T35" s="660"/>
      <c r="U35" s="660"/>
      <c r="V35" s="660"/>
      <c r="W35" s="660"/>
      <c r="X35" s="660"/>
      <c r="Y35" s="661"/>
      <c r="Z35" s="662">
        <v>7.7</v>
      </c>
      <c r="AA35" s="662"/>
      <c r="AB35" s="662"/>
      <c r="AC35" s="662"/>
      <c r="AD35" s="663" t="s">
        <v>241</v>
      </c>
      <c r="AE35" s="663"/>
      <c r="AF35" s="663"/>
      <c r="AG35" s="663"/>
      <c r="AH35" s="663"/>
      <c r="AI35" s="663"/>
      <c r="AJ35" s="663"/>
      <c r="AK35" s="663"/>
      <c r="AL35" s="664" t="s">
        <v>239</v>
      </c>
      <c r="AM35" s="665"/>
      <c r="AN35" s="665"/>
      <c r="AO35" s="666"/>
      <c r="AP35" s="222"/>
      <c r="AQ35" s="641" t="s">
        <v>331</v>
      </c>
      <c r="AR35" s="642"/>
      <c r="AS35" s="642"/>
      <c r="AT35" s="642"/>
      <c r="AU35" s="642"/>
      <c r="AV35" s="642"/>
      <c r="AW35" s="642"/>
      <c r="AX35" s="642"/>
      <c r="AY35" s="642"/>
      <c r="AZ35" s="642"/>
      <c r="BA35" s="642"/>
      <c r="BB35" s="642"/>
      <c r="BC35" s="642"/>
      <c r="BD35" s="642"/>
      <c r="BE35" s="642"/>
      <c r="BF35" s="643"/>
      <c r="BG35" s="641" t="s">
        <v>332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333</v>
      </c>
      <c r="CE35" s="657"/>
      <c r="CF35" s="657"/>
      <c r="CG35" s="657"/>
      <c r="CH35" s="657"/>
      <c r="CI35" s="657"/>
      <c r="CJ35" s="657"/>
      <c r="CK35" s="657"/>
      <c r="CL35" s="657"/>
      <c r="CM35" s="657"/>
      <c r="CN35" s="657"/>
      <c r="CO35" s="657"/>
      <c r="CP35" s="657"/>
      <c r="CQ35" s="658"/>
      <c r="CR35" s="659">
        <v>467700</v>
      </c>
      <c r="CS35" s="691"/>
      <c r="CT35" s="691"/>
      <c r="CU35" s="691"/>
      <c r="CV35" s="691"/>
      <c r="CW35" s="691"/>
      <c r="CX35" s="691"/>
      <c r="CY35" s="692"/>
      <c r="CZ35" s="664">
        <v>6.1</v>
      </c>
      <c r="DA35" s="689"/>
      <c r="DB35" s="689"/>
      <c r="DC35" s="693"/>
      <c r="DD35" s="668">
        <v>416616</v>
      </c>
      <c r="DE35" s="691"/>
      <c r="DF35" s="691"/>
      <c r="DG35" s="691"/>
      <c r="DH35" s="691"/>
      <c r="DI35" s="691"/>
      <c r="DJ35" s="691"/>
      <c r="DK35" s="692"/>
      <c r="DL35" s="668">
        <v>372761</v>
      </c>
      <c r="DM35" s="691"/>
      <c r="DN35" s="691"/>
      <c r="DO35" s="691"/>
      <c r="DP35" s="691"/>
      <c r="DQ35" s="691"/>
      <c r="DR35" s="691"/>
      <c r="DS35" s="691"/>
      <c r="DT35" s="691"/>
      <c r="DU35" s="691"/>
      <c r="DV35" s="692"/>
      <c r="DW35" s="664">
        <v>9.1</v>
      </c>
      <c r="DX35" s="689"/>
      <c r="DY35" s="689"/>
      <c r="DZ35" s="689"/>
      <c r="EA35" s="689"/>
      <c r="EB35" s="689"/>
      <c r="EC35" s="690"/>
    </row>
    <row r="36" spans="2:133" ht="11.25" customHeight="1" x14ac:dyDescent="0.2">
      <c r="B36" s="656" t="s">
        <v>334</v>
      </c>
      <c r="C36" s="657"/>
      <c r="D36" s="657"/>
      <c r="E36" s="657"/>
      <c r="F36" s="657"/>
      <c r="G36" s="657"/>
      <c r="H36" s="657"/>
      <c r="I36" s="657"/>
      <c r="J36" s="657"/>
      <c r="K36" s="657"/>
      <c r="L36" s="657"/>
      <c r="M36" s="657"/>
      <c r="N36" s="657"/>
      <c r="O36" s="657"/>
      <c r="P36" s="657"/>
      <c r="Q36" s="658"/>
      <c r="R36" s="659">
        <v>261624</v>
      </c>
      <c r="S36" s="660"/>
      <c r="T36" s="660"/>
      <c r="U36" s="660"/>
      <c r="V36" s="660"/>
      <c r="W36" s="660"/>
      <c r="X36" s="660"/>
      <c r="Y36" s="661"/>
      <c r="Z36" s="662">
        <v>3.2</v>
      </c>
      <c r="AA36" s="662"/>
      <c r="AB36" s="662"/>
      <c r="AC36" s="662"/>
      <c r="AD36" s="663" t="s">
        <v>241</v>
      </c>
      <c r="AE36" s="663"/>
      <c r="AF36" s="663"/>
      <c r="AG36" s="663"/>
      <c r="AH36" s="663"/>
      <c r="AI36" s="663"/>
      <c r="AJ36" s="663"/>
      <c r="AK36" s="663"/>
      <c r="AL36" s="664" t="s">
        <v>239</v>
      </c>
      <c r="AM36" s="665"/>
      <c r="AN36" s="665"/>
      <c r="AO36" s="666"/>
      <c r="AP36" s="222"/>
      <c r="AQ36" s="725" t="s">
        <v>335</v>
      </c>
      <c r="AR36" s="726"/>
      <c r="AS36" s="726"/>
      <c r="AT36" s="726"/>
      <c r="AU36" s="726"/>
      <c r="AV36" s="726"/>
      <c r="AW36" s="726"/>
      <c r="AX36" s="726"/>
      <c r="AY36" s="727"/>
      <c r="AZ36" s="648">
        <v>769241</v>
      </c>
      <c r="BA36" s="649"/>
      <c r="BB36" s="649"/>
      <c r="BC36" s="649"/>
      <c r="BD36" s="649"/>
      <c r="BE36" s="649"/>
      <c r="BF36" s="721"/>
      <c r="BG36" s="645" t="s">
        <v>336</v>
      </c>
      <c r="BH36" s="646"/>
      <c r="BI36" s="646"/>
      <c r="BJ36" s="646"/>
      <c r="BK36" s="646"/>
      <c r="BL36" s="646"/>
      <c r="BM36" s="646"/>
      <c r="BN36" s="646"/>
      <c r="BO36" s="646"/>
      <c r="BP36" s="646"/>
      <c r="BQ36" s="646"/>
      <c r="BR36" s="646"/>
      <c r="BS36" s="646"/>
      <c r="BT36" s="646"/>
      <c r="BU36" s="647"/>
      <c r="BV36" s="648">
        <v>29035</v>
      </c>
      <c r="BW36" s="649"/>
      <c r="BX36" s="649"/>
      <c r="BY36" s="649"/>
      <c r="BZ36" s="649"/>
      <c r="CA36" s="649"/>
      <c r="CB36" s="721"/>
      <c r="CD36" s="656" t="s">
        <v>337</v>
      </c>
      <c r="CE36" s="657"/>
      <c r="CF36" s="657"/>
      <c r="CG36" s="657"/>
      <c r="CH36" s="657"/>
      <c r="CI36" s="657"/>
      <c r="CJ36" s="657"/>
      <c r="CK36" s="657"/>
      <c r="CL36" s="657"/>
      <c r="CM36" s="657"/>
      <c r="CN36" s="657"/>
      <c r="CO36" s="657"/>
      <c r="CP36" s="657"/>
      <c r="CQ36" s="658"/>
      <c r="CR36" s="659">
        <v>1263222</v>
      </c>
      <c r="CS36" s="660"/>
      <c r="CT36" s="660"/>
      <c r="CU36" s="660"/>
      <c r="CV36" s="660"/>
      <c r="CW36" s="660"/>
      <c r="CX36" s="660"/>
      <c r="CY36" s="661"/>
      <c r="CZ36" s="664">
        <v>16.399999999999999</v>
      </c>
      <c r="DA36" s="689"/>
      <c r="DB36" s="689"/>
      <c r="DC36" s="693"/>
      <c r="DD36" s="668">
        <v>910097</v>
      </c>
      <c r="DE36" s="660"/>
      <c r="DF36" s="660"/>
      <c r="DG36" s="660"/>
      <c r="DH36" s="660"/>
      <c r="DI36" s="660"/>
      <c r="DJ36" s="660"/>
      <c r="DK36" s="661"/>
      <c r="DL36" s="668">
        <v>523699</v>
      </c>
      <c r="DM36" s="660"/>
      <c r="DN36" s="660"/>
      <c r="DO36" s="660"/>
      <c r="DP36" s="660"/>
      <c r="DQ36" s="660"/>
      <c r="DR36" s="660"/>
      <c r="DS36" s="660"/>
      <c r="DT36" s="660"/>
      <c r="DU36" s="660"/>
      <c r="DV36" s="661"/>
      <c r="DW36" s="664">
        <v>12.8</v>
      </c>
      <c r="DX36" s="689"/>
      <c r="DY36" s="689"/>
      <c r="DZ36" s="689"/>
      <c r="EA36" s="689"/>
      <c r="EB36" s="689"/>
      <c r="EC36" s="690"/>
    </row>
    <row r="37" spans="2:133" ht="11.25" customHeight="1" x14ac:dyDescent="0.2">
      <c r="B37" s="656" t="s">
        <v>338</v>
      </c>
      <c r="C37" s="657"/>
      <c r="D37" s="657"/>
      <c r="E37" s="657"/>
      <c r="F37" s="657"/>
      <c r="G37" s="657"/>
      <c r="H37" s="657"/>
      <c r="I37" s="657"/>
      <c r="J37" s="657"/>
      <c r="K37" s="657"/>
      <c r="L37" s="657"/>
      <c r="M37" s="657"/>
      <c r="N37" s="657"/>
      <c r="O37" s="657"/>
      <c r="P37" s="657"/>
      <c r="Q37" s="658"/>
      <c r="R37" s="659">
        <v>126619</v>
      </c>
      <c r="S37" s="660"/>
      <c r="T37" s="660"/>
      <c r="U37" s="660"/>
      <c r="V37" s="660"/>
      <c r="W37" s="660"/>
      <c r="X37" s="660"/>
      <c r="Y37" s="661"/>
      <c r="Z37" s="662">
        <v>1.5</v>
      </c>
      <c r="AA37" s="662"/>
      <c r="AB37" s="662"/>
      <c r="AC37" s="662"/>
      <c r="AD37" s="663">
        <v>514</v>
      </c>
      <c r="AE37" s="663"/>
      <c r="AF37" s="663"/>
      <c r="AG37" s="663"/>
      <c r="AH37" s="663"/>
      <c r="AI37" s="663"/>
      <c r="AJ37" s="663"/>
      <c r="AK37" s="663"/>
      <c r="AL37" s="664">
        <v>0</v>
      </c>
      <c r="AM37" s="665"/>
      <c r="AN37" s="665"/>
      <c r="AO37" s="666"/>
      <c r="AQ37" s="722" t="s">
        <v>339</v>
      </c>
      <c r="AR37" s="723"/>
      <c r="AS37" s="723"/>
      <c r="AT37" s="723"/>
      <c r="AU37" s="723"/>
      <c r="AV37" s="723"/>
      <c r="AW37" s="723"/>
      <c r="AX37" s="723"/>
      <c r="AY37" s="724"/>
      <c r="AZ37" s="659">
        <v>297000</v>
      </c>
      <c r="BA37" s="660"/>
      <c r="BB37" s="660"/>
      <c r="BC37" s="660"/>
      <c r="BD37" s="691"/>
      <c r="BE37" s="691"/>
      <c r="BF37" s="714"/>
      <c r="BG37" s="656" t="s">
        <v>340</v>
      </c>
      <c r="BH37" s="657"/>
      <c r="BI37" s="657"/>
      <c r="BJ37" s="657"/>
      <c r="BK37" s="657"/>
      <c r="BL37" s="657"/>
      <c r="BM37" s="657"/>
      <c r="BN37" s="657"/>
      <c r="BO37" s="657"/>
      <c r="BP37" s="657"/>
      <c r="BQ37" s="657"/>
      <c r="BR37" s="657"/>
      <c r="BS37" s="657"/>
      <c r="BT37" s="657"/>
      <c r="BU37" s="658"/>
      <c r="BV37" s="659">
        <v>29035</v>
      </c>
      <c r="BW37" s="660"/>
      <c r="BX37" s="660"/>
      <c r="BY37" s="660"/>
      <c r="BZ37" s="660"/>
      <c r="CA37" s="660"/>
      <c r="CB37" s="669"/>
      <c r="CD37" s="656" t="s">
        <v>341</v>
      </c>
      <c r="CE37" s="657"/>
      <c r="CF37" s="657"/>
      <c r="CG37" s="657"/>
      <c r="CH37" s="657"/>
      <c r="CI37" s="657"/>
      <c r="CJ37" s="657"/>
      <c r="CK37" s="657"/>
      <c r="CL37" s="657"/>
      <c r="CM37" s="657"/>
      <c r="CN37" s="657"/>
      <c r="CO37" s="657"/>
      <c r="CP37" s="657"/>
      <c r="CQ37" s="658"/>
      <c r="CR37" s="659">
        <v>414793</v>
      </c>
      <c r="CS37" s="691"/>
      <c r="CT37" s="691"/>
      <c r="CU37" s="691"/>
      <c r="CV37" s="691"/>
      <c r="CW37" s="691"/>
      <c r="CX37" s="691"/>
      <c r="CY37" s="692"/>
      <c r="CZ37" s="664">
        <v>5.4</v>
      </c>
      <c r="DA37" s="689"/>
      <c r="DB37" s="689"/>
      <c r="DC37" s="693"/>
      <c r="DD37" s="668">
        <v>393793</v>
      </c>
      <c r="DE37" s="691"/>
      <c r="DF37" s="691"/>
      <c r="DG37" s="691"/>
      <c r="DH37" s="691"/>
      <c r="DI37" s="691"/>
      <c r="DJ37" s="691"/>
      <c r="DK37" s="692"/>
      <c r="DL37" s="668">
        <v>391943</v>
      </c>
      <c r="DM37" s="691"/>
      <c r="DN37" s="691"/>
      <c r="DO37" s="691"/>
      <c r="DP37" s="691"/>
      <c r="DQ37" s="691"/>
      <c r="DR37" s="691"/>
      <c r="DS37" s="691"/>
      <c r="DT37" s="691"/>
      <c r="DU37" s="691"/>
      <c r="DV37" s="692"/>
      <c r="DW37" s="664">
        <v>9.6</v>
      </c>
      <c r="DX37" s="689"/>
      <c r="DY37" s="689"/>
      <c r="DZ37" s="689"/>
      <c r="EA37" s="689"/>
      <c r="EB37" s="689"/>
      <c r="EC37" s="690"/>
    </row>
    <row r="38" spans="2:133" ht="11.25" customHeight="1" x14ac:dyDescent="0.2">
      <c r="B38" s="656" t="s">
        <v>342</v>
      </c>
      <c r="C38" s="657"/>
      <c r="D38" s="657"/>
      <c r="E38" s="657"/>
      <c r="F38" s="657"/>
      <c r="G38" s="657"/>
      <c r="H38" s="657"/>
      <c r="I38" s="657"/>
      <c r="J38" s="657"/>
      <c r="K38" s="657"/>
      <c r="L38" s="657"/>
      <c r="M38" s="657"/>
      <c r="N38" s="657"/>
      <c r="O38" s="657"/>
      <c r="P38" s="657"/>
      <c r="Q38" s="658"/>
      <c r="R38" s="659">
        <v>754300</v>
      </c>
      <c r="S38" s="660"/>
      <c r="T38" s="660"/>
      <c r="U38" s="660"/>
      <c r="V38" s="660"/>
      <c r="W38" s="660"/>
      <c r="X38" s="660"/>
      <c r="Y38" s="661"/>
      <c r="Z38" s="662">
        <v>9.1</v>
      </c>
      <c r="AA38" s="662"/>
      <c r="AB38" s="662"/>
      <c r="AC38" s="662"/>
      <c r="AD38" s="663" t="s">
        <v>241</v>
      </c>
      <c r="AE38" s="663"/>
      <c r="AF38" s="663"/>
      <c r="AG38" s="663"/>
      <c r="AH38" s="663"/>
      <c r="AI38" s="663"/>
      <c r="AJ38" s="663"/>
      <c r="AK38" s="663"/>
      <c r="AL38" s="664" t="s">
        <v>241</v>
      </c>
      <c r="AM38" s="665"/>
      <c r="AN38" s="665"/>
      <c r="AO38" s="666"/>
      <c r="AQ38" s="722" t="s">
        <v>343</v>
      </c>
      <c r="AR38" s="723"/>
      <c r="AS38" s="723"/>
      <c r="AT38" s="723"/>
      <c r="AU38" s="723"/>
      <c r="AV38" s="723"/>
      <c r="AW38" s="723"/>
      <c r="AX38" s="723"/>
      <c r="AY38" s="724"/>
      <c r="AZ38" s="659">
        <v>153466</v>
      </c>
      <c r="BA38" s="660"/>
      <c r="BB38" s="660"/>
      <c r="BC38" s="660"/>
      <c r="BD38" s="691"/>
      <c r="BE38" s="691"/>
      <c r="BF38" s="714"/>
      <c r="BG38" s="656" t="s">
        <v>344</v>
      </c>
      <c r="BH38" s="657"/>
      <c r="BI38" s="657"/>
      <c r="BJ38" s="657"/>
      <c r="BK38" s="657"/>
      <c r="BL38" s="657"/>
      <c r="BM38" s="657"/>
      <c r="BN38" s="657"/>
      <c r="BO38" s="657"/>
      <c r="BP38" s="657"/>
      <c r="BQ38" s="657"/>
      <c r="BR38" s="657"/>
      <c r="BS38" s="657"/>
      <c r="BT38" s="657"/>
      <c r="BU38" s="658"/>
      <c r="BV38" s="659">
        <v>898</v>
      </c>
      <c r="BW38" s="660"/>
      <c r="BX38" s="660"/>
      <c r="BY38" s="660"/>
      <c r="BZ38" s="660"/>
      <c r="CA38" s="660"/>
      <c r="CB38" s="669"/>
      <c r="CD38" s="656" t="s">
        <v>345</v>
      </c>
      <c r="CE38" s="657"/>
      <c r="CF38" s="657"/>
      <c r="CG38" s="657"/>
      <c r="CH38" s="657"/>
      <c r="CI38" s="657"/>
      <c r="CJ38" s="657"/>
      <c r="CK38" s="657"/>
      <c r="CL38" s="657"/>
      <c r="CM38" s="657"/>
      <c r="CN38" s="657"/>
      <c r="CO38" s="657"/>
      <c r="CP38" s="657"/>
      <c r="CQ38" s="658"/>
      <c r="CR38" s="659">
        <v>713021</v>
      </c>
      <c r="CS38" s="660"/>
      <c r="CT38" s="660"/>
      <c r="CU38" s="660"/>
      <c r="CV38" s="660"/>
      <c r="CW38" s="660"/>
      <c r="CX38" s="660"/>
      <c r="CY38" s="661"/>
      <c r="CZ38" s="664">
        <v>9.1999999999999993</v>
      </c>
      <c r="DA38" s="689"/>
      <c r="DB38" s="689"/>
      <c r="DC38" s="693"/>
      <c r="DD38" s="668">
        <v>651032</v>
      </c>
      <c r="DE38" s="660"/>
      <c r="DF38" s="660"/>
      <c r="DG38" s="660"/>
      <c r="DH38" s="660"/>
      <c r="DI38" s="660"/>
      <c r="DJ38" s="660"/>
      <c r="DK38" s="661"/>
      <c r="DL38" s="668">
        <v>435726</v>
      </c>
      <c r="DM38" s="660"/>
      <c r="DN38" s="660"/>
      <c r="DO38" s="660"/>
      <c r="DP38" s="660"/>
      <c r="DQ38" s="660"/>
      <c r="DR38" s="660"/>
      <c r="DS38" s="660"/>
      <c r="DT38" s="660"/>
      <c r="DU38" s="660"/>
      <c r="DV38" s="661"/>
      <c r="DW38" s="664">
        <v>10.7</v>
      </c>
      <c r="DX38" s="689"/>
      <c r="DY38" s="689"/>
      <c r="DZ38" s="689"/>
      <c r="EA38" s="689"/>
      <c r="EB38" s="689"/>
      <c r="EC38" s="690"/>
    </row>
    <row r="39" spans="2:133" ht="11.25" customHeight="1" x14ac:dyDescent="0.2">
      <c r="B39" s="656" t="s">
        <v>346</v>
      </c>
      <c r="C39" s="657"/>
      <c r="D39" s="657"/>
      <c r="E39" s="657"/>
      <c r="F39" s="657"/>
      <c r="G39" s="657"/>
      <c r="H39" s="657"/>
      <c r="I39" s="657"/>
      <c r="J39" s="657"/>
      <c r="K39" s="657"/>
      <c r="L39" s="657"/>
      <c r="M39" s="657"/>
      <c r="N39" s="657"/>
      <c r="O39" s="657"/>
      <c r="P39" s="657"/>
      <c r="Q39" s="658"/>
      <c r="R39" s="659" t="s">
        <v>239</v>
      </c>
      <c r="S39" s="660"/>
      <c r="T39" s="660"/>
      <c r="U39" s="660"/>
      <c r="V39" s="660"/>
      <c r="W39" s="660"/>
      <c r="X39" s="660"/>
      <c r="Y39" s="661"/>
      <c r="Z39" s="662" t="s">
        <v>241</v>
      </c>
      <c r="AA39" s="662"/>
      <c r="AB39" s="662"/>
      <c r="AC39" s="662"/>
      <c r="AD39" s="663" t="s">
        <v>239</v>
      </c>
      <c r="AE39" s="663"/>
      <c r="AF39" s="663"/>
      <c r="AG39" s="663"/>
      <c r="AH39" s="663"/>
      <c r="AI39" s="663"/>
      <c r="AJ39" s="663"/>
      <c r="AK39" s="663"/>
      <c r="AL39" s="664" t="s">
        <v>239</v>
      </c>
      <c r="AM39" s="665"/>
      <c r="AN39" s="665"/>
      <c r="AO39" s="666"/>
      <c r="AQ39" s="722" t="s">
        <v>347</v>
      </c>
      <c r="AR39" s="723"/>
      <c r="AS39" s="723"/>
      <c r="AT39" s="723"/>
      <c r="AU39" s="723"/>
      <c r="AV39" s="723"/>
      <c r="AW39" s="723"/>
      <c r="AX39" s="723"/>
      <c r="AY39" s="724"/>
      <c r="AZ39" s="659">
        <v>37826</v>
      </c>
      <c r="BA39" s="660"/>
      <c r="BB39" s="660"/>
      <c r="BC39" s="660"/>
      <c r="BD39" s="691"/>
      <c r="BE39" s="691"/>
      <c r="BF39" s="714"/>
      <c r="BG39" s="656" t="s">
        <v>348</v>
      </c>
      <c r="BH39" s="657"/>
      <c r="BI39" s="657"/>
      <c r="BJ39" s="657"/>
      <c r="BK39" s="657"/>
      <c r="BL39" s="657"/>
      <c r="BM39" s="657"/>
      <c r="BN39" s="657"/>
      <c r="BO39" s="657"/>
      <c r="BP39" s="657"/>
      <c r="BQ39" s="657"/>
      <c r="BR39" s="657"/>
      <c r="BS39" s="657"/>
      <c r="BT39" s="657"/>
      <c r="BU39" s="658"/>
      <c r="BV39" s="659">
        <v>1381</v>
      </c>
      <c r="BW39" s="660"/>
      <c r="BX39" s="660"/>
      <c r="BY39" s="660"/>
      <c r="BZ39" s="660"/>
      <c r="CA39" s="660"/>
      <c r="CB39" s="669"/>
      <c r="CD39" s="656" t="s">
        <v>349</v>
      </c>
      <c r="CE39" s="657"/>
      <c r="CF39" s="657"/>
      <c r="CG39" s="657"/>
      <c r="CH39" s="657"/>
      <c r="CI39" s="657"/>
      <c r="CJ39" s="657"/>
      <c r="CK39" s="657"/>
      <c r="CL39" s="657"/>
      <c r="CM39" s="657"/>
      <c r="CN39" s="657"/>
      <c r="CO39" s="657"/>
      <c r="CP39" s="657"/>
      <c r="CQ39" s="658"/>
      <c r="CR39" s="659">
        <v>225460</v>
      </c>
      <c r="CS39" s="691"/>
      <c r="CT39" s="691"/>
      <c r="CU39" s="691"/>
      <c r="CV39" s="691"/>
      <c r="CW39" s="691"/>
      <c r="CX39" s="691"/>
      <c r="CY39" s="692"/>
      <c r="CZ39" s="664">
        <v>2.9</v>
      </c>
      <c r="DA39" s="689"/>
      <c r="DB39" s="689"/>
      <c r="DC39" s="693"/>
      <c r="DD39" s="668">
        <v>220001</v>
      </c>
      <c r="DE39" s="691"/>
      <c r="DF39" s="691"/>
      <c r="DG39" s="691"/>
      <c r="DH39" s="691"/>
      <c r="DI39" s="691"/>
      <c r="DJ39" s="691"/>
      <c r="DK39" s="692"/>
      <c r="DL39" s="668" t="s">
        <v>241</v>
      </c>
      <c r="DM39" s="691"/>
      <c r="DN39" s="691"/>
      <c r="DO39" s="691"/>
      <c r="DP39" s="691"/>
      <c r="DQ39" s="691"/>
      <c r="DR39" s="691"/>
      <c r="DS39" s="691"/>
      <c r="DT39" s="691"/>
      <c r="DU39" s="691"/>
      <c r="DV39" s="692"/>
      <c r="DW39" s="664" t="s">
        <v>239</v>
      </c>
      <c r="DX39" s="689"/>
      <c r="DY39" s="689"/>
      <c r="DZ39" s="689"/>
      <c r="EA39" s="689"/>
      <c r="EB39" s="689"/>
      <c r="EC39" s="690"/>
    </row>
    <row r="40" spans="2:133" ht="11.25" customHeight="1" x14ac:dyDescent="0.2">
      <c r="B40" s="656" t="s">
        <v>350</v>
      </c>
      <c r="C40" s="657"/>
      <c r="D40" s="657"/>
      <c r="E40" s="657"/>
      <c r="F40" s="657"/>
      <c r="G40" s="657"/>
      <c r="H40" s="657"/>
      <c r="I40" s="657"/>
      <c r="J40" s="657"/>
      <c r="K40" s="657"/>
      <c r="L40" s="657"/>
      <c r="M40" s="657"/>
      <c r="N40" s="657"/>
      <c r="O40" s="657"/>
      <c r="P40" s="657"/>
      <c r="Q40" s="658"/>
      <c r="R40" s="659">
        <v>34600</v>
      </c>
      <c r="S40" s="660"/>
      <c r="T40" s="660"/>
      <c r="U40" s="660"/>
      <c r="V40" s="660"/>
      <c r="W40" s="660"/>
      <c r="X40" s="660"/>
      <c r="Y40" s="661"/>
      <c r="Z40" s="662">
        <v>0.4</v>
      </c>
      <c r="AA40" s="662"/>
      <c r="AB40" s="662"/>
      <c r="AC40" s="662"/>
      <c r="AD40" s="663" t="s">
        <v>239</v>
      </c>
      <c r="AE40" s="663"/>
      <c r="AF40" s="663"/>
      <c r="AG40" s="663"/>
      <c r="AH40" s="663"/>
      <c r="AI40" s="663"/>
      <c r="AJ40" s="663"/>
      <c r="AK40" s="663"/>
      <c r="AL40" s="664" t="s">
        <v>239</v>
      </c>
      <c r="AM40" s="665"/>
      <c r="AN40" s="665"/>
      <c r="AO40" s="666"/>
      <c r="AQ40" s="722" t="s">
        <v>351</v>
      </c>
      <c r="AR40" s="723"/>
      <c r="AS40" s="723"/>
      <c r="AT40" s="723"/>
      <c r="AU40" s="723"/>
      <c r="AV40" s="723"/>
      <c r="AW40" s="723"/>
      <c r="AX40" s="723"/>
      <c r="AY40" s="724"/>
      <c r="AZ40" s="659">
        <v>18394</v>
      </c>
      <c r="BA40" s="660"/>
      <c r="BB40" s="660"/>
      <c r="BC40" s="660"/>
      <c r="BD40" s="691"/>
      <c r="BE40" s="691"/>
      <c r="BF40" s="714"/>
      <c r="BG40" s="707" t="s">
        <v>352</v>
      </c>
      <c r="BH40" s="708"/>
      <c r="BI40" s="708"/>
      <c r="BJ40" s="708"/>
      <c r="BK40" s="708"/>
      <c r="BL40" s="223"/>
      <c r="BM40" s="657" t="s">
        <v>353</v>
      </c>
      <c r="BN40" s="657"/>
      <c r="BO40" s="657"/>
      <c r="BP40" s="657"/>
      <c r="BQ40" s="657"/>
      <c r="BR40" s="657"/>
      <c r="BS40" s="657"/>
      <c r="BT40" s="657"/>
      <c r="BU40" s="658"/>
      <c r="BV40" s="659">
        <v>93</v>
      </c>
      <c r="BW40" s="660"/>
      <c r="BX40" s="660"/>
      <c r="BY40" s="660"/>
      <c r="BZ40" s="660"/>
      <c r="CA40" s="660"/>
      <c r="CB40" s="669"/>
      <c r="CD40" s="656" t="s">
        <v>354</v>
      </c>
      <c r="CE40" s="657"/>
      <c r="CF40" s="657"/>
      <c r="CG40" s="657"/>
      <c r="CH40" s="657"/>
      <c r="CI40" s="657"/>
      <c r="CJ40" s="657"/>
      <c r="CK40" s="657"/>
      <c r="CL40" s="657"/>
      <c r="CM40" s="657"/>
      <c r="CN40" s="657"/>
      <c r="CO40" s="657"/>
      <c r="CP40" s="657"/>
      <c r="CQ40" s="658"/>
      <c r="CR40" s="659">
        <v>15000</v>
      </c>
      <c r="CS40" s="660"/>
      <c r="CT40" s="660"/>
      <c r="CU40" s="660"/>
      <c r="CV40" s="660"/>
      <c r="CW40" s="660"/>
      <c r="CX40" s="660"/>
      <c r="CY40" s="661"/>
      <c r="CZ40" s="664">
        <v>0.2</v>
      </c>
      <c r="DA40" s="689"/>
      <c r="DB40" s="689"/>
      <c r="DC40" s="693"/>
      <c r="DD40" s="668" t="s">
        <v>239</v>
      </c>
      <c r="DE40" s="660"/>
      <c r="DF40" s="660"/>
      <c r="DG40" s="660"/>
      <c r="DH40" s="660"/>
      <c r="DI40" s="660"/>
      <c r="DJ40" s="660"/>
      <c r="DK40" s="661"/>
      <c r="DL40" s="668" t="s">
        <v>241</v>
      </c>
      <c r="DM40" s="660"/>
      <c r="DN40" s="660"/>
      <c r="DO40" s="660"/>
      <c r="DP40" s="660"/>
      <c r="DQ40" s="660"/>
      <c r="DR40" s="660"/>
      <c r="DS40" s="660"/>
      <c r="DT40" s="660"/>
      <c r="DU40" s="660"/>
      <c r="DV40" s="661"/>
      <c r="DW40" s="664" t="s">
        <v>239</v>
      </c>
      <c r="DX40" s="689"/>
      <c r="DY40" s="689"/>
      <c r="DZ40" s="689"/>
      <c r="EA40" s="689"/>
      <c r="EB40" s="689"/>
      <c r="EC40" s="690"/>
    </row>
    <row r="41" spans="2:133" ht="11.25" customHeight="1" x14ac:dyDescent="0.2">
      <c r="B41" s="680" t="s">
        <v>355</v>
      </c>
      <c r="C41" s="681"/>
      <c r="D41" s="681"/>
      <c r="E41" s="681"/>
      <c r="F41" s="681"/>
      <c r="G41" s="681"/>
      <c r="H41" s="681"/>
      <c r="I41" s="681"/>
      <c r="J41" s="681"/>
      <c r="K41" s="681"/>
      <c r="L41" s="681"/>
      <c r="M41" s="681"/>
      <c r="N41" s="681"/>
      <c r="O41" s="681"/>
      <c r="P41" s="681"/>
      <c r="Q41" s="682"/>
      <c r="R41" s="731">
        <v>8256101</v>
      </c>
      <c r="S41" s="732"/>
      <c r="T41" s="732"/>
      <c r="U41" s="732"/>
      <c r="V41" s="732"/>
      <c r="W41" s="732"/>
      <c r="X41" s="732"/>
      <c r="Y41" s="736"/>
      <c r="Z41" s="737">
        <v>100</v>
      </c>
      <c r="AA41" s="737"/>
      <c r="AB41" s="737"/>
      <c r="AC41" s="737"/>
      <c r="AD41" s="738">
        <v>4048803</v>
      </c>
      <c r="AE41" s="738"/>
      <c r="AF41" s="738"/>
      <c r="AG41" s="738"/>
      <c r="AH41" s="738"/>
      <c r="AI41" s="738"/>
      <c r="AJ41" s="738"/>
      <c r="AK41" s="738"/>
      <c r="AL41" s="739">
        <v>100</v>
      </c>
      <c r="AM41" s="719"/>
      <c r="AN41" s="719"/>
      <c r="AO41" s="740"/>
      <c r="AQ41" s="722" t="s">
        <v>356</v>
      </c>
      <c r="AR41" s="723"/>
      <c r="AS41" s="723"/>
      <c r="AT41" s="723"/>
      <c r="AU41" s="723"/>
      <c r="AV41" s="723"/>
      <c r="AW41" s="723"/>
      <c r="AX41" s="723"/>
      <c r="AY41" s="724"/>
      <c r="AZ41" s="659">
        <v>92367</v>
      </c>
      <c r="BA41" s="660"/>
      <c r="BB41" s="660"/>
      <c r="BC41" s="660"/>
      <c r="BD41" s="691"/>
      <c r="BE41" s="691"/>
      <c r="BF41" s="714"/>
      <c r="BG41" s="707"/>
      <c r="BH41" s="708"/>
      <c r="BI41" s="708"/>
      <c r="BJ41" s="708"/>
      <c r="BK41" s="708"/>
      <c r="BL41" s="223"/>
      <c r="BM41" s="657" t="s">
        <v>357</v>
      </c>
      <c r="BN41" s="657"/>
      <c r="BO41" s="657"/>
      <c r="BP41" s="657"/>
      <c r="BQ41" s="657"/>
      <c r="BR41" s="657"/>
      <c r="BS41" s="657"/>
      <c r="BT41" s="657"/>
      <c r="BU41" s="658"/>
      <c r="BV41" s="659" t="s">
        <v>241</v>
      </c>
      <c r="BW41" s="660"/>
      <c r="BX41" s="660"/>
      <c r="BY41" s="660"/>
      <c r="BZ41" s="660"/>
      <c r="CA41" s="660"/>
      <c r="CB41" s="669"/>
      <c r="CD41" s="656" t="s">
        <v>358</v>
      </c>
      <c r="CE41" s="657"/>
      <c r="CF41" s="657"/>
      <c r="CG41" s="657"/>
      <c r="CH41" s="657"/>
      <c r="CI41" s="657"/>
      <c r="CJ41" s="657"/>
      <c r="CK41" s="657"/>
      <c r="CL41" s="657"/>
      <c r="CM41" s="657"/>
      <c r="CN41" s="657"/>
      <c r="CO41" s="657"/>
      <c r="CP41" s="657"/>
      <c r="CQ41" s="658"/>
      <c r="CR41" s="659" t="s">
        <v>239</v>
      </c>
      <c r="CS41" s="691"/>
      <c r="CT41" s="691"/>
      <c r="CU41" s="691"/>
      <c r="CV41" s="691"/>
      <c r="CW41" s="691"/>
      <c r="CX41" s="691"/>
      <c r="CY41" s="692"/>
      <c r="CZ41" s="664" t="s">
        <v>239</v>
      </c>
      <c r="DA41" s="689"/>
      <c r="DB41" s="689"/>
      <c r="DC41" s="693"/>
      <c r="DD41" s="668" t="s">
        <v>239</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359</v>
      </c>
      <c r="AR42" s="729"/>
      <c r="AS42" s="729"/>
      <c r="AT42" s="729"/>
      <c r="AU42" s="729"/>
      <c r="AV42" s="729"/>
      <c r="AW42" s="729"/>
      <c r="AX42" s="729"/>
      <c r="AY42" s="730"/>
      <c r="AZ42" s="731">
        <v>170188</v>
      </c>
      <c r="BA42" s="732"/>
      <c r="BB42" s="732"/>
      <c r="BC42" s="732"/>
      <c r="BD42" s="718"/>
      <c r="BE42" s="718"/>
      <c r="BF42" s="720"/>
      <c r="BG42" s="709"/>
      <c r="BH42" s="710"/>
      <c r="BI42" s="710"/>
      <c r="BJ42" s="710"/>
      <c r="BK42" s="710"/>
      <c r="BL42" s="224"/>
      <c r="BM42" s="681" t="s">
        <v>360</v>
      </c>
      <c r="BN42" s="681"/>
      <c r="BO42" s="681"/>
      <c r="BP42" s="681"/>
      <c r="BQ42" s="681"/>
      <c r="BR42" s="681"/>
      <c r="BS42" s="681"/>
      <c r="BT42" s="681"/>
      <c r="BU42" s="682"/>
      <c r="BV42" s="731">
        <v>352</v>
      </c>
      <c r="BW42" s="732"/>
      <c r="BX42" s="732"/>
      <c r="BY42" s="732"/>
      <c r="BZ42" s="732"/>
      <c r="CA42" s="732"/>
      <c r="CB42" s="741"/>
      <c r="CD42" s="656" t="s">
        <v>361</v>
      </c>
      <c r="CE42" s="657"/>
      <c r="CF42" s="657"/>
      <c r="CG42" s="657"/>
      <c r="CH42" s="657"/>
      <c r="CI42" s="657"/>
      <c r="CJ42" s="657"/>
      <c r="CK42" s="657"/>
      <c r="CL42" s="657"/>
      <c r="CM42" s="657"/>
      <c r="CN42" s="657"/>
      <c r="CO42" s="657"/>
      <c r="CP42" s="657"/>
      <c r="CQ42" s="658"/>
      <c r="CR42" s="659">
        <v>1605967</v>
      </c>
      <c r="CS42" s="691"/>
      <c r="CT42" s="691"/>
      <c r="CU42" s="691"/>
      <c r="CV42" s="691"/>
      <c r="CW42" s="691"/>
      <c r="CX42" s="691"/>
      <c r="CY42" s="692"/>
      <c r="CZ42" s="664">
        <v>20.8</v>
      </c>
      <c r="DA42" s="689"/>
      <c r="DB42" s="689"/>
      <c r="DC42" s="693"/>
      <c r="DD42" s="668">
        <v>583819</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362</v>
      </c>
      <c r="CD43" s="656" t="s">
        <v>363</v>
      </c>
      <c r="CE43" s="657"/>
      <c r="CF43" s="657"/>
      <c r="CG43" s="657"/>
      <c r="CH43" s="657"/>
      <c r="CI43" s="657"/>
      <c r="CJ43" s="657"/>
      <c r="CK43" s="657"/>
      <c r="CL43" s="657"/>
      <c r="CM43" s="657"/>
      <c r="CN43" s="657"/>
      <c r="CO43" s="657"/>
      <c r="CP43" s="657"/>
      <c r="CQ43" s="658"/>
      <c r="CR43" s="659">
        <v>46775</v>
      </c>
      <c r="CS43" s="691"/>
      <c r="CT43" s="691"/>
      <c r="CU43" s="691"/>
      <c r="CV43" s="691"/>
      <c r="CW43" s="691"/>
      <c r="CX43" s="691"/>
      <c r="CY43" s="692"/>
      <c r="CZ43" s="664">
        <v>0.6</v>
      </c>
      <c r="DA43" s="689"/>
      <c r="DB43" s="689"/>
      <c r="DC43" s="693"/>
      <c r="DD43" s="668">
        <v>46775</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311</v>
      </c>
      <c r="CE44" s="696"/>
      <c r="CF44" s="656" t="s">
        <v>365</v>
      </c>
      <c r="CG44" s="657"/>
      <c r="CH44" s="657"/>
      <c r="CI44" s="657"/>
      <c r="CJ44" s="657"/>
      <c r="CK44" s="657"/>
      <c r="CL44" s="657"/>
      <c r="CM44" s="657"/>
      <c r="CN44" s="657"/>
      <c r="CO44" s="657"/>
      <c r="CP44" s="657"/>
      <c r="CQ44" s="658"/>
      <c r="CR44" s="659">
        <v>853211</v>
      </c>
      <c r="CS44" s="660"/>
      <c r="CT44" s="660"/>
      <c r="CU44" s="660"/>
      <c r="CV44" s="660"/>
      <c r="CW44" s="660"/>
      <c r="CX44" s="660"/>
      <c r="CY44" s="661"/>
      <c r="CZ44" s="664">
        <v>11</v>
      </c>
      <c r="DA44" s="665"/>
      <c r="DB44" s="665"/>
      <c r="DC44" s="671"/>
      <c r="DD44" s="668">
        <v>161626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367</v>
      </c>
      <c r="CG45" s="657"/>
      <c r="CH45" s="657"/>
      <c r="CI45" s="657"/>
      <c r="CJ45" s="657"/>
      <c r="CK45" s="657"/>
      <c r="CL45" s="657"/>
      <c r="CM45" s="657"/>
      <c r="CN45" s="657"/>
      <c r="CO45" s="657"/>
      <c r="CP45" s="657"/>
      <c r="CQ45" s="658"/>
      <c r="CR45" s="659">
        <v>245545</v>
      </c>
      <c r="CS45" s="691"/>
      <c r="CT45" s="691"/>
      <c r="CU45" s="691"/>
      <c r="CV45" s="691"/>
      <c r="CW45" s="691"/>
      <c r="CX45" s="691"/>
      <c r="CY45" s="692"/>
      <c r="CZ45" s="664">
        <v>3.2</v>
      </c>
      <c r="DA45" s="689"/>
      <c r="DB45" s="689"/>
      <c r="DC45" s="693"/>
      <c r="DD45" s="668">
        <v>15381</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368</v>
      </c>
      <c r="CG46" s="657"/>
      <c r="CH46" s="657"/>
      <c r="CI46" s="657"/>
      <c r="CJ46" s="657"/>
      <c r="CK46" s="657"/>
      <c r="CL46" s="657"/>
      <c r="CM46" s="657"/>
      <c r="CN46" s="657"/>
      <c r="CO46" s="657"/>
      <c r="CP46" s="657"/>
      <c r="CQ46" s="658"/>
      <c r="CR46" s="659">
        <v>552515</v>
      </c>
      <c r="CS46" s="660"/>
      <c r="CT46" s="660"/>
      <c r="CU46" s="660"/>
      <c r="CV46" s="660"/>
      <c r="CW46" s="660"/>
      <c r="CX46" s="660"/>
      <c r="CY46" s="661"/>
      <c r="CZ46" s="664">
        <v>7.2</v>
      </c>
      <c r="DA46" s="665"/>
      <c r="DB46" s="665"/>
      <c r="DC46" s="671"/>
      <c r="DD46" s="668">
        <v>142774</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369</v>
      </c>
      <c r="CG47" s="657"/>
      <c r="CH47" s="657"/>
      <c r="CI47" s="657"/>
      <c r="CJ47" s="657"/>
      <c r="CK47" s="657"/>
      <c r="CL47" s="657"/>
      <c r="CM47" s="657"/>
      <c r="CN47" s="657"/>
      <c r="CO47" s="657"/>
      <c r="CP47" s="657"/>
      <c r="CQ47" s="658"/>
      <c r="CR47" s="659">
        <v>752756</v>
      </c>
      <c r="CS47" s="691"/>
      <c r="CT47" s="691"/>
      <c r="CU47" s="691"/>
      <c r="CV47" s="691"/>
      <c r="CW47" s="691"/>
      <c r="CX47" s="691"/>
      <c r="CY47" s="692"/>
      <c r="CZ47" s="664">
        <v>9.6999999999999993</v>
      </c>
      <c r="DA47" s="689"/>
      <c r="DB47" s="689"/>
      <c r="DC47" s="693"/>
      <c r="DD47" s="668">
        <v>422193</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370</v>
      </c>
      <c r="CG48" s="657"/>
      <c r="CH48" s="657"/>
      <c r="CI48" s="657"/>
      <c r="CJ48" s="657"/>
      <c r="CK48" s="657"/>
      <c r="CL48" s="657"/>
      <c r="CM48" s="657"/>
      <c r="CN48" s="657"/>
      <c r="CO48" s="657"/>
      <c r="CP48" s="657"/>
      <c r="CQ48" s="658"/>
      <c r="CR48" s="659" t="s">
        <v>239</v>
      </c>
      <c r="CS48" s="660"/>
      <c r="CT48" s="660"/>
      <c r="CU48" s="660"/>
      <c r="CV48" s="660"/>
      <c r="CW48" s="660"/>
      <c r="CX48" s="660"/>
      <c r="CY48" s="661"/>
      <c r="CZ48" s="664" t="s">
        <v>239</v>
      </c>
      <c r="DA48" s="665"/>
      <c r="DB48" s="665"/>
      <c r="DC48" s="671"/>
      <c r="DD48" s="668" t="s">
        <v>239</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371</v>
      </c>
      <c r="CE49" s="681"/>
      <c r="CF49" s="681"/>
      <c r="CG49" s="681"/>
      <c r="CH49" s="681"/>
      <c r="CI49" s="681"/>
      <c r="CJ49" s="681"/>
      <c r="CK49" s="681"/>
      <c r="CL49" s="681"/>
      <c r="CM49" s="681"/>
      <c r="CN49" s="681"/>
      <c r="CO49" s="681"/>
      <c r="CP49" s="681"/>
      <c r="CQ49" s="682"/>
      <c r="CR49" s="731">
        <v>7724246</v>
      </c>
      <c r="CS49" s="718"/>
      <c r="CT49" s="718"/>
      <c r="CU49" s="718"/>
      <c r="CV49" s="718"/>
      <c r="CW49" s="718"/>
      <c r="CX49" s="718"/>
      <c r="CY49" s="747"/>
      <c r="CZ49" s="739">
        <v>100</v>
      </c>
      <c r="DA49" s="748"/>
      <c r="DB49" s="748"/>
      <c r="DC49" s="749"/>
      <c r="DD49" s="750">
        <v>5510287</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B30JApx/RRfMazVSrwq/IZh5bOnlWAa82a1Lx1Iiio3EMepgMZ4+Sr2j9saH2226Chohcg4SYvNoe2Y4YX9e/A==" saltValue="7yGgJqPkiDjbUXhEbo0q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372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373</v>
      </c>
      <c r="DK2" s="759"/>
      <c r="DL2" s="759"/>
      <c r="DM2" s="759"/>
      <c r="DN2" s="759"/>
      <c r="DO2" s="760"/>
      <c r="DP2" s="228"/>
      <c r="DQ2" s="758" t="s">
        <v>374</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377</v>
      </c>
      <c r="B5" s="764"/>
      <c r="C5" s="764"/>
      <c r="D5" s="764"/>
      <c r="E5" s="764"/>
      <c r="F5" s="764"/>
      <c r="G5" s="764"/>
      <c r="H5" s="764"/>
      <c r="I5" s="764"/>
      <c r="J5" s="764"/>
      <c r="K5" s="764"/>
      <c r="L5" s="764"/>
      <c r="M5" s="764"/>
      <c r="N5" s="764"/>
      <c r="O5" s="764"/>
      <c r="P5" s="765"/>
      <c r="Q5" s="769" t="s">
        <v>378</v>
      </c>
      <c r="R5" s="770"/>
      <c r="S5" s="770"/>
      <c r="T5" s="770"/>
      <c r="U5" s="771"/>
      <c r="V5" s="769" t="s">
        <v>379</v>
      </c>
      <c r="W5" s="770"/>
      <c r="X5" s="770"/>
      <c r="Y5" s="770"/>
      <c r="Z5" s="771"/>
      <c r="AA5" s="769" t="s">
        <v>380</v>
      </c>
      <c r="AB5" s="770"/>
      <c r="AC5" s="770"/>
      <c r="AD5" s="770"/>
      <c r="AE5" s="770"/>
      <c r="AF5" s="775" t="s">
        <v>381</v>
      </c>
      <c r="AG5" s="770"/>
      <c r="AH5" s="770"/>
      <c r="AI5" s="770"/>
      <c r="AJ5" s="776"/>
      <c r="AK5" s="770" t="s">
        <v>382</v>
      </c>
      <c r="AL5" s="770"/>
      <c r="AM5" s="770"/>
      <c r="AN5" s="770"/>
      <c r="AO5" s="771"/>
      <c r="AP5" s="769" t="s">
        <v>383</v>
      </c>
      <c r="AQ5" s="770"/>
      <c r="AR5" s="770"/>
      <c r="AS5" s="770"/>
      <c r="AT5" s="771"/>
      <c r="AU5" s="769" t="s">
        <v>384</v>
      </c>
      <c r="AV5" s="770"/>
      <c r="AW5" s="770"/>
      <c r="AX5" s="770"/>
      <c r="AY5" s="776"/>
      <c r="AZ5" s="232"/>
      <c r="BA5" s="232"/>
      <c r="BB5" s="232"/>
      <c r="BC5" s="232"/>
      <c r="BD5" s="232"/>
      <c r="BE5" s="233"/>
      <c r="BF5" s="233"/>
      <c r="BG5" s="233"/>
      <c r="BH5" s="233"/>
      <c r="BI5" s="233"/>
      <c r="BJ5" s="233"/>
      <c r="BK5" s="233"/>
      <c r="BL5" s="233"/>
      <c r="BM5" s="233"/>
      <c r="BN5" s="233"/>
      <c r="BO5" s="233"/>
      <c r="BP5" s="233"/>
      <c r="BQ5" s="763" t="s">
        <v>385</v>
      </c>
      <c r="BR5" s="764"/>
      <c r="BS5" s="764"/>
      <c r="BT5" s="764"/>
      <c r="BU5" s="764"/>
      <c r="BV5" s="764"/>
      <c r="BW5" s="764"/>
      <c r="BX5" s="764"/>
      <c r="BY5" s="764"/>
      <c r="BZ5" s="764"/>
      <c r="CA5" s="764"/>
      <c r="CB5" s="764"/>
      <c r="CC5" s="764"/>
      <c r="CD5" s="764"/>
      <c r="CE5" s="764"/>
      <c r="CF5" s="764"/>
      <c r="CG5" s="765"/>
      <c r="CH5" s="769" t="s">
        <v>386</v>
      </c>
      <c r="CI5" s="770"/>
      <c r="CJ5" s="770"/>
      <c r="CK5" s="770"/>
      <c r="CL5" s="771"/>
      <c r="CM5" s="769" t="s">
        <v>387</v>
      </c>
      <c r="CN5" s="770"/>
      <c r="CO5" s="770"/>
      <c r="CP5" s="770"/>
      <c r="CQ5" s="771"/>
      <c r="CR5" s="769" t="s">
        <v>388</v>
      </c>
      <c r="CS5" s="770"/>
      <c r="CT5" s="770"/>
      <c r="CU5" s="770"/>
      <c r="CV5" s="771"/>
      <c r="CW5" s="769" t="s">
        <v>389</v>
      </c>
      <c r="CX5" s="770"/>
      <c r="CY5" s="770"/>
      <c r="CZ5" s="770"/>
      <c r="DA5" s="771"/>
      <c r="DB5" s="769" t="s">
        <v>390</v>
      </c>
      <c r="DC5" s="770"/>
      <c r="DD5" s="770"/>
      <c r="DE5" s="770"/>
      <c r="DF5" s="771"/>
      <c r="DG5" s="799" t="s">
        <v>391</v>
      </c>
      <c r="DH5" s="800"/>
      <c r="DI5" s="800"/>
      <c r="DJ5" s="800"/>
      <c r="DK5" s="801"/>
      <c r="DL5" s="799" t="s">
        <v>392</v>
      </c>
      <c r="DM5" s="800"/>
      <c r="DN5" s="800"/>
      <c r="DO5" s="800"/>
      <c r="DP5" s="801"/>
      <c r="DQ5" s="769" t="s">
        <v>393</v>
      </c>
      <c r="DR5" s="770"/>
      <c r="DS5" s="770"/>
      <c r="DT5" s="770"/>
      <c r="DU5" s="771"/>
      <c r="DV5" s="769" t="s">
        <v>384</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394</v>
      </c>
      <c r="C7" s="786"/>
      <c r="D7" s="786"/>
      <c r="E7" s="786"/>
      <c r="F7" s="786"/>
      <c r="G7" s="786"/>
      <c r="H7" s="786"/>
      <c r="I7" s="786"/>
      <c r="J7" s="786"/>
      <c r="K7" s="786"/>
      <c r="L7" s="786"/>
      <c r="M7" s="786"/>
      <c r="N7" s="786"/>
      <c r="O7" s="786"/>
      <c r="P7" s="787"/>
      <c r="Q7" s="788">
        <v>8256</v>
      </c>
      <c r="R7" s="789"/>
      <c r="S7" s="789"/>
      <c r="T7" s="789"/>
      <c r="U7" s="789"/>
      <c r="V7" s="789">
        <v>7724</v>
      </c>
      <c r="W7" s="789"/>
      <c r="X7" s="789"/>
      <c r="Y7" s="789"/>
      <c r="Z7" s="789"/>
      <c r="AA7" s="789">
        <v>532</v>
      </c>
      <c r="AB7" s="789"/>
      <c r="AC7" s="789"/>
      <c r="AD7" s="789"/>
      <c r="AE7" s="790"/>
      <c r="AF7" s="791">
        <v>329</v>
      </c>
      <c r="AG7" s="792"/>
      <c r="AH7" s="792"/>
      <c r="AI7" s="792"/>
      <c r="AJ7" s="793"/>
      <c r="AK7" s="794">
        <v>638</v>
      </c>
      <c r="AL7" s="795"/>
      <c r="AM7" s="795"/>
      <c r="AN7" s="795"/>
      <c r="AO7" s="795"/>
      <c r="AP7" s="795">
        <v>10435</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604</v>
      </c>
      <c r="BT7" s="783"/>
      <c r="BU7" s="783"/>
      <c r="BV7" s="783"/>
      <c r="BW7" s="783"/>
      <c r="BX7" s="783"/>
      <c r="BY7" s="783"/>
      <c r="BZ7" s="783"/>
      <c r="CA7" s="783"/>
      <c r="CB7" s="783"/>
      <c r="CC7" s="783"/>
      <c r="CD7" s="783"/>
      <c r="CE7" s="783"/>
      <c r="CF7" s="783"/>
      <c r="CG7" s="798"/>
      <c r="CH7" s="779">
        <v>-43</v>
      </c>
      <c r="CI7" s="780"/>
      <c r="CJ7" s="780"/>
      <c r="CK7" s="780"/>
      <c r="CL7" s="781"/>
      <c r="CM7" s="779">
        <v>-111</v>
      </c>
      <c r="CN7" s="780"/>
      <c r="CO7" s="780"/>
      <c r="CP7" s="780"/>
      <c r="CQ7" s="781"/>
      <c r="CR7" s="779">
        <v>92</v>
      </c>
      <c r="CS7" s="780"/>
      <c r="CT7" s="780"/>
      <c r="CU7" s="780"/>
      <c r="CV7" s="781"/>
      <c r="CW7" s="779">
        <v>5</v>
      </c>
      <c r="CX7" s="780"/>
      <c r="CY7" s="780"/>
      <c r="CZ7" s="780"/>
      <c r="DA7" s="781"/>
      <c r="DB7" s="779" t="s">
        <v>515</v>
      </c>
      <c r="DC7" s="780"/>
      <c r="DD7" s="780"/>
      <c r="DE7" s="780"/>
      <c r="DF7" s="781"/>
      <c r="DG7" s="779" t="s">
        <v>515</v>
      </c>
      <c r="DH7" s="780"/>
      <c r="DI7" s="780"/>
      <c r="DJ7" s="780"/>
      <c r="DK7" s="781"/>
      <c r="DL7" s="779" t="s">
        <v>600</v>
      </c>
      <c r="DM7" s="780"/>
      <c r="DN7" s="780"/>
      <c r="DO7" s="780"/>
      <c r="DP7" s="781"/>
      <c r="DQ7" s="779" t="s">
        <v>515</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t="s">
        <v>611</v>
      </c>
      <c r="BS8" s="809" t="s">
        <v>605</v>
      </c>
      <c r="BT8" s="810"/>
      <c r="BU8" s="810"/>
      <c r="BV8" s="810"/>
      <c r="BW8" s="810"/>
      <c r="BX8" s="810"/>
      <c r="BY8" s="810"/>
      <c r="BZ8" s="810"/>
      <c r="CA8" s="810"/>
      <c r="CB8" s="810"/>
      <c r="CC8" s="810"/>
      <c r="CD8" s="810"/>
      <c r="CE8" s="810"/>
      <c r="CF8" s="810"/>
      <c r="CG8" s="811"/>
      <c r="CH8" s="812">
        <v>0</v>
      </c>
      <c r="CI8" s="813"/>
      <c r="CJ8" s="813"/>
      <c r="CK8" s="813"/>
      <c r="CL8" s="814"/>
      <c r="CM8" s="812">
        <v>24</v>
      </c>
      <c r="CN8" s="813"/>
      <c r="CO8" s="813"/>
      <c r="CP8" s="813"/>
      <c r="CQ8" s="814"/>
      <c r="CR8" s="812">
        <v>5</v>
      </c>
      <c r="CS8" s="813"/>
      <c r="CT8" s="813"/>
      <c r="CU8" s="813"/>
      <c r="CV8" s="814"/>
      <c r="CW8" s="812" t="s">
        <v>515</v>
      </c>
      <c r="CX8" s="813"/>
      <c r="CY8" s="813"/>
      <c r="CZ8" s="813"/>
      <c r="DA8" s="814"/>
      <c r="DB8" s="812" t="s">
        <v>515</v>
      </c>
      <c r="DC8" s="813"/>
      <c r="DD8" s="813"/>
      <c r="DE8" s="813"/>
      <c r="DF8" s="814"/>
      <c r="DG8" s="812">
        <v>50</v>
      </c>
      <c r="DH8" s="813"/>
      <c r="DI8" s="813"/>
      <c r="DJ8" s="813"/>
      <c r="DK8" s="814"/>
      <c r="DL8" s="812" t="s">
        <v>515</v>
      </c>
      <c r="DM8" s="813"/>
      <c r="DN8" s="813"/>
      <c r="DO8" s="813"/>
      <c r="DP8" s="814"/>
      <c r="DQ8" s="812" t="s">
        <v>515</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606</v>
      </c>
      <c r="BT9" s="810"/>
      <c r="BU9" s="810"/>
      <c r="BV9" s="810"/>
      <c r="BW9" s="810"/>
      <c r="BX9" s="810"/>
      <c r="BY9" s="810"/>
      <c r="BZ9" s="810"/>
      <c r="CA9" s="810"/>
      <c r="CB9" s="810"/>
      <c r="CC9" s="810"/>
      <c r="CD9" s="810"/>
      <c r="CE9" s="810"/>
      <c r="CF9" s="810"/>
      <c r="CG9" s="811"/>
      <c r="CH9" s="812">
        <v>1</v>
      </c>
      <c r="CI9" s="813"/>
      <c r="CJ9" s="813"/>
      <c r="CK9" s="813"/>
      <c r="CL9" s="814"/>
      <c r="CM9" s="812">
        <v>13</v>
      </c>
      <c r="CN9" s="813"/>
      <c r="CO9" s="813"/>
      <c r="CP9" s="813"/>
      <c r="CQ9" s="814"/>
      <c r="CR9" s="812">
        <v>19</v>
      </c>
      <c r="CS9" s="813"/>
      <c r="CT9" s="813"/>
      <c r="CU9" s="813"/>
      <c r="CV9" s="814"/>
      <c r="CW9" s="812">
        <v>0</v>
      </c>
      <c r="CX9" s="813"/>
      <c r="CY9" s="813"/>
      <c r="CZ9" s="813"/>
      <c r="DA9" s="814"/>
      <c r="DB9" s="812" t="s">
        <v>515</v>
      </c>
      <c r="DC9" s="813"/>
      <c r="DD9" s="813"/>
      <c r="DE9" s="813"/>
      <c r="DF9" s="814"/>
      <c r="DG9" s="812" t="s">
        <v>515</v>
      </c>
      <c r="DH9" s="813"/>
      <c r="DI9" s="813"/>
      <c r="DJ9" s="813"/>
      <c r="DK9" s="814"/>
      <c r="DL9" s="812" t="s">
        <v>515</v>
      </c>
      <c r="DM9" s="813"/>
      <c r="DN9" s="813"/>
      <c r="DO9" s="813"/>
      <c r="DP9" s="814"/>
      <c r="DQ9" s="812" t="s">
        <v>515</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607</v>
      </c>
      <c r="BT10" s="810"/>
      <c r="BU10" s="810"/>
      <c r="BV10" s="810"/>
      <c r="BW10" s="810"/>
      <c r="BX10" s="810"/>
      <c r="BY10" s="810"/>
      <c r="BZ10" s="810"/>
      <c r="CA10" s="810"/>
      <c r="CB10" s="810"/>
      <c r="CC10" s="810"/>
      <c r="CD10" s="810"/>
      <c r="CE10" s="810"/>
      <c r="CF10" s="810"/>
      <c r="CG10" s="811"/>
      <c r="CH10" s="812">
        <v>1</v>
      </c>
      <c r="CI10" s="813"/>
      <c r="CJ10" s="813"/>
      <c r="CK10" s="813"/>
      <c r="CL10" s="814"/>
      <c r="CM10" s="812">
        <v>25</v>
      </c>
      <c r="CN10" s="813"/>
      <c r="CO10" s="813"/>
      <c r="CP10" s="813"/>
      <c r="CQ10" s="814"/>
      <c r="CR10" s="812">
        <v>4</v>
      </c>
      <c r="CS10" s="813"/>
      <c r="CT10" s="813"/>
      <c r="CU10" s="813"/>
      <c r="CV10" s="814"/>
      <c r="CW10" s="812" t="s">
        <v>515</v>
      </c>
      <c r="CX10" s="813"/>
      <c r="CY10" s="813"/>
      <c r="CZ10" s="813"/>
      <c r="DA10" s="814"/>
      <c r="DB10" s="812" t="s">
        <v>515</v>
      </c>
      <c r="DC10" s="813"/>
      <c r="DD10" s="813"/>
      <c r="DE10" s="813"/>
      <c r="DF10" s="814"/>
      <c r="DG10" s="812" t="s">
        <v>515</v>
      </c>
      <c r="DH10" s="813"/>
      <c r="DI10" s="813"/>
      <c r="DJ10" s="813"/>
      <c r="DK10" s="814"/>
      <c r="DL10" s="812" t="s">
        <v>515</v>
      </c>
      <c r="DM10" s="813"/>
      <c r="DN10" s="813"/>
      <c r="DO10" s="813"/>
      <c r="DP10" s="814"/>
      <c r="DQ10" s="812" t="s">
        <v>515</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608</v>
      </c>
      <c r="BT11" s="810"/>
      <c r="BU11" s="810"/>
      <c r="BV11" s="810"/>
      <c r="BW11" s="810"/>
      <c r="BX11" s="810"/>
      <c r="BY11" s="810"/>
      <c r="BZ11" s="810"/>
      <c r="CA11" s="810"/>
      <c r="CB11" s="810"/>
      <c r="CC11" s="810"/>
      <c r="CD11" s="810"/>
      <c r="CE11" s="810"/>
      <c r="CF11" s="810"/>
      <c r="CG11" s="811"/>
      <c r="CH11" s="812">
        <v>-4</v>
      </c>
      <c r="CI11" s="813"/>
      <c r="CJ11" s="813"/>
      <c r="CK11" s="813"/>
      <c r="CL11" s="814"/>
      <c r="CM11" s="812">
        <v>-14</v>
      </c>
      <c r="CN11" s="813"/>
      <c r="CO11" s="813"/>
      <c r="CP11" s="813"/>
      <c r="CQ11" s="814"/>
      <c r="CR11" s="812">
        <v>2</v>
      </c>
      <c r="CS11" s="813"/>
      <c r="CT11" s="813"/>
      <c r="CU11" s="813"/>
      <c r="CV11" s="814"/>
      <c r="CW11" s="812">
        <v>0</v>
      </c>
      <c r="CX11" s="813"/>
      <c r="CY11" s="813"/>
      <c r="CZ11" s="813"/>
      <c r="DA11" s="814"/>
      <c r="DB11" s="812" t="s">
        <v>515</v>
      </c>
      <c r="DC11" s="813"/>
      <c r="DD11" s="813"/>
      <c r="DE11" s="813"/>
      <c r="DF11" s="814"/>
      <c r="DG11" s="812" t="s">
        <v>515</v>
      </c>
      <c r="DH11" s="813"/>
      <c r="DI11" s="813"/>
      <c r="DJ11" s="813"/>
      <c r="DK11" s="814"/>
      <c r="DL11" s="812" t="s">
        <v>515</v>
      </c>
      <c r="DM11" s="813"/>
      <c r="DN11" s="813"/>
      <c r="DO11" s="813"/>
      <c r="DP11" s="814"/>
      <c r="DQ11" s="812" t="s">
        <v>515</v>
      </c>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609</v>
      </c>
      <c r="BT12" s="810"/>
      <c r="BU12" s="810"/>
      <c r="BV12" s="810"/>
      <c r="BW12" s="810"/>
      <c r="BX12" s="810"/>
      <c r="BY12" s="810"/>
      <c r="BZ12" s="810"/>
      <c r="CA12" s="810"/>
      <c r="CB12" s="810"/>
      <c r="CC12" s="810"/>
      <c r="CD12" s="810"/>
      <c r="CE12" s="810"/>
      <c r="CF12" s="810"/>
      <c r="CG12" s="811"/>
      <c r="CH12" s="812">
        <v>-10</v>
      </c>
      <c r="CI12" s="813"/>
      <c r="CJ12" s="813"/>
      <c r="CK12" s="813"/>
      <c r="CL12" s="814"/>
      <c r="CM12" s="812">
        <v>8</v>
      </c>
      <c r="CN12" s="813"/>
      <c r="CO12" s="813"/>
      <c r="CP12" s="813"/>
      <c r="CQ12" s="814"/>
      <c r="CR12" s="812">
        <v>26</v>
      </c>
      <c r="CS12" s="813"/>
      <c r="CT12" s="813"/>
      <c r="CU12" s="813"/>
      <c r="CV12" s="814"/>
      <c r="CW12" s="812">
        <v>1</v>
      </c>
      <c r="CX12" s="813"/>
      <c r="CY12" s="813"/>
      <c r="CZ12" s="813"/>
      <c r="DA12" s="814"/>
      <c r="DB12" s="812" t="s">
        <v>515</v>
      </c>
      <c r="DC12" s="813"/>
      <c r="DD12" s="813"/>
      <c r="DE12" s="813"/>
      <c r="DF12" s="814"/>
      <c r="DG12" s="812" t="s">
        <v>515</v>
      </c>
      <c r="DH12" s="813"/>
      <c r="DI12" s="813"/>
      <c r="DJ12" s="813"/>
      <c r="DK12" s="814"/>
      <c r="DL12" s="812" t="s">
        <v>515</v>
      </c>
      <c r="DM12" s="813"/>
      <c r="DN12" s="813"/>
      <c r="DO12" s="813"/>
      <c r="DP12" s="814"/>
      <c r="DQ12" s="812" t="s">
        <v>515</v>
      </c>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t="s">
        <v>610</v>
      </c>
      <c r="BT13" s="810"/>
      <c r="BU13" s="810"/>
      <c r="BV13" s="810"/>
      <c r="BW13" s="810"/>
      <c r="BX13" s="810"/>
      <c r="BY13" s="810"/>
      <c r="BZ13" s="810"/>
      <c r="CA13" s="810"/>
      <c r="CB13" s="810"/>
      <c r="CC13" s="810"/>
      <c r="CD13" s="810"/>
      <c r="CE13" s="810"/>
      <c r="CF13" s="810"/>
      <c r="CG13" s="811"/>
      <c r="CH13" s="812">
        <v>-43</v>
      </c>
      <c r="CI13" s="813"/>
      <c r="CJ13" s="813"/>
      <c r="CK13" s="813"/>
      <c r="CL13" s="814"/>
      <c r="CM13" s="812">
        <v>112</v>
      </c>
      <c r="CN13" s="813"/>
      <c r="CO13" s="813"/>
      <c r="CP13" s="813"/>
      <c r="CQ13" s="814"/>
      <c r="CR13" s="812">
        <v>2</v>
      </c>
      <c r="CS13" s="813"/>
      <c r="CT13" s="813"/>
      <c r="CU13" s="813"/>
      <c r="CV13" s="814"/>
      <c r="CW13" s="812">
        <v>2</v>
      </c>
      <c r="CX13" s="813"/>
      <c r="CY13" s="813"/>
      <c r="CZ13" s="813"/>
      <c r="DA13" s="814"/>
      <c r="DB13" s="812" t="s">
        <v>515</v>
      </c>
      <c r="DC13" s="813"/>
      <c r="DD13" s="813"/>
      <c r="DE13" s="813"/>
      <c r="DF13" s="814"/>
      <c r="DG13" s="812" t="s">
        <v>515</v>
      </c>
      <c r="DH13" s="813"/>
      <c r="DI13" s="813"/>
      <c r="DJ13" s="813"/>
      <c r="DK13" s="814"/>
      <c r="DL13" s="812" t="s">
        <v>515</v>
      </c>
      <c r="DM13" s="813"/>
      <c r="DN13" s="813"/>
      <c r="DO13" s="813"/>
      <c r="DP13" s="814"/>
      <c r="DQ13" s="812" t="s">
        <v>515</v>
      </c>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396</v>
      </c>
      <c r="B23" s="825" t="s">
        <v>397</v>
      </c>
      <c r="C23" s="826"/>
      <c r="D23" s="826"/>
      <c r="E23" s="826"/>
      <c r="F23" s="826"/>
      <c r="G23" s="826"/>
      <c r="H23" s="826"/>
      <c r="I23" s="826"/>
      <c r="J23" s="826"/>
      <c r="K23" s="826"/>
      <c r="L23" s="826"/>
      <c r="M23" s="826"/>
      <c r="N23" s="826"/>
      <c r="O23" s="826"/>
      <c r="P23" s="827"/>
      <c r="Q23" s="828">
        <v>8256</v>
      </c>
      <c r="R23" s="829"/>
      <c r="S23" s="829"/>
      <c r="T23" s="829"/>
      <c r="U23" s="829"/>
      <c r="V23" s="829">
        <v>7724</v>
      </c>
      <c r="W23" s="829"/>
      <c r="X23" s="829"/>
      <c r="Y23" s="829"/>
      <c r="Z23" s="829"/>
      <c r="AA23" s="829">
        <v>532</v>
      </c>
      <c r="AB23" s="829"/>
      <c r="AC23" s="829"/>
      <c r="AD23" s="829"/>
      <c r="AE23" s="830"/>
      <c r="AF23" s="831">
        <v>329</v>
      </c>
      <c r="AG23" s="829"/>
      <c r="AH23" s="829"/>
      <c r="AI23" s="829"/>
      <c r="AJ23" s="832"/>
      <c r="AK23" s="833"/>
      <c r="AL23" s="834"/>
      <c r="AM23" s="834"/>
      <c r="AN23" s="834"/>
      <c r="AO23" s="834"/>
      <c r="AP23" s="829">
        <v>10435</v>
      </c>
      <c r="AQ23" s="829"/>
      <c r="AR23" s="829"/>
      <c r="AS23" s="829"/>
      <c r="AT23" s="829"/>
      <c r="AU23" s="845"/>
      <c r="AV23" s="845"/>
      <c r="AW23" s="845"/>
      <c r="AX23" s="845"/>
      <c r="AY23" s="846"/>
      <c r="AZ23" s="847" t="s">
        <v>398</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400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377</v>
      </c>
      <c r="B26" s="764"/>
      <c r="C26" s="764"/>
      <c r="D26" s="764"/>
      <c r="E26" s="764"/>
      <c r="F26" s="764"/>
      <c r="G26" s="764"/>
      <c r="H26" s="764"/>
      <c r="I26" s="764"/>
      <c r="J26" s="764"/>
      <c r="K26" s="764"/>
      <c r="L26" s="764"/>
      <c r="M26" s="764"/>
      <c r="N26" s="764"/>
      <c r="O26" s="764"/>
      <c r="P26" s="765"/>
      <c r="Q26" s="769" t="s">
        <v>401</v>
      </c>
      <c r="R26" s="770"/>
      <c r="S26" s="770"/>
      <c r="T26" s="770"/>
      <c r="U26" s="771"/>
      <c r="V26" s="769" t="s">
        <v>402</v>
      </c>
      <c r="W26" s="770"/>
      <c r="X26" s="770"/>
      <c r="Y26" s="770"/>
      <c r="Z26" s="771"/>
      <c r="AA26" s="769" t="s">
        <v>403</v>
      </c>
      <c r="AB26" s="770"/>
      <c r="AC26" s="770"/>
      <c r="AD26" s="770"/>
      <c r="AE26" s="770"/>
      <c r="AF26" s="850" t="s">
        <v>404</v>
      </c>
      <c r="AG26" s="851"/>
      <c r="AH26" s="851"/>
      <c r="AI26" s="851"/>
      <c r="AJ26" s="852"/>
      <c r="AK26" s="770" t="s">
        <v>405</v>
      </c>
      <c r="AL26" s="770"/>
      <c r="AM26" s="770"/>
      <c r="AN26" s="770"/>
      <c r="AO26" s="771"/>
      <c r="AP26" s="769" t="s">
        <v>406</v>
      </c>
      <c r="AQ26" s="770"/>
      <c r="AR26" s="770"/>
      <c r="AS26" s="770"/>
      <c r="AT26" s="771"/>
      <c r="AU26" s="769" t="s">
        <v>407</v>
      </c>
      <c r="AV26" s="770"/>
      <c r="AW26" s="770"/>
      <c r="AX26" s="770"/>
      <c r="AY26" s="771"/>
      <c r="AZ26" s="769" t="s">
        <v>408</v>
      </c>
      <c r="BA26" s="770"/>
      <c r="BB26" s="770"/>
      <c r="BC26" s="770"/>
      <c r="BD26" s="771"/>
      <c r="BE26" s="769" t="s">
        <v>384</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409</v>
      </c>
      <c r="C28" s="786"/>
      <c r="D28" s="786"/>
      <c r="E28" s="786"/>
      <c r="F28" s="786"/>
      <c r="G28" s="786"/>
      <c r="H28" s="786"/>
      <c r="I28" s="786"/>
      <c r="J28" s="786"/>
      <c r="K28" s="786"/>
      <c r="L28" s="786"/>
      <c r="M28" s="786"/>
      <c r="N28" s="786"/>
      <c r="O28" s="786"/>
      <c r="P28" s="787"/>
      <c r="Q28" s="858">
        <v>836</v>
      </c>
      <c r="R28" s="859"/>
      <c r="S28" s="859"/>
      <c r="T28" s="859"/>
      <c r="U28" s="859"/>
      <c r="V28" s="859">
        <v>807</v>
      </c>
      <c r="W28" s="859"/>
      <c r="X28" s="859"/>
      <c r="Y28" s="859"/>
      <c r="Z28" s="859"/>
      <c r="AA28" s="859">
        <v>29</v>
      </c>
      <c r="AB28" s="859"/>
      <c r="AC28" s="859"/>
      <c r="AD28" s="859"/>
      <c r="AE28" s="860"/>
      <c r="AF28" s="861">
        <v>29</v>
      </c>
      <c r="AG28" s="859"/>
      <c r="AH28" s="859"/>
      <c r="AI28" s="859"/>
      <c r="AJ28" s="862"/>
      <c r="AK28" s="863">
        <v>98</v>
      </c>
      <c r="AL28" s="864"/>
      <c r="AM28" s="864"/>
      <c r="AN28" s="864"/>
      <c r="AO28" s="864"/>
      <c r="AP28" s="864">
        <v>6</v>
      </c>
      <c r="AQ28" s="864"/>
      <c r="AR28" s="864"/>
      <c r="AS28" s="864"/>
      <c r="AT28" s="864"/>
      <c r="AU28" s="864">
        <v>1</v>
      </c>
      <c r="AV28" s="864"/>
      <c r="AW28" s="864"/>
      <c r="AX28" s="864"/>
      <c r="AY28" s="864"/>
      <c r="AZ28" s="865" t="s">
        <v>515</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410</v>
      </c>
      <c r="C29" s="817"/>
      <c r="D29" s="817"/>
      <c r="E29" s="817"/>
      <c r="F29" s="817"/>
      <c r="G29" s="817"/>
      <c r="H29" s="817"/>
      <c r="I29" s="817"/>
      <c r="J29" s="817"/>
      <c r="K29" s="817"/>
      <c r="L29" s="817"/>
      <c r="M29" s="817"/>
      <c r="N29" s="817"/>
      <c r="O29" s="817"/>
      <c r="P29" s="818"/>
      <c r="Q29" s="819">
        <v>958</v>
      </c>
      <c r="R29" s="820"/>
      <c r="S29" s="820"/>
      <c r="T29" s="820"/>
      <c r="U29" s="820"/>
      <c r="V29" s="820">
        <v>924</v>
      </c>
      <c r="W29" s="820"/>
      <c r="X29" s="820"/>
      <c r="Y29" s="820"/>
      <c r="Z29" s="820"/>
      <c r="AA29" s="820">
        <v>34</v>
      </c>
      <c r="AB29" s="820"/>
      <c r="AC29" s="820"/>
      <c r="AD29" s="820"/>
      <c r="AE29" s="821"/>
      <c r="AF29" s="822">
        <v>34</v>
      </c>
      <c r="AG29" s="823"/>
      <c r="AH29" s="823"/>
      <c r="AI29" s="823"/>
      <c r="AJ29" s="824"/>
      <c r="AK29" s="870">
        <v>136</v>
      </c>
      <c r="AL29" s="866"/>
      <c r="AM29" s="866"/>
      <c r="AN29" s="866"/>
      <c r="AO29" s="866"/>
      <c r="AP29" s="866" t="s">
        <v>515</v>
      </c>
      <c r="AQ29" s="866"/>
      <c r="AR29" s="866"/>
      <c r="AS29" s="866"/>
      <c r="AT29" s="866"/>
      <c r="AU29" s="866" t="s">
        <v>515</v>
      </c>
      <c r="AV29" s="866"/>
      <c r="AW29" s="866"/>
      <c r="AX29" s="866"/>
      <c r="AY29" s="866"/>
      <c r="AZ29" s="867" t="s">
        <v>515</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411</v>
      </c>
      <c r="C30" s="817"/>
      <c r="D30" s="817"/>
      <c r="E30" s="817"/>
      <c r="F30" s="817"/>
      <c r="G30" s="817"/>
      <c r="H30" s="817"/>
      <c r="I30" s="817"/>
      <c r="J30" s="817"/>
      <c r="K30" s="817"/>
      <c r="L30" s="817"/>
      <c r="M30" s="817"/>
      <c r="N30" s="817"/>
      <c r="O30" s="817"/>
      <c r="P30" s="818"/>
      <c r="Q30" s="819">
        <v>92</v>
      </c>
      <c r="R30" s="820"/>
      <c r="S30" s="820"/>
      <c r="T30" s="820"/>
      <c r="U30" s="820"/>
      <c r="V30" s="820">
        <v>92</v>
      </c>
      <c r="W30" s="820"/>
      <c r="X30" s="820"/>
      <c r="Y30" s="820"/>
      <c r="Z30" s="820"/>
      <c r="AA30" s="820">
        <v>0</v>
      </c>
      <c r="AB30" s="820"/>
      <c r="AC30" s="820"/>
      <c r="AD30" s="820"/>
      <c r="AE30" s="821"/>
      <c r="AF30" s="822">
        <v>0</v>
      </c>
      <c r="AG30" s="823"/>
      <c r="AH30" s="823"/>
      <c r="AI30" s="823"/>
      <c r="AJ30" s="824"/>
      <c r="AK30" s="870">
        <v>34</v>
      </c>
      <c r="AL30" s="866"/>
      <c r="AM30" s="866"/>
      <c r="AN30" s="866"/>
      <c r="AO30" s="866"/>
      <c r="AP30" s="866" t="s">
        <v>515</v>
      </c>
      <c r="AQ30" s="866"/>
      <c r="AR30" s="866"/>
      <c r="AS30" s="866"/>
      <c r="AT30" s="866"/>
      <c r="AU30" s="866" t="s">
        <v>515</v>
      </c>
      <c r="AV30" s="866"/>
      <c r="AW30" s="866"/>
      <c r="AX30" s="866"/>
      <c r="AY30" s="866"/>
      <c r="AZ30" s="867" t="s">
        <v>515</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412</v>
      </c>
      <c r="C31" s="817"/>
      <c r="D31" s="817"/>
      <c r="E31" s="817"/>
      <c r="F31" s="817"/>
      <c r="G31" s="817"/>
      <c r="H31" s="817"/>
      <c r="I31" s="817"/>
      <c r="J31" s="817"/>
      <c r="K31" s="817"/>
      <c r="L31" s="817"/>
      <c r="M31" s="817"/>
      <c r="N31" s="817"/>
      <c r="O31" s="817"/>
      <c r="P31" s="818"/>
      <c r="Q31" s="819">
        <v>19</v>
      </c>
      <c r="R31" s="820"/>
      <c r="S31" s="820"/>
      <c r="T31" s="820"/>
      <c r="U31" s="820"/>
      <c r="V31" s="820">
        <v>19</v>
      </c>
      <c r="W31" s="820"/>
      <c r="X31" s="820"/>
      <c r="Y31" s="820"/>
      <c r="Z31" s="820"/>
      <c r="AA31" s="820">
        <v>0</v>
      </c>
      <c r="AB31" s="820"/>
      <c r="AC31" s="820"/>
      <c r="AD31" s="820"/>
      <c r="AE31" s="821"/>
      <c r="AF31" s="822">
        <v>0</v>
      </c>
      <c r="AG31" s="823"/>
      <c r="AH31" s="823"/>
      <c r="AI31" s="823"/>
      <c r="AJ31" s="824"/>
      <c r="AK31" s="870">
        <v>10</v>
      </c>
      <c r="AL31" s="866"/>
      <c r="AM31" s="866"/>
      <c r="AN31" s="866"/>
      <c r="AO31" s="866"/>
      <c r="AP31" s="866" t="s">
        <v>515</v>
      </c>
      <c r="AQ31" s="866"/>
      <c r="AR31" s="866"/>
      <c r="AS31" s="866"/>
      <c r="AT31" s="866"/>
      <c r="AU31" s="866" t="s">
        <v>515</v>
      </c>
      <c r="AV31" s="866"/>
      <c r="AW31" s="866"/>
      <c r="AX31" s="866"/>
      <c r="AY31" s="866"/>
      <c r="AZ31" s="867" t="s">
        <v>515</v>
      </c>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413</v>
      </c>
      <c r="C32" s="817"/>
      <c r="D32" s="817"/>
      <c r="E32" s="817"/>
      <c r="F32" s="817"/>
      <c r="G32" s="817"/>
      <c r="H32" s="817"/>
      <c r="I32" s="817"/>
      <c r="J32" s="817"/>
      <c r="K32" s="817"/>
      <c r="L32" s="817"/>
      <c r="M32" s="817"/>
      <c r="N32" s="817"/>
      <c r="O32" s="817"/>
      <c r="P32" s="818"/>
      <c r="Q32" s="819">
        <v>300</v>
      </c>
      <c r="R32" s="820"/>
      <c r="S32" s="820"/>
      <c r="T32" s="820"/>
      <c r="U32" s="820"/>
      <c r="V32" s="820">
        <v>300</v>
      </c>
      <c r="W32" s="820"/>
      <c r="X32" s="820"/>
      <c r="Y32" s="820"/>
      <c r="Z32" s="820"/>
      <c r="AA32" s="820">
        <v>0</v>
      </c>
      <c r="AB32" s="820"/>
      <c r="AC32" s="820"/>
      <c r="AD32" s="820"/>
      <c r="AE32" s="821"/>
      <c r="AF32" s="822">
        <v>0</v>
      </c>
      <c r="AG32" s="823"/>
      <c r="AH32" s="823"/>
      <c r="AI32" s="823"/>
      <c r="AJ32" s="824"/>
      <c r="AK32" s="870">
        <v>143</v>
      </c>
      <c r="AL32" s="866"/>
      <c r="AM32" s="866"/>
      <c r="AN32" s="866"/>
      <c r="AO32" s="866"/>
      <c r="AP32" s="866">
        <v>239</v>
      </c>
      <c r="AQ32" s="866"/>
      <c r="AR32" s="866"/>
      <c r="AS32" s="866"/>
      <c r="AT32" s="866"/>
      <c r="AU32" s="866">
        <v>113</v>
      </c>
      <c r="AV32" s="866"/>
      <c r="AW32" s="866"/>
      <c r="AX32" s="866"/>
      <c r="AY32" s="866"/>
      <c r="AZ32" s="867" t="s">
        <v>515</v>
      </c>
      <c r="BA32" s="867"/>
      <c r="BB32" s="867"/>
      <c r="BC32" s="867"/>
      <c r="BD32" s="867"/>
      <c r="BE32" s="868"/>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414</v>
      </c>
      <c r="C33" s="817"/>
      <c r="D33" s="817"/>
      <c r="E33" s="817"/>
      <c r="F33" s="817"/>
      <c r="G33" s="817"/>
      <c r="H33" s="817"/>
      <c r="I33" s="817"/>
      <c r="J33" s="817"/>
      <c r="K33" s="817"/>
      <c r="L33" s="817"/>
      <c r="M33" s="817"/>
      <c r="N33" s="817"/>
      <c r="O33" s="817"/>
      <c r="P33" s="818"/>
      <c r="Q33" s="819">
        <v>219</v>
      </c>
      <c r="R33" s="820"/>
      <c r="S33" s="820"/>
      <c r="T33" s="820"/>
      <c r="U33" s="820"/>
      <c r="V33" s="820">
        <v>213</v>
      </c>
      <c r="W33" s="820"/>
      <c r="X33" s="820"/>
      <c r="Y33" s="820"/>
      <c r="Z33" s="820"/>
      <c r="AA33" s="820">
        <v>5</v>
      </c>
      <c r="AB33" s="820"/>
      <c r="AC33" s="820"/>
      <c r="AD33" s="820"/>
      <c r="AE33" s="821"/>
      <c r="AF33" s="822">
        <v>403</v>
      </c>
      <c r="AG33" s="823"/>
      <c r="AH33" s="823"/>
      <c r="AI33" s="823"/>
      <c r="AJ33" s="824"/>
      <c r="AK33" s="870">
        <v>18</v>
      </c>
      <c r="AL33" s="866"/>
      <c r="AM33" s="866"/>
      <c r="AN33" s="866"/>
      <c r="AO33" s="866"/>
      <c r="AP33" s="866">
        <v>640</v>
      </c>
      <c r="AQ33" s="866"/>
      <c r="AR33" s="866"/>
      <c r="AS33" s="866"/>
      <c r="AT33" s="866"/>
      <c r="AU33" s="866">
        <v>146</v>
      </c>
      <c r="AV33" s="866"/>
      <c r="AW33" s="866"/>
      <c r="AX33" s="866"/>
      <c r="AY33" s="866"/>
      <c r="AZ33" s="867" t="s">
        <v>515</v>
      </c>
      <c r="BA33" s="867"/>
      <c r="BB33" s="867"/>
      <c r="BC33" s="867"/>
      <c r="BD33" s="867"/>
      <c r="BE33" s="868" t="s">
        <v>415</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416</v>
      </c>
      <c r="C34" s="817"/>
      <c r="D34" s="817"/>
      <c r="E34" s="817"/>
      <c r="F34" s="817"/>
      <c r="G34" s="817"/>
      <c r="H34" s="817"/>
      <c r="I34" s="817"/>
      <c r="J34" s="817"/>
      <c r="K34" s="817"/>
      <c r="L34" s="817"/>
      <c r="M34" s="817"/>
      <c r="N34" s="817"/>
      <c r="O34" s="817"/>
      <c r="P34" s="818"/>
      <c r="Q34" s="819">
        <v>426</v>
      </c>
      <c r="R34" s="820"/>
      <c r="S34" s="820"/>
      <c r="T34" s="820"/>
      <c r="U34" s="820"/>
      <c r="V34" s="820">
        <v>417</v>
      </c>
      <c r="W34" s="820"/>
      <c r="X34" s="820"/>
      <c r="Y34" s="820"/>
      <c r="Z34" s="820"/>
      <c r="AA34" s="820">
        <v>9</v>
      </c>
      <c r="AB34" s="820"/>
      <c r="AC34" s="820"/>
      <c r="AD34" s="820"/>
      <c r="AE34" s="821"/>
      <c r="AF34" s="822">
        <v>1</v>
      </c>
      <c r="AG34" s="823"/>
      <c r="AH34" s="823"/>
      <c r="AI34" s="823"/>
      <c r="AJ34" s="824"/>
      <c r="AK34" s="870">
        <v>297</v>
      </c>
      <c r="AL34" s="866"/>
      <c r="AM34" s="866"/>
      <c r="AN34" s="866"/>
      <c r="AO34" s="866"/>
      <c r="AP34" s="866">
        <v>2400</v>
      </c>
      <c r="AQ34" s="866"/>
      <c r="AR34" s="866"/>
      <c r="AS34" s="866"/>
      <c r="AT34" s="866"/>
      <c r="AU34" s="866">
        <v>2400</v>
      </c>
      <c r="AV34" s="866"/>
      <c r="AW34" s="866"/>
      <c r="AX34" s="866"/>
      <c r="AY34" s="866"/>
      <c r="AZ34" s="867" t="s">
        <v>515</v>
      </c>
      <c r="BA34" s="867"/>
      <c r="BB34" s="867"/>
      <c r="BC34" s="867"/>
      <c r="BD34" s="867"/>
      <c r="BE34" s="868" t="s">
        <v>417</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418</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396</v>
      </c>
      <c r="B63" s="825" t="s">
        <v>419</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467</v>
      </c>
      <c r="AG63" s="880"/>
      <c r="AH63" s="880"/>
      <c r="AI63" s="880"/>
      <c r="AJ63" s="881"/>
      <c r="AK63" s="882"/>
      <c r="AL63" s="877"/>
      <c r="AM63" s="877"/>
      <c r="AN63" s="877"/>
      <c r="AO63" s="877"/>
      <c r="AP63" s="880">
        <v>3285</v>
      </c>
      <c r="AQ63" s="880"/>
      <c r="AR63" s="880"/>
      <c r="AS63" s="880"/>
      <c r="AT63" s="880"/>
      <c r="AU63" s="880">
        <v>2660</v>
      </c>
      <c r="AV63" s="880"/>
      <c r="AW63" s="880"/>
      <c r="AX63" s="880"/>
      <c r="AY63" s="880"/>
      <c r="AZ63" s="884"/>
      <c r="BA63" s="884"/>
      <c r="BB63" s="884"/>
      <c r="BC63" s="884"/>
      <c r="BD63" s="884"/>
      <c r="BE63" s="885"/>
      <c r="BF63" s="885"/>
      <c r="BG63" s="885"/>
      <c r="BH63" s="885"/>
      <c r="BI63" s="886"/>
      <c r="BJ63" s="887" t="s">
        <v>398</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420</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421</v>
      </c>
      <c r="B66" s="764"/>
      <c r="C66" s="764"/>
      <c r="D66" s="764"/>
      <c r="E66" s="764"/>
      <c r="F66" s="764"/>
      <c r="G66" s="764"/>
      <c r="H66" s="764"/>
      <c r="I66" s="764"/>
      <c r="J66" s="764"/>
      <c r="K66" s="764"/>
      <c r="L66" s="764"/>
      <c r="M66" s="764"/>
      <c r="N66" s="764"/>
      <c r="O66" s="764"/>
      <c r="P66" s="765"/>
      <c r="Q66" s="769" t="s">
        <v>401</v>
      </c>
      <c r="R66" s="770"/>
      <c r="S66" s="770"/>
      <c r="T66" s="770"/>
      <c r="U66" s="771"/>
      <c r="V66" s="769" t="s">
        <v>422</v>
      </c>
      <c r="W66" s="770"/>
      <c r="X66" s="770"/>
      <c r="Y66" s="770"/>
      <c r="Z66" s="771"/>
      <c r="AA66" s="769" t="s">
        <v>403</v>
      </c>
      <c r="AB66" s="770"/>
      <c r="AC66" s="770"/>
      <c r="AD66" s="770"/>
      <c r="AE66" s="771"/>
      <c r="AF66" s="890" t="s">
        <v>423</v>
      </c>
      <c r="AG66" s="851"/>
      <c r="AH66" s="851"/>
      <c r="AI66" s="851"/>
      <c r="AJ66" s="891"/>
      <c r="AK66" s="769" t="s">
        <v>424</v>
      </c>
      <c r="AL66" s="764"/>
      <c r="AM66" s="764"/>
      <c r="AN66" s="764"/>
      <c r="AO66" s="765"/>
      <c r="AP66" s="769" t="s">
        <v>406</v>
      </c>
      <c r="AQ66" s="770"/>
      <c r="AR66" s="770"/>
      <c r="AS66" s="770"/>
      <c r="AT66" s="771"/>
      <c r="AU66" s="769" t="s">
        <v>425</v>
      </c>
      <c r="AV66" s="770"/>
      <c r="AW66" s="770"/>
      <c r="AX66" s="770"/>
      <c r="AY66" s="771"/>
      <c r="AZ66" s="769" t="s">
        <v>384</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587</v>
      </c>
      <c r="C68" s="906"/>
      <c r="D68" s="906"/>
      <c r="E68" s="906"/>
      <c r="F68" s="906"/>
      <c r="G68" s="906"/>
      <c r="H68" s="906"/>
      <c r="I68" s="906"/>
      <c r="J68" s="906"/>
      <c r="K68" s="906"/>
      <c r="L68" s="906"/>
      <c r="M68" s="906"/>
      <c r="N68" s="906"/>
      <c r="O68" s="906"/>
      <c r="P68" s="907"/>
      <c r="Q68" s="908">
        <v>6103</v>
      </c>
      <c r="R68" s="902"/>
      <c r="S68" s="902"/>
      <c r="T68" s="902"/>
      <c r="U68" s="902"/>
      <c r="V68" s="902">
        <v>5978</v>
      </c>
      <c r="W68" s="902"/>
      <c r="X68" s="902"/>
      <c r="Y68" s="902"/>
      <c r="Z68" s="902"/>
      <c r="AA68" s="902">
        <v>124</v>
      </c>
      <c r="AB68" s="902"/>
      <c r="AC68" s="902"/>
      <c r="AD68" s="902"/>
      <c r="AE68" s="902"/>
      <c r="AF68" s="902">
        <v>124</v>
      </c>
      <c r="AG68" s="902"/>
      <c r="AH68" s="902"/>
      <c r="AI68" s="902"/>
      <c r="AJ68" s="902"/>
      <c r="AK68" s="902">
        <v>137</v>
      </c>
      <c r="AL68" s="902"/>
      <c r="AM68" s="902"/>
      <c r="AN68" s="902"/>
      <c r="AO68" s="902"/>
      <c r="AP68" s="902">
        <v>4563</v>
      </c>
      <c r="AQ68" s="902"/>
      <c r="AR68" s="902"/>
      <c r="AS68" s="902"/>
      <c r="AT68" s="902"/>
      <c r="AU68" s="902">
        <v>205</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588</v>
      </c>
      <c r="C69" s="910"/>
      <c r="D69" s="910"/>
      <c r="E69" s="910"/>
      <c r="F69" s="910"/>
      <c r="G69" s="910"/>
      <c r="H69" s="910"/>
      <c r="I69" s="910"/>
      <c r="J69" s="910"/>
      <c r="K69" s="910"/>
      <c r="L69" s="910"/>
      <c r="M69" s="910"/>
      <c r="N69" s="910"/>
      <c r="O69" s="910"/>
      <c r="P69" s="911"/>
      <c r="Q69" s="912">
        <v>19169</v>
      </c>
      <c r="R69" s="866"/>
      <c r="S69" s="866"/>
      <c r="T69" s="866"/>
      <c r="U69" s="866"/>
      <c r="V69" s="866">
        <v>17905</v>
      </c>
      <c r="W69" s="866"/>
      <c r="X69" s="866"/>
      <c r="Y69" s="866"/>
      <c r="Z69" s="866"/>
      <c r="AA69" s="866">
        <v>1264</v>
      </c>
      <c r="AB69" s="866"/>
      <c r="AC69" s="866"/>
      <c r="AD69" s="866"/>
      <c r="AE69" s="866"/>
      <c r="AF69" s="866">
        <v>3396</v>
      </c>
      <c r="AG69" s="866"/>
      <c r="AH69" s="866"/>
      <c r="AI69" s="866"/>
      <c r="AJ69" s="866"/>
      <c r="AK69" s="866" t="s">
        <v>600</v>
      </c>
      <c r="AL69" s="866"/>
      <c r="AM69" s="866"/>
      <c r="AN69" s="866"/>
      <c r="AO69" s="866"/>
      <c r="AP69" s="866">
        <v>15017</v>
      </c>
      <c r="AQ69" s="866"/>
      <c r="AR69" s="866"/>
      <c r="AS69" s="866"/>
      <c r="AT69" s="866"/>
      <c r="AU69" s="866">
        <v>116</v>
      </c>
      <c r="AV69" s="866"/>
      <c r="AW69" s="866"/>
      <c r="AX69" s="866"/>
      <c r="AY69" s="866"/>
      <c r="AZ69" s="868" t="s">
        <v>601</v>
      </c>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589</v>
      </c>
      <c r="C70" s="910"/>
      <c r="D70" s="910"/>
      <c r="E70" s="910"/>
      <c r="F70" s="910"/>
      <c r="G70" s="910"/>
      <c r="H70" s="910"/>
      <c r="I70" s="910"/>
      <c r="J70" s="910"/>
      <c r="K70" s="910"/>
      <c r="L70" s="910"/>
      <c r="M70" s="910"/>
      <c r="N70" s="910"/>
      <c r="O70" s="910"/>
      <c r="P70" s="911"/>
      <c r="Q70" s="912">
        <v>1674</v>
      </c>
      <c r="R70" s="866"/>
      <c r="S70" s="866"/>
      <c r="T70" s="866"/>
      <c r="U70" s="866"/>
      <c r="V70" s="866">
        <v>1630</v>
      </c>
      <c r="W70" s="866"/>
      <c r="X70" s="866"/>
      <c r="Y70" s="866"/>
      <c r="Z70" s="866"/>
      <c r="AA70" s="866">
        <v>44</v>
      </c>
      <c r="AB70" s="866"/>
      <c r="AC70" s="866"/>
      <c r="AD70" s="866"/>
      <c r="AE70" s="866"/>
      <c r="AF70" s="866">
        <v>44</v>
      </c>
      <c r="AG70" s="866"/>
      <c r="AH70" s="866"/>
      <c r="AI70" s="866"/>
      <c r="AJ70" s="866"/>
      <c r="AK70" s="866">
        <v>1</v>
      </c>
      <c r="AL70" s="866"/>
      <c r="AM70" s="866"/>
      <c r="AN70" s="866"/>
      <c r="AO70" s="866"/>
      <c r="AP70" s="866">
        <v>865</v>
      </c>
      <c r="AQ70" s="866"/>
      <c r="AR70" s="866"/>
      <c r="AS70" s="866"/>
      <c r="AT70" s="866"/>
      <c r="AU70" s="866">
        <v>34</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590</v>
      </c>
      <c r="C71" s="910"/>
      <c r="D71" s="910"/>
      <c r="E71" s="910"/>
      <c r="F71" s="910"/>
      <c r="G71" s="910"/>
      <c r="H71" s="910"/>
      <c r="I71" s="910"/>
      <c r="J71" s="910"/>
      <c r="K71" s="910"/>
      <c r="L71" s="910"/>
      <c r="M71" s="910"/>
      <c r="N71" s="910"/>
      <c r="O71" s="910"/>
      <c r="P71" s="911"/>
      <c r="Q71" s="912">
        <v>1108</v>
      </c>
      <c r="R71" s="866"/>
      <c r="S71" s="866"/>
      <c r="T71" s="866"/>
      <c r="U71" s="866"/>
      <c r="V71" s="866">
        <v>1104</v>
      </c>
      <c r="W71" s="866"/>
      <c r="X71" s="866"/>
      <c r="Y71" s="866"/>
      <c r="Z71" s="866"/>
      <c r="AA71" s="866">
        <v>3</v>
      </c>
      <c r="AB71" s="866"/>
      <c r="AC71" s="866"/>
      <c r="AD71" s="866"/>
      <c r="AE71" s="866"/>
      <c r="AF71" s="866">
        <v>3</v>
      </c>
      <c r="AG71" s="866"/>
      <c r="AH71" s="866"/>
      <c r="AI71" s="866"/>
      <c r="AJ71" s="866"/>
      <c r="AK71" s="866" t="s">
        <v>596</v>
      </c>
      <c r="AL71" s="866"/>
      <c r="AM71" s="866"/>
      <c r="AN71" s="866"/>
      <c r="AO71" s="866"/>
      <c r="AP71" s="866" t="s">
        <v>602</v>
      </c>
      <c r="AQ71" s="866"/>
      <c r="AR71" s="866"/>
      <c r="AS71" s="866"/>
      <c r="AT71" s="866"/>
      <c r="AU71" s="866" t="s">
        <v>515</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591</v>
      </c>
      <c r="C72" s="910"/>
      <c r="D72" s="910"/>
      <c r="E72" s="910"/>
      <c r="F72" s="910"/>
      <c r="G72" s="910"/>
      <c r="H72" s="910"/>
      <c r="I72" s="910"/>
      <c r="J72" s="910"/>
      <c r="K72" s="910"/>
      <c r="L72" s="910"/>
      <c r="M72" s="910"/>
      <c r="N72" s="910"/>
      <c r="O72" s="910"/>
      <c r="P72" s="911"/>
      <c r="Q72" s="912">
        <v>85</v>
      </c>
      <c r="R72" s="866"/>
      <c r="S72" s="866"/>
      <c r="T72" s="866"/>
      <c r="U72" s="866"/>
      <c r="V72" s="866">
        <v>71</v>
      </c>
      <c r="W72" s="866"/>
      <c r="X72" s="866"/>
      <c r="Y72" s="866"/>
      <c r="Z72" s="866"/>
      <c r="AA72" s="866">
        <v>14</v>
      </c>
      <c r="AB72" s="866"/>
      <c r="AC72" s="866"/>
      <c r="AD72" s="866"/>
      <c r="AE72" s="866"/>
      <c r="AF72" s="866">
        <v>14</v>
      </c>
      <c r="AG72" s="866"/>
      <c r="AH72" s="866"/>
      <c r="AI72" s="866"/>
      <c r="AJ72" s="866"/>
      <c r="AK72" s="866" t="s">
        <v>597</v>
      </c>
      <c r="AL72" s="866"/>
      <c r="AM72" s="866"/>
      <c r="AN72" s="866"/>
      <c r="AO72" s="866"/>
      <c r="AP72" s="866" t="s">
        <v>603</v>
      </c>
      <c r="AQ72" s="866"/>
      <c r="AR72" s="866"/>
      <c r="AS72" s="866"/>
      <c r="AT72" s="866"/>
      <c r="AU72" s="866" t="s">
        <v>515</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592</v>
      </c>
      <c r="C73" s="910"/>
      <c r="D73" s="910"/>
      <c r="E73" s="910"/>
      <c r="F73" s="910"/>
      <c r="G73" s="910"/>
      <c r="H73" s="910"/>
      <c r="I73" s="910"/>
      <c r="J73" s="910"/>
      <c r="K73" s="910"/>
      <c r="L73" s="910"/>
      <c r="M73" s="910"/>
      <c r="N73" s="910"/>
      <c r="O73" s="910"/>
      <c r="P73" s="911"/>
      <c r="Q73" s="912">
        <v>32</v>
      </c>
      <c r="R73" s="866"/>
      <c r="S73" s="866"/>
      <c r="T73" s="866"/>
      <c r="U73" s="866"/>
      <c r="V73" s="866">
        <v>31</v>
      </c>
      <c r="W73" s="866"/>
      <c r="X73" s="866"/>
      <c r="Y73" s="866"/>
      <c r="Z73" s="866"/>
      <c r="AA73" s="866">
        <v>0</v>
      </c>
      <c r="AB73" s="866"/>
      <c r="AC73" s="866"/>
      <c r="AD73" s="866"/>
      <c r="AE73" s="866"/>
      <c r="AF73" s="866">
        <v>0</v>
      </c>
      <c r="AG73" s="866"/>
      <c r="AH73" s="866"/>
      <c r="AI73" s="866"/>
      <c r="AJ73" s="866"/>
      <c r="AK73" s="866">
        <v>9</v>
      </c>
      <c r="AL73" s="866"/>
      <c r="AM73" s="866"/>
      <c r="AN73" s="866"/>
      <c r="AO73" s="866"/>
      <c r="AP73" s="866" t="s">
        <v>600</v>
      </c>
      <c r="AQ73" s="866"/>
      <c r="AR73" s="866"/>
      <c r="AS73" s="866"/>
      <c r="AT73" s="866"/>
      <c r="AU73" s="866" t="s">
        <v>515</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593</v>
      </c>
      <c r="C74" s="910"/>
      <c r="D74" s="910"/>
      <c r="E74" s="910"/>
      <c r="F74" s="910"/>
      <c r="G74" s="910"/>
      <c r="H74" s="910"/>
      <c r="I74" s="910"/>
      <c r="J74" s="910"/>
      <c r="K74" s="910"/>
      <c r="L74" s="910"/>
      <c r="M74" s="910"/>
      <c r="N74" s="910"/>
      <c r="O74" s="910"/>
      <c r="P74" s="911"/>
      <c r="Q74" s="912">
        <v>6733</v>
      </c>
      <c r="R74" s="866"/>
      <c r="S74" s="866"/>
      <c r="T74" s="866"/>
      <c r="U74" s="866"/>
      <c r="V74" s="866">
        <v>6652</v>
      </c>
      <c r="W74" s="866"/>
      <c r="X74" s="866"/>
      <c r="Y74" s="866"/>
      <c r="Z74" s="866"/>
      <c r="AA74" s="866">
        <v>82</v>
      </c>
      <c r="AB74" s="866"/>
      <c r="AC74" s="866"/>
      <c r="AD74" s="866"/>
      <c r="AE74" s="866"/>
      <c r="AF74" s="866">
        <v>82</v>
      </c>
      <c r="AG74" s="866"/>
      <c r="AH74" s="866"/>
      <c r="AI74" s="866"/>
      <c r="AJ74" s="866"/>
      <c r="AK74" s="866" t="s">
        <v>598</v>
      </c>
      <c r="AL74" s="866"/>
      <c r="AM74" s="866"/>
      <c r="AN74" s="866"/>
      <c r="AO74" s="866"/>
      <c r="AP74" s="866" t="s">
        <v>515</v>
      </c>
      <c r="AQ74" s="866"/>
      <c r="AR74" s="866"/>
      <c r="AS74" s="866"/>
      <c r="AT74" s="866"/>
      <c r="AU74" s="866" t="s">
        <v>515</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594</v>
      </c>
      <c r="C75" s="910"/>
      <c r="D75" s="910"/>
      <c r="E75" s="910"/>
      <c r="F75" s="910"/>
      <c r="G75" s="910"/>
      <c r="H75" s="910"/>
      <c r="I75" s="910"/>
      <c r="J75" s="910"/>
      <c r="K75" s="910"/>
      <c r="L75" s="910"/>
      <c r="M75" s="910"/>
      <c r="N75" s="910"/>
      <c r="O75" s="910"/>
      <c r="P75" s="911"/>
      <c r="Q75" s="913">
        <v>259</v>
      </c>
      <c r="R75" s="914"/>
      <c r="S75" s="914"/>
      <c r="T75" s="914"/>
      <c r="U75" s="870"/>
      <c r="V75" s="915">
        <v>167</v>
      </c>
      <c r="W75" s="914"/>
      <c r="X75" s="914"/>
      <c r="Y75" s="914"/>
      <c r="Z75" s="870"/>
      <c r="AA75" s="915">
        <v>92</v>
      </c>
      <c r="AB75" s="914"/>
      <c r="AC75" s="914"/>
      <c r="AD75" s="914"/>
      <c r="AE75" s="870"/>
      <c r="AF75" s="915">
        <v>92</v>
      </c>
      <c r="AG75" s="914"/>
      <c r="AH75" s="914"/>
      <c r="AI75" s="914"/>
      <c r="AJ75" s="870"/>
      <c r="AK75" s="915" t="s">
        <v>599</v>
      </c>
      <c r="AL75" s="914"/>
      <c r="AM75" s="914"/>
      <c r="AN75" s="914"/>
      <c r="AO75" s="870"/>
      <c r="AP75" s="915" t="s">
        <v>515</v>
      </c>
      <c r="AQ75" s="914"/>
      <c r="AR75" s="914"/>
      <c r="AS75" s="914"/>
      <c r="AT75" s="870"/>
      <c r="AU75" s="915" t="s">
        <v>515</v>
      </c>
      <c r="AV75" s="914"/>
      <c r="AW75" s="914"/>
      <c r="AX75" s="914"/>
      <c r="AY75" s="870"/>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t="s">
        <v>595</v>
      </c>
      <c r="C76" s="910"/>
      <c r="D76" s="910"/>
      <c r="E76" s="910"/>
      <c r="F76" s="910"/>
      <c r="G76" s="910"/>
      <c r="H76" s="910"/>
      <c r="I76" s="910"/>
      <c r="J76" s="910"/>
      <c r="K76" s="910"/>
      <c r="L76" s="910"/>
      <c r="M76" s="910"/>
      <c r="N76" s="910"/>
      <c r="O76" s="910"/>
      <c r="P76" s="911"/>
      <c r="Q76" s="913">
        <v>157883</v>
      </c>
      <c r="R76" s="914"/>
      <c r="S76" s="914"/>
      <c r="T76" s="914"/>
      <c r="U76" s="870"/>
      <c r="V76" s="915">
        <v>155213</v>
      </c>
      <c r="W76" s="914"/>
      <c r="X76" s="914"/>
      <c r="Y76" s="914"/>
      <c r="Z76" s="870"/>
      <c r="AA76" s="915">
        <v>2669</v>
      </c>
      <c r="AB76" s="914"/>
      <c r="AC76" s="914"/>
      <c r="AD76" s="914"/>
      <c r="AE76" s="870"/>
      <c r="AF76" s="915">
        <v>2669</v>
      </c>
      <c r="AG76" s="914"/>
      <c r="AH76" s="914"/>
      <c r="AI76" s="914"/>
      <c r="AJ76" s="870"/>
      <c r="AK76" s="915">
        <v>1728</v>
      </c>
      <c r="AL76" s="914"/>
      <c r="AM76" s="914"/>
      <c r="AN76" s="914"/>
      <c r="AO76" s="870"/>
      <c r="AP76" s="915" t="s">
        <v>515</v>
      </c>
      <c r="AQ76" s="914"/>
      <c r="AR76" s="914"/>
      <c r="AS76" s="914"/>
      <c r="AT76" s="870"/>
      <c r="AU76" s="915" t="s">
        <v>515</v>
      </c>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396</v>
      </c>
      <c r="B88" s="825" t="s">
        <v>426</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6424</v>
      </c>
      <c r="AG88" s="880"/>
      <c r="AH88" s="880"/>
      <c r="AI88" s="880"/>
      <c r="AJ88" s="880"/>
      <c r="AK88" s="877"/>
      <c r="AL88" s="877"/>
      <c r="AM88" s="877"/>
      <c r="AN88" s="877"/>
      <c r="AO88" s="877"/>
      <c r="AP88" s="880">
        <v>20445</v>
      </c>
      <c r="AQ88" s="880"/>
      <c r="AR88" s="880"/>
      <c r="AS88" s="880"/>
      <c r="AT88" s="880"/>
      <c r="AU88" s="880">
        <v>355</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427</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150</v>
      </c>
      <c r="CS102" s="888"/>
      <c r="CT102" s="888"/>
      <c r="CU102" s="888"/>
      <c r="CV102" s="927"/>
      <c r="CW102" s="926">
        <v>8</v>
      </c>
      <c r="CX102" s="888"/>
      <c r="CY102" s="888"/>
      <c r="CZ102" s="888"/>
      <c r="DA102" s="927"/>
      <c r="DB102" s="926">
        <v>0</v>
      </c>
      <c r="DC102" s="888"/>
      <c r="DD102" s="888"/>
      <c r="DE102" s="888"/>
      <c r="DF102" s="927"/>
      <c r="DG102" s="926">
        <v>50</v>
      </c>
      <c r="DH102" s="888"/>
      <c r="DI102" s="888"/>
      <c r="DJ102" s="888"/>
      <c r="DK102" s="927"/>
      <c r="DL102" s="926">
        <v>0</v>
      </c>
      <c r="DM102" s="888"/>
      <c r="DN102" s="888"/>
      <c r="DO102" s="888"/>
      <c r="DP102" s="927"/>
      <c r="DQ102" s="926">
        <v>0</v>
      </c>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428</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429</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430</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431</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432</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433</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434</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435</v>
      </c>
      <c r="AB109" s="929"/>
      <c r="AC109" s="929"/>
      <c r="AD109" s="929"/>
      <c r="AE109" s="930"/>
      <c r="AF109" s="928" t="s">
        <v>436</v>
      </c>
      <c r="AG109" s="929"/>
      <c r="AH109" s="929"/>
      <c r="AI109" s="929"/>
      <c r="AJ109" s="930"/>
      <c r="AK109" s="928" t="s">
        <v>314</v>
      </c>
      <c r="AL109" s="929"/>
      <c r="AM109" s="929"/>
      <c r="AN109" s="929"/>
      <c r="AO109" s="930"/>
      <c r="AP109" s="928" t="s">
        <v>437</v>
      </c>
      <c r="AQ109" s="929"/>
      <c r="AR109" s="929"/>
      <c r="AS109" s="929"/>
      <c r="AT109" s="931"/>
      <c r="AU109" s="948" t="s">
        <v>434</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435</v>
      </c>
      <c r="BR109" s="929"/>
      <c r="BS109" s="929"/>
      <c r="BT109" s="929"/>
      <c r="BU109" s="930"/>
      <c r="BV109" s="928" t="s">
        <v>436</v>
      </c>
      <c r="BW109" s="929"/>
      <c r="BX109" s="929"/>
      <c r="BY109" s="929"/>
      <c r="BZ109" s="930"/>
      <c r="CA109" s="928" t="s">
        <v>314</v>
      </c>
      <c r="CB109" s="929"/>
      <c r="CC109" s="929"/>
      <c r="CD109" s="929"/>
      <c r="CE109" s="930"/>
      <c r="CF109" s="949" t="s">
        <v>437</v>
      </c>
      <c r="CG109" s="949"/>
      <c r="CH109" s="949"/>
      <c r="CI109" s="949"/>
      <c r="CJ109" s="949"/>
      <c r="CK109" s="928" t="s">
        <v>438</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435</v>
      </c>
      <c r="DH109" s="929"/>
      <c r="DI109" s="929"/>
      <c r="DJ109" s="929"/>
      <c r="DK109" s="930"/>
      <c r="DL109" s="928" t="s">
        <v>436</v>
      </c>
      <c r="DM109" s="929"/>
      <c r="DN109" s="929"/>
      <c r="DO109" s="929"/>
      <c r="DP109" s="930"/>
      <c r="DQ109" s="928" t="s">
        <v>314</v>
      </c>
      <c r="DR109" s="929"/>
      <c r="DS109" s="929"/>
      <c r="DT109" s="929"/>
      <c r="DU109" s="930"/>
      <c r="DV109" s="928" t="s">
        <v>437</v>
      </c>
      <c r="DW109" s="929"/>
      <c r="DX109" s="929"/>
      <c r="DY109" s="929"/>
      <c r="DZ109" s="931"/>
    </row>
    <row r="110" spans="1:131" s="230" customFormat="1" ht="26.25" customHeight="1" x14ac:dyDescent="0.2">
      <c r="A110" s="932" t="s">
        <v>439</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911130</v>
      </c>
      <c r="AB110" s="936"/>
      <c r="AC110" s="936"/>
      <c r="AD110" s="936"/>
      <c r="AE110" s="937"/>
      <c r="AF110" s="938">
        <v>848150</v>
      </c>
      <c r="AG110" s="936"/>
      <c r="AH110" s="936"/>
      <c r="AI110" s="936"/>
      <c r="AJ110" s="937"/>
      <c r="AK110" s="938">
        <v>925234</v>
      </c>
      <c r="AL110" s="936"/>
      <c r="AM110" s="936"/>
      <c r="AN110" s="936"/>
      <c r="AO110" s="937"/>
      <c r="AP110" s="939">
        <v>28.2</v>
      </c>
      <c r="AQ110" s="940"/>
      <c r="AR110" s="940"/>
      <c r="AS110" s="940"/>
      <c r="AT110" s="941"/>
      <c r="AU110" s="942" t="s">
        <v>75</v>
      </c>
      <c r="AV110" s="943"/>
      <c r="AW110" s="943"/>
      <c r="AX110" s="943"/>
      <c r="AY110" s="943"/>
      <c r="AZ110" s="965" t="s">
        <v>440</v>
      </c>
      <c r="BA110" s="933"/>
      <c r="BB110" s="933"/>
      <c r="BC110" s="933"/>
      <c r="BD110" s="933"/>
      <c r="BE110" s="933"/>
      <c r="BF110" s="933"/>
      <c r="BG110" s="933"/>
      <c r="BH110" s="933"/>
      <c r="BI110" s="933"/>
      <c r="BJ110" s="933"/>
      <c r="BK110" s="933"/>
      <c r="BL110" s="933"/>
      <c r="BM110" s="933"/>
      <c r="BN110" s="933"/>
      <c r="BO110" s="933"/>
      <c r="BP110" s="934"/>
      <c r="BQ110" s="966">
        <v>10401707</v>
      </c>
      <c r="BR110" s="967"/>
      <c r="BS110" s="967"/>
      <c r="BT110" s="967"/>
      <c r="BU110" s="967"/>
      <c r="BV110" s="967">
        <v>10586241</v>
      </c>
      <c r="BW110" s="967"/>
      <c r="BX110" s="967"/>
      <c r="BY110" s="967"/>
      <c r="BZ110" s="967"/>
      <c r="CA110" s="967">
        <v>10435422</v>
      </c>
      <c r="CB110" s="967"/>
      <c r="CC110" s="967"/>
      <c r="CD110" s="967"/>
      <c r="CE110" s="967"/>
      <c r="CF110" s="980">
        <v>318</v>
      </c>
      <c r="CG110" s="981"/>
      <c r="CH110" s="981"/>
      <c r="CI110" s="981"/>
      <c r="CJ110" s="981"/>
      <c r="CK110" s="982" t="s">
        <v>441</v>
      </c>
      <c r="CL110" s="983"/>
      <c r="CM110" s="965" t="s">
        <v>442</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398</v>
      </c>
      <c r="DH110" s="967"/>
      <c r="DI110" s="967"/>
      <c r="DJ110" s="967"/>
      <c r="DK110" s="967"/>
      <c r="DL110" s="967" t="s">
        <v>239</v>
      </c>
      <c r="DM110" s="967"/>
      <c r="DN110" s="967"/>
      <c r="DO110" s="967"/>
      <c r="DP110" s="967"/>
      <c r="DQ110" s="967" t="s">
        <v>239</v>
      </c>
      <c r="DR110" s="967"/>
      <c r="DS110" s="967"/>
      <c r="DT110" s="967"/>
      <c r="DU110" s="967"/>
      <c r="DV110" s="968" t="s">
        <v>239</v>
      </c>
      <c r="DW110" s="968"/>
      <c r="DX110" s="968"/>
      <c r="DY110" s="968"/>
      <c r="DZ110" s="969"/>
    </row>
    <row r="111" spans="1:131" s="230" customFormat="1" ht="26.25" customHeight="1" x14ac:dyDescent="0.2">
      <c r="A111" s="970" t="s">
        <v>443</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239</v>
      </c>
      <c r="AB111" s="974"/>
      <c r="AC111" s="974"/>
      <c r="AD111" s="974"/>
      <c r="AE111" s="975"/>
      <c r="AF111" s="976" t="s">
        <v>239</v>
      </c>
      <c r="AG111" s="974"/>
      <c r="AH111" s="974"/>
      <c r="AI111" s="974"/>
      <c r="AJ111" s="975"/>
      <c r="AK111" s="976" t="s">
        <v>239</v>
      </c>
      <c r="AL111" s="974"/>
      <c r="AM111" s="974"/>
      <c r="AN111" s="974"/>
      <c r="AO111" s="975"/>
      <c r="AP111" s="977" t="s">
        <v>239</v>
      </c>
      <c r="AQ111" s="978"/>
      <c r="AR111" s="978"/>
      <c r="AS111" s="978"/>
      <c r="AT111" s="979"/>
      <c r="AU111" s="944"/>
      <c r="AV111" s="945"/>
      <c r="AW111" s="945"/>
      <c r="AX111" s="945"/>
      <c r="AY111" s="945"/>
      <c r="AZ111" s="958" t="s">
        <v>444</v>
      </c>
      <c r="BA111" s="959"/>
      <c r="BB111" s="959"/>
      <c r="BC111" s="959"/>
      <c r="BD111" s="959"/>
      <c r="BE111" s="959"/>
      <c r="BF111" s="959"/>
      <c r="BG111" s="959"/>
      <c r="BH111" s="959"/>
      <c r="BI111" s="959"/>
      <c r="BJ111" s="959"/>
      <c r="BK111" s="959"/>
      <c r="BL111" s="959"/>
      <c r="BM111" s="959"/>
      <c r="BN111" s="959"/>
      <c r="BO111" s="959"/>
      <c r="BP111" s="960"/>
      <c r="BQ111" s="961">
        <v>1834</v>
      </c>
      <c r="BR111" s="962"/>
      <c r="BS111" s="962"/>
      <c r="BT111" s="962"/>
      <c r="BU111" s="962"/>
      <c r="BV111" s="962" t="s">
        <v>239</v>
      </c>
      <c r="BW111" s="962"/>
      <c r="BX111" s="962"/>
      <c r="BY111" s="962"/>
      <c r="BZ111" s="962"/>
      <c r="CA111" s="962" t="s">
        <v>239</v>
      </c>
      <c r="CB111" s="962"/>
      <c r="CC111" s="962"/>
      <c r="CD111" s="962"/>
      <c r="CE111" s="962"/>
      <c r="CF111" s="956" t="s">
        <v>398</v>
      </c>
      <c r="CG111" s="957"/>
      <c r="CH111" s="957"/>
      <c r="CI111" s="957"/>
      <c r="CJ111" s="957"/>
      <c r="CK111" s="984"/>
      <c r="CL111" s="985"/>
      <c r="CM111" s="958" t="s">
        <v>445</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239</v>
      </c>
      <c r="DH111" s="962"/>
      <c r="DI111" s="962"/>
      <c r="DJ111" s="962"/>
      <c r="DK111" s="962"/>
      <c r="DL111" s="962" t="s">
        <v>239</v>
      </c>
      <c r="DM111" s="962"/>
      <c r="DN111" s="962"/>
      <c r="DO111" s="962"/>
      <c r="DP111" s="962"/>
      <c r="DQ111" s="962" t="s">
        <v>398</v>
      </c>
      <c r="DR111" s="962"/>
      <c r="DS111" s="962"/>
      <c r="DT111" s="962"/>
      <c r="DU111" s="962"/>
      <c r="DV111" s="963" t="s">
        <v>446</v>
      </c>
      <c r="DW111" s="963"/>
      <c r="DX111" s="963"/>
      <c r="DY111" s="963"/>
      <c r="DZ111" s="964"/>
    </row>
    <row r="112" spans="1:131" s="230" customFormat="1" ht="26.25" customHeight="1" x14ac:dyDescent="0.2">
      <c r="A112" s="988" t="s">
        <v>447</v>
      </c>
      <c r="B112" s="989"/>
      <c r="C112" s="959" t="s">
        <v>448</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239</v>
      </c>
      <c r="AB112" s="995"/>
      <c r="AC112" s="995"/>
      <c r="AD112" s="995"/>
      <c r="AE112" s="996"/>
      <c r="AF112" s="997" t="s">
        <v>239</v>
      </c>
      <c r="AG112" s="995"/>
      <c r="AH112" s="995"/>
      <c r="AI112" s="995"/>
      <c r="AJ112" s="996"/>
      <c r="AK112" s="997" t="s">
        <v>239</v>
      </c>
      <c r="AL112" s="995"/>
      <c r="AM112" s="995"/>
      <c r="AN112" s="995"/>
      <c r="AO112" s="996"/>
      <c r="AP112" s="998" t="s">
        <v>239</v>
      </c>
      <c r="AQ112" s="999"/>
      <c r="AR112" s="999"/>
      <c r="AS112" s="999"/>
      <c r="AT112" s="1000"/>
      <c r="AU112" s="944"/>
      <c r="AV112" s="945"/>
      <c r="AW112" s="945"/>
      <c r="AX112" s="945"/>
      <c r="AY112" s="945"/>
      <c r="AZ112" s="958" t="s">
        <v>449</v>
      </c>
      <c r="BA112" s="959"/>
      <c r="BB112" s="959"/>
      <c r="BC112" s="959"/>
      <c r="BD112" s="959"/>
      <c r="BE112" s="959"/>
      <c r="BF112" s="959"/>
      <c r="BG112" s="959"/>
      <c r="BH112" s="959"/>
      <c r="BI112" s="959"/>
      <c r="BJ112" s="959"/>
      <c r="BK112" s="959"/>
      <c r="BL112" s="959"/>
      <c r="BM112" s="959"/>
      <c r="BN112" s="959"/>
      <c r="BO112" s="959"/>
      <c r="BP112" s="960"/>
      <c r="BQ112" s="961">
        <v>2838255</v>
      </c>
      <c r="BR112" s="962"/>
      <c r="BS112" s="962"/>
      <c r="BT112" s="962"/>
      <c r="BU112" s="962"/>
      <c r="BV112" s="962">
        <v>2872136</v>
      </c>
      <c r="BW112" s="962"/>
      <c r="BX112" s="962"/>
      <c r="BY112" s="962"/>
      <c r="BZ112" s="962"/>
      <c r="CA112" s="962">
        <v>2659836</v>
      </c>
      <c r="CB112" s="962"/>
      <c r="CC112" s="962"/>
      <c r="CD112" s="962"/>
      <c r="CE112" s="962"/>
      <c r="CF112" s="956">
        <v>81.099999999999994</v>
      </c>
      <c r="CG112" s="957"/>
      <c r="CH112" s="957"/>
      <c r="CI112" s="957"/>
      <c r="CJ112" s="957"/>
      <c r="CK112" s="984"/>
      <c r="CL112" s="985"/>
      <c r="CM112" s="958" t="s">
        <v>450</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v>1834</v>
      </c>
      <c r="DH112" s="962"/>
      <c r="DI112" s="962"/>
      <c r="DJ112" s="962"/>
      <c r="DK112" s="962"/>
      <c r="DL112" s="962" t="s">
        <v>239</v>
      </c>
      <c r="DM112" s="962"/>
      <c r="DN112" s="962"/>
      <c r="DO112" s="962"/>
      <c r="DP112" s="962"/>
      <c r="DQ112" s="962" t="s">
        <v>239</v>
      </c>
      <c r="DR112" s="962"/>
      <c r="DS112" s="962"/>
      <c r="DT112" s="962"/>
      <c r="DU112" s="962"/>
      <c r="DV112" s="963" t="s">
        <v>239</v>
      </c>
      <c r="DW112" s="963"/>
      <c r="DX112" s="963"/>
      <c r="DY112" s="963"/>
      <c r="DZ112" s="964"/>
    </row>
    <row r="113" spans="1:130" s="230" customFormat="1" ht="26.25" customHeight="1" x14ac:dyDescent="0.2">
      <c r="A113" s="990"/>
      <c r="B113" s="991"/>
      <c r="C113" s="959" t="s">
        <v>451</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254320</v>
      </c>
      <c r="AB113" s="974"/>
      <c r="AC113" s="974"/>
      <c r="AD113" s="974"/>
      <c r="AE113" s="975"/>
      <c r="AF113" s="976">
        <v>258234</v>
      </c>
      <c r="AG113" s="974"/>
      <c r="AH113" s="974"/>
      <c r="AI113" s="974"/>
      <c r="AJ113" s="975"/>
      <c r="AK113" s="976">
        <v>254865</v>
      </c>
      <c r="AL113" s="974"/>
      <c r="AM113" s="974"/>
      <c r="AN113" s="974"/>
      <c r="AO113" s="975"/>
      <c r="AP113" s="977">
        <v>7.8</v>
      </c>
      <c r="AQ113" s="978"/>
      <c r="AR113" s="978"/>
      <c r="AS113" s="978"/>
      <c r="AT113" s="979"/>
      <c r="AU113" s="944"/>
      <c r="AV113" s="945"/>
      <c r="AW113" s="945"/>
      <c r="AX113" s="945"/>
      <c r="AY113" s="945"/>
      <c r="AZ113" s="958" t="s">
        <v>452</v>
      </c>
      <c r="BA113" s="959"/>
      <c r="BB113" s="959"/>
      <c r="BC113" s="959"/>
      <c r="BD113" s="959"/>
      <c r="BE113" s="959"/>
      <c r="BF113" s="959"/>
      <c r="BG113" s="959"/>
      <c r="BH113" s="959"/>
      <c r="BI113" s="959"/>
      <c r="BJ113" s="959"/>
      <c r="BK113" s="959"/>
      <c r="BL113" s="959"/>
      <c r="BM113" s="959"/>
      <c r="BN113" s="959"/>
      <c r="BO113" s="959"/>
      <c r="BP113" s="960"/>
      <c r="BQ113" s="961">
        <v>452663</v>
      </c>
      <c r="BR113" s="962"/>
      <c r="BS113" s="962"/>
      <c r="BT113" s="962"/>
      <c r="BU113" s="962"/>
      <c r="BV113" s="962">
        <v>413902</v>
      </c>
      <c r="BW113" s="962"/>
      <c r="BX113" s="962"/>
      <c r="BY113" s="962"/>
      <c r="BZ113" s="962"/>
      <c r="CA113" s="962">
        <v>355476</v>
      </c>
      <c r="CB113" s="962"/>
      <c r="CC113" s="962"/>
      <c r="CD113" s="962"/>
      <c r="CE113" s="962"/>
      <c r="CF113" s="956">
        <v>10.8</v>
      </c>
      <c r="CG113" s="957"/>
      <c r="CH113" s="957"/>
      <c r="CI113" s="957"/>
      <c r="CJ113" s="957"/>
      <c r="CK113" s="984"/>
      <c r="CL113" s="985"/>
      <c r="CM113" s="958" t="s">
        <v>453</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239</v>
      </c>
      <c r="DH113" s="995"/>
      <c r="DI113" s="995"/>
      <c r="DJ113" s="995"/>
      <c r="DK113" s="996"/>
      <c r="DL113" s="997" t="s">
        <v>239</v>
      </c>
      <c r="DM113" s="995"/>
      <c r="DN113" s="995"/>
      <c r="DO113" s="995"/>
      <c r="DP113" s="996"/>
      <c r="DQ113" s="997" t="s">
        <v>398</v>
      </c>
      <c r="DR113" s="995"/>
      <c r="DS113" s="995"/>
      <c r="DT113" s="995"/>
      <c r="DU113" s="996"/>
      <c r="DV113" s="998" t="s">
        <v>398</v>
      </c>
      <c r="DW113" s="999"/>
      <c r="DX113" s="999"/>
      <c r="DY113" s="999"/>
      <c r="DZ113" s="1000"/>
    </row>
    <row r="114" spans="1:130" s="230" customFormat="1" ht="26.25" customHeight="1" x14ac:dyDescent="0.2">
      <c r="A114" s="990"/>
      <c r="B114" s="991"/>
      <c r="C114" s="959" t="s">
        <v>454</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43883</v>
      </c>
      <c r="AB114" s="995"/>
      <c r="AC114" s="995"/>
      <c r="AD114" s="995"/>
      <c r="AE114" s="996"/>
      <c r="AF114" s="997">
        <v>49288</v>
      </c>
      <c r="AG114" s="995"/>
      <c r="AH114" s="995"/>
      <c r="AI114" s="995"/>
      <c r="AJ114" s="996"/>
      <c r="AK114" s="997">
        <v>53264</v>
      </c>
      <c r="AL114" s="995"/>
      <c r="AM114" s="995"/>
      <c r="AN114" s="995"/>
      <c r="AO114" s="996"/>
      <c r="AP114" s="998">
        <v>1.6</v>
      </c>
      <c r="AQ114" s="999"/>
      <c r="AR114" s="999"/>
      <c r="AS114" s="999"/>
      <c r="AT114" s="1000"/>
      <c r="AU114" s="944"/>
      <c r="AV114" s="945"/>
      <c r="AW114" s="945"/>
      <c r="AX114" s="945"/>
      <c r="AY114" s="945"/>
      <c r="AZ114" s="958" t="s">
        <v>455</v>
      </c>
      <c r="BA114" s="959"/>
      <c r="BB114" s="959"/>
      <c r="BC114" s="959"/>
      <c r="BD114" s="959"/>
      <c r="BE114" s="959"/>
      <c r="BF114" s="959"/>
      <c r="BG114" s="959"/>
      <c r="BH114" s="959"/>
      <c r="BI114" s="959"/>
      <c r="BJ114" s="959"/>
      <c r="BK114" s="959"/>
      <c r="BL114" s="959"/>
      <c r="BM114" s="959"/>
      <c r="BN114" s="959"/>
      <c r="BO114" s="959"/>
      <c r="BP114" s="960"/>
      <c r="BQ114" s="961">
        <v>810748</v>
      </c>
      <c r="BR114" s="962"/>
      <c r="BS114" s="962"/>
      <c r="BT114" s="962"/>
      <c r="BU114" s="962"/>
      <c r="BV114" s="962">
        <v>760442</v>
      </c>
      <c r="BW114" s="962"/>
      <c r="BX114" s="962"/>
      <c r="BY114" s="962"/>
      <c r="BZ114" s="962"/>
      <c r="CA114" s="962">
        <v>740844</v>
      </c>
      <c r="CB114" s="962"/>
      <c r="CC114" s="962"/>
      <c r="CD114" s="962"/>
      <c r="CE114" s="962"/>
      <c r="CF114" s="956">
        <v>22.6</v>
      </c>
      <c r="CG114" s="957"/>
      <c r="CH114" s="957"/>
      <c r="CI114" s="957"/>
      <c r="CJ114" s="957"/>
      <c r="CK114" s="984"/>
      <c r="CL114" s="985"/>
      <c r="CM114" s="958" t="s">
        <v>456</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239</v>
      </c>
      <c r="DH114" s="995"/>
      <c r="DI114" s="995"/>
      <c r="DJ114" s="995"/>
      <c r="DK114" s="996"/>
      <c r="DL114" s="997" t="s">
        <v>446</v>
      </c>
      <c r="DM114" s="995"/>
      <c r="DN114" s="995"/>
      <c r="DO114" s="995"/>
      <c r="DP114" s="996"/>
      <c r="DQ114" s="997" t="s">
        <v>398</v>
      </c>
      <c r="DR114" s="995"/>
      <c r="DS114" s="995"/>
      <c r="DT114" s="995"/>
      <c r="DU114" s="996"/>
      <c r="DV114" s="998" t="s">
        <v>398</v>
      </c>
      <c r="DW114" s="999"/>
      <c r="DX114" s="999"/>
      <c r="DY114" s="999"/>
      <c r="DZ114" s="1000"/>
    </row>
    <row r="115" spans="1:130" s="230" customFormat="1" ht="26.25" customHeight="1" x14ac:dyDescent="0.2">
      <c r="A115" s="990"/>
      <c r="B115" s="991"/>
      <c r="C115" s="959" t="s">
        <v>457</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1941</v>
      </c>
      <c r="AB115" s="974"/>
      <c r="AC115" s="974"/>
      <c r="AD115" s="974"/>
      <c r="AE115" s="975"/>
      <c r="AF115" s="976">
        <v>1834</v>
      </c>
      <c r="AG115" s="974"/>
      <c r="AH115" s="974"/>
      <c r="AI115" s="974"/>
      <c r="AJ115" s="975"/>
      <c r="AK115" s="976" t="s">
        <v>239</v>
      </c>
      <c r="AL115" s="974"/>
      <c r="AM115" s="974"/>
      <c r="AN115" s="974"/>
      <c r="AO115" s="975"/>
      <c r="AP115" s="977" t="s">
        <v>239</v>
      </c>
      <c r="AQ115" s="978"/>
      <c r="AR115" s="978"/>
      <c r="AS115" s="978"/>
      <c r="AT115" s="979"/>
      <c r="AU115" s="944"/>
      <c r="AV115" s="945"/>
      <c r="AW115" s="945"/>
      <c r="AX115" s="945"/>
      <c r="AY115" s="945"/>
      <c r="AZ115" s="958" t="s">
        <v>458</v>
      </c>
      <c r="BA115" s="959"/>
      <c r="BB115" s="959"/>
      <c r="BC115" s="959"/>
      <c r="BD115" s="959"/>
      <c r="BE115" s="959"/>
      <c r="BF115" s="959"/>
      <c r="BG115" s="959"/>
      <c r="BH115" s="959"/>
      <c r="BI115" s="959"/>
      <c r="BJ115" s="959"/>
      <c r="BK115" s="959"/>
      <c r="BL115" s="959"/>
      <c r="BM115" s="959"/>
      <c r="BN115" s="959"/>
      <c r="BO115" s="959"/>
      <c r="BP115" s="960"/>
      <c r="BQ115" s="961" t="s">
        <v>239</v>
      </c>
      <c r="BR115" s="962"/>
      <c r="BS115" s="962"/>
      <c r="BT115" s="962"/>
      <c r="BU115" s="962"/>
      <c r="BV115" s="962" t="s">
        <v>239</v>
      </c>
      <c r="BW115" s="962"/>
      <c r="BX115" s="962"/>
      <c r="BY115" s="962"/>
      <c r="BZ115" s="962"/>
      <c r="CA115" s="962" t="s">
        <v>239</v>
      </c>
      <c r="CB115" s="962"/>
      <c r="CC115" s="962"/>
      <c r="CD115" s="962"/>
      <c r="CE115" s="962"/>
      <c r="CF115" s="956" t="s">
        <v>398</v>
      </c>
      <c r="CG115" s="957"/>
      <c r="CH115" s="957"/>
      <c r="CI115" s="957"/>
      <c r="CJ115" s="957"/>
      <c r="CK115" s="984"/>
      <c r="CL115" s="985"/>
      <c r="CM115" s="958" t="s">
        <v>459</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398</v>
      </c>
      <c r="DH115" s="995"/>
      <c r="DI115" s="995"/>
      <c r="DJ115" s="995"/>
      <c r="DK115" s="996"/>
      <c r="DL115" s="997" t="s">
        <v>239</v>
      </c>
      <c r="DM115" s="995"/>
      <c r="DN115" s="995"/>
      <c r="DO115" s="995"/>
      <c r="DP115" s="996"/>
      <c r="DQ115" s="997" t="s">
        <v>398</v>
      </c>
      <c r="DR115" s="995"/>
      <c r="DS115" s="995"/>
      <c r="DT115" s="995"/>
      <c r="DU115" s="996"/>
      <c r="DV115" s="998" t="s">
        <v>239</v>
      </c>
      <c r="DW115" s="999"/>
      <c r="DX115" s="999"/>
      <c r="DY115" s="999"/>
      <c r="DZ115" s="1000"/>
    </row>
    <row r="116" spans="1:130" s="230" customFormat="1" ht="26.25" customHeight="1" x14ac:dyDescent="0.2">
      <c r="A116" s="992"/>
      <c r="B116" s="993"/>
      <c r="C116" s="1001" t="s">
        <v>460</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239</v>
      </c>
      <c r="AB116" s="995"/>
      <c r="AC116" s="995"/>
      <c r="AD116" s="995"/>
      <c r="AE116" s="996"/>
      <c r="AF116" s="997" t="s">
        <v>239</v>
      </c>
      <c r="AG116" s="995"/>
      <c r="AH116" s="995"/>
      <c r="AI116" s="995"/>
      <c r="AJ116" s="996"/>
      <c r="AK116" s="997" t="s">
        <v>398</v>
      </c>
      <c r="AL116" s="995"/>
      <c r="AM116" s="995"/>
      <c r="AN116" s="995"/>
      <c r="AO116" s="996"/>
      <c r="AP116" s="998" t="s">
        <v>398</v>
      </c>
      <c r="AQ116" s="999"/>
      <c r="AR116" s="999"/>
      <c r="AS116" s="999"/>
      <c r="AT116" s="1000"/>
      <c r="AU116" s="944"/>
      <c r="AV116" s="945"/>
      <c r="AW116" s="945"/>
      <c r="AX116" s="945"/>
      <c r="AY116" s="945"/>
      <c r="AZ116" s="1003" t="s">
        <v>461</v>
      </c>
      <c r="BA116" s="1004"/>
      <c r="BB116" s="1004"/>
      <c r="BC116" s="1004"/>
      <c r="BD116" s="1004"/>
      <c r="BE116" s="1004"/>
      <c r="BF116" s="1004"/>
      <c r="BG116" s="1004"/>
      <c r="BH116" s="1004"/>
      <c r="BI116" s="1004"/>
      <c r="BJ116" s="1004"/>
      <c r="BK116" s="1004"/>
      <c r="BL116" s="1004"/>
      <c r="BM116" s="1004"/>
      <c r="BN116" s="1004"/>
      <c r="BO116" s="1004"/>
      <c r="BP116" s="1005"/>
      <c r="BQ116" s="961" t="s">
        <v>446</v>
      </c>
      <c r="BR116" s="962"/>
      <c r="BS116" s="962"/>
      <c r="BT116" s="962"/>
      <c r="BU116" s="962"/>
      <c r="BV116" s="962" t="s">
        <v>239</v>
      </c>
      <c r="BW116" s="962"/>
      <c r="BX116" s="962"/>
      <c r="BY116" s="962"/>
      <c r="BZ116" s="962"/>
      <c r="CA116" s="962" t="s">
        <v>239</v>
      </c>
      <c r="CB116" s="962"/>
      <c r="CC116" s="962"/>
      <c r="CD116" s="962"/>
      <c r="CE116" s="962"/>
      <c r="CF116" s="956" t="s">
        <v>398</v>
      </c>
      <c r="CG116" s="957"/>
      <c r="CH116" s="957"/>
      <c r="CI116" s="957"/>
      <c r="CJ116" s="957"/>
      <c r="CK116" s="984"/>
      <c r="CL116" s="985"/>
      <c r="CM116" s="958" t="s">
        <v>462</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398</v>
      </c>
      <c r="DH116" s="995"/>
      <c r="DI116" s="995"/>
      <c r="DJ116" s="995"/>
      <c r="DK116" s="996"/>
      <c r="DL116" s="997" t="s">
        <v>239</v>
      </c>
      <c r="DM116" s="995"/>
      <c r="DN116" s="995"/>
      <c r="DO116" s="995"/>
      <c r="DP116" s="996"/>
      <c r="DQ116" s="997" t="s">
        <v>398</v>
      </c>
      <c r="DR116" s="995"/>
      <c r="DS116" s="995"/>
      <c r="DT116" s="995"/>
      <c r="DU116" s="996"/>
      <c r="DV116" s="998" t="s">
        <v>239</v>
      </c>
      <c r="DW116" s="999"/>
      <c r="DX116" s="999"/>
      <c r="DY116" s="999"/>
      <c r="DZ116" s="1000"/>
    </row>
    <row r="117" spans="1:130" s="230" customFormat="1" ht="26.25" customHeight="1" x14ac:dyDescent="0.2">
      <c r="A117" s="948" t="s">
        <v>191</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463</v>
      </c>
      <c r="Z117" s="930"/>
      <c r="AA117" s="1014">
        <v>1211274</v>
      </c>
      <c r="AB117" s="1015"/>
      <c r="AC117" s="1015"/>
      <c r="AD117" s="1015"/>
      <c r="AE117" s="1016"/>
      <c r="AF117" s="1017">
        <v>1157506</v>
      </c>
      <c r="AG117" s="1015"/>
      <c r="AH117" s="1015"/>
      <c r="AI117" s="1015"/>
      <c r="AJ117" s="1016"/>
      <c r="AK117" s="1017">
        <v>1233363</v>
      </c>
      <c r="AL117" s="1015"/>
      <c r="AM117" s="1015"/>
      <c r="AN117" s="1015"/>
      <c r="AO117" s="1016"/>
      <c r="AP117" s="1018"/>
      <c r="AQ117" s="1019"/>
      <c r="AR117" s="1019"/>
      <c r="AS117" s="1019"/>
      <c r="AT117" s="1020"/>
      <c r="AU117" s="944"/>
      <c r="AV117" s="945"/>
      <c r="AW117" s="945"/>
      <c r="AX117" s="945"/>
      <c r="AY117" s="945"/>
      <c r="AZ117" s="1010" t="s">
        <v>464</v>
      </c>
      <c r="BA117" s="1011"/>
      <c r="BB117" s="1011"/>
      <c r="BC117" s="1011"/>
      <c r="BD117" s="1011"/>
      <c r="BE117" s="1011"/>
      <c r="BF117" s="1011"/>
      <c r="BG117" s="1011"/>
      <c r="BH117" s="1011"/>
      <c r="BI117" s="1011"/>
      <c r="BJ117" s="1011"/>
      <c r="BK117" s="1011"/>
      <c r="BL117" s="1011"/>
      <c r="BM117" s="1011"/>
      <c r="BN117" s="1011"/>
      <c r="BO117" s="1011"/>
      <c r="BP117" s="1012"/>
      <c r="BQ117" s="961" t="s">
        <v>398</v>
      </c>
      <c r="BR117" s="962"/>
      <c r="BS117" s="962"/>
      <c r="BT117" s="962"/>
      <c r="BU117" s="962"/>
      <c r="BV117" s="962" t="s">
        <v>239</v>
      </c>
      <c r="BW117" s="962"/>
      <c r="BX117" s="962"/>
      <c r="BY117" s="962"/>
      <c r="BZ117" s="962"/>
      <c r="CA117" s="962" t="s">
        <v>398</v>
      </c>
      <c r="CB117" s="962"/>
      <c r="CC117" s="962"/>
      <c r="CD117" s="962"/>
      <c r="CE117" s="962"/>
      <c r="CF117" s="956" t="s">
        <v>398</v>
      </c>
      <c r="CG117" s="957"/>
      <c r="CH117" s="957"/>
      <c r="CI117" s="957"/>
      <c r="CJ117" s="957"/>
      <c r="CK117" s="984"/>
      <c r="CL117" s="985"/>
      <c r="CM117" s="958" t="s">
        <v>465</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239</v>
      </c>
      <c r="DH117" s="995"/>
      <c r="DI117" s="995"/>
      <c r="DJ117" s="995"/>
      <c r="DK117" s="996"/>
      <c r="DL117" s="997" t="s">
        <v>398</v>
      </c>
      <c r="DM117" s="995"/>
      <c r="DN117" s="995"/>
      <c r="DO117" s="995"/>
      <c r="DP117" s="996"/>
      <c r="DQ117" s="997" t="s">
        <v>239</v>
      </c>
      <c r="DR117" s="995"/>
      <c r="DS117" s="995"/>
      <c r="DT117" s="995"/>
      <c r="DU117" s="996"/>
      <c r="DV117" s="998" t="s">
        <v>239</v>
      </c>
      <c r="DW117" s="999"/>
      <c r="DX117" s="999"/>
      <c r="DY117" s="999"/>
      <c r="DZ117" s="1000"/>
    </row>
    <row r="118" spans="1:130" s="230" customFormat="1" ht="26.25" customHeight="1" x14ac:dyDescent="0.2">
      <c r="A118" s="948" t="s">
        <v>438</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435</v>
      </c>
      <c r="AB118" s="929"/>
      <c r="AC118" s="929"/>
      <c r="AD118" s="929"/>
      <c r="AE118" s="930"/>
      <c r="AF118" s="928" t="s">
        <v>436</v>
      </c>
      <c r="AG118" s="929"/>
      <c r="AH118" s="929"/>
      <c r="AI118" s="929"/>
      <c r="AJ118" s="930"/>
      <c r="AK118" s="928" t="s">
        <v>314</v>
      </c>
      <c r="AL118" s="929"/>
      <c r="AM118" s="929"/>
      <c r="AN118" s="929"/>
      <c r="AO118" s="930"/>
      <c r="AP118" s="1006" t="s">
        <v>437</v>
      </c>
      <c r="AQ118" s="1007"/>
      <c r="AR118" s="1007"/>
      <c r="AS118" s="1007"/>
      <c r="AT118" s="1008"/>
      <c r="AU118" s="944"/>
      <c r="AV118" s="945"/>
      <c r="AW118" s="945"/>
      <c r="AX118" s="945"/>
      <c r="AY118" s="945"/>
      <c r="AZ118" s="1009" t="s">
        <v>466</v>
      </c>
      <c r="BA118" s="1001"/>
      <c r="BB118" s="1001"/>
      <c r="BC118" s="1001"/>
      <c r="BD118" s="1001"/>
      <c r="BE118" s="1001"/>
      <c r="BF118" s="1001"/>
      <c r="BG118" s="1001"/>
      <c r="BH118" s="1001"/>
      <c r="BI118" s="1001"/>
      <c r="BJ118" s="1001"/>
      <c r="BK118" s="1001"/>
      <c r="BL118" s="1001"/>
      <c r="BM118" s="1001"/>
      <c r="BN118" s="1001"/>
      <c r="BO118" s="1001"/>
      <c r="BP118" s="1002"/>
      <c r="BQ118" s="1035" t="s">
        <v>239</v>
      </c>
      <c r="BR118" s="1036"/>
      <c r="BS118" s="1036"/>
      <c r="BT118" s="1036"/>
      <c r="BU118" s="1036"/>
      <c r="BV118" s="1036" t="s">
        <v>239</v>
      </c>
      <c r="BW118" s="1036"/>
      <c r="BX118" s="1036"/>
      <c r="BY118" s="1036"/>
      <c r="BZ118" s="1036"/>
      <c r="CA118" s="1036" t="s">
        <v>446</v>
      </c>
      <c r="CB118" s="1036"/>
      <c r="CC118" s="1036"/>
      <c r="CD118" s="1036"/>
      <c r="CE118" s="1036"/>
      <c r="CF118" s="956" t="s">
        <v>239</v>
      </c>
      <c r="CG118" s="957"/>
      <c r="CH118" s="957"/>
      <c r="CI118" s="957"/>
      <c r="CJ118" s="957"/>
      <c r="CK118" s="984"/>
      <c r="CL118" s="985"/>
      <c r="CM118" s="958" t="s">
        <v>467</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239</v>
      </c>
      <c r="DH118" s="995"/>
      <c r="DI118" s="995"/>
      <c r="DJ118" s="995"/>
      <c r="DK118" s="996"/>
      <c r="DL118" s="997" t="s">
        <v>239</v>
      </c>
      <c r="DM118" s="995"/>
      <c r="DN118" s="995"/>
      <c r="DO118" s="995"/>
      <c r="DP118" s="996"/>
      <c r="DQ118" s="997" t="s">
        <v>239</v>
      </c>
      <c r="DR118" s="995"/>
      <c r="DS118" s="995"/>
      <c r="DT118" s="995"/>
      <c r="DU118" s="996"/>
      <c r="DV118" s="998" t="s">
        <v>398</v>
      </c>
      <c r="DW118" s="999"/>
      <c r="DX118" s="999"/>
      <c r="DY118" s="999"/>
      <c r="DZ118" s="1000"/>
    </row>
    <row r="119" spans="1:130" s="230" customFormat="1" ht="26.25" customHeight="1" x14ac:dyDescent="0.2">
      <c r="A119" s="1092" t="s">
        <v>441</v>
      </c>
      <c r="B119" s="983"/>
      <c r="C119" s="965" t="s">
        <v>442</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239</v>
      </c>
      <c r="AB119" s="936"/>
      <c r="AC119" s="936"/>
      <c r="AD119" s="936"/>
      <c r="AE119" s="937"/>
      <c r="AF119" s="938" t="s">
        <v>239</v>
      </c>
      <c r="AG119" s="936"/>
      <c r="AH119" s="936"/>
      <c r="AI119" s="936"/>
      <c r="AJ119" s="937"/>
      <c r="AK119" s="938" t="s">
        <v>398</v>
      </c>
      <c r="AL119" s="936"/>
      <c r="AM119" s="936"/>
      <c r="AN119" s="936"/>
      <c r="AO119" s="937"/>
      <c r="AP119" s="939" t="s">
        <v>446</v>
      </c>
      <c r="AQ119" s="940"/>
      <c r="AR119" s="940"/>
      <c r="AS119" s="940"/>
      <c r="AT119" s="941"/>
      <c r="AU119" s="946"/>
      <c r="AV119" s="947"/>
      <c r="AW119" s="947"/>
      <c r="AX119" s="947"/>
      <c r="AY119" s="947"/>
      <c r="AZ119" s="251" t="s">
        <v>191</v>
      </c>
      <c r="BA119" s="251"/>
      <c r="BB119" s="251"/>
      <c r="BC119" s="251"/>
      <c r="BD119" s="251"/>
      <c r="BE119" s="251"/>
      <c r="BF119" s="251"/>
      <c r="BG119" s="251"/>
      <c r="BH119" s="251"/>
      <c r="BI119" s="251"/>
      <c r="BJ119" s="251"/>
      <c r="BK119" s="251"/>
      <c r="BL119" s="251"/>
      <c r="BM119" s="251"/>
      <c r="BN119" s="251"/>
      <c r="BO119" s="1013" t="s">
        <v>468</v>
      </c>
      <c r="BP119" s="1041"/>
      <c r="BQ119" s="1035">
        <v>14505207</v>
      </c>
      <c r="BR119" s="1036"/>
      <c r="BS119" s="1036"/>
      <c r="BT119" s="1036"/>
      <c r="BU119" s="1036"/>
      <c r="BV119" s="1036">
        <v>14632721</v>
      </c>
      <c r="BW119" s="1036"/>
      <c r="BX119" s="1036"/>
      <c r="BY119" s="1036"/>
      <c r="BZ119" s="1036"/>
      <c r="CA119" s="1036">
        <v>14191578</v>
      </c>
      <c r="CB119" s="1036"/>
      <c r="CC119" s="1036"/>
      <c r="CD119" s="1036"/>
      <c r="CE119" s="1036"/>
      <c r="CF119" s="1037"/>
      <c r="CG119" s="1038"/>
      <c r="CH119" s="1038"/>
      <c r="CI119" s="1038"/>
      <c r="CJ119" s="1039"/>
      <c r="CK119" s="986"/>
      <c r="CL119" s="987"/>
      <c r="CM119" s="1009" t="s">
        <v>469</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398</v>
      </c>
      <c r="DH119" s="1022"/>
      <c r="DI119" s="1022"/>
      <c r="DJ119" s="1022"/>
      <c r="DK119" s="1023"/>
      <c r="DL119" s="1021" t="s">
        <v>398</v>
      </c>
      <c r="DM119" s="1022"/>
      <c r="DN119" s="1022"/>
      <c r="DO119" s="1022"/>
      <c r="DP119" s="1023"/>
      <c r="DQ119" s="1021" t="s">
        <v>398</v>
      </c>
      <c r="DR119" s="1022"/>
      <c r="DS119" s="1022"/>
      <c r="DT119" s="1022"/>
      <c r="DU119" s="1023"/>
      <c r="DV119" s="1024" t="s">
        <v>239</v>
      </c>
      <c r="DW119" s="1025"/>
      <c r="DX119" s="1025"/>
      <c r="DY119" s="1025"/>
      <c r="DZ119" s="1026"/>
    </row>
    <row r="120" spans="1:130" s="230" customFormat="1" ht="26.25" customHeight="1" x14ac:dyDescent="0.2">
      <c r="A120" s="1093"/>
      <c r="B120" s="985"/>
      <c r="C120" s="958" t="s">
        <v>445</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239</v>
      </c>
      <c r="AB120" s="995"/>
      <c r="AC120" s="995"/>
      <c r="AD120" s="995"/>
      <c r="AE120" s="996"/>
      <c r="AF120" s="997" t="s">
        <v>239</v>
      </c>
      <c r="AG120" s="995"/>
      <c r="AH120" s="995"/>
      <c r="AI120" s="995"/>
      <c r="AJ120" s="996"/>
      <c r="AK120" s="997" t="s">
        <v>239</v>
      </c>
      <c r="AL120" s="995"/>
      <c r="AM120" s="995"/>
      <c r="AN120" s="995"/>
      <c r="AO120" s="996"/>
      <c r="AP120" s="998" t="s">
        <v>398</v>
      </c>
      <c r="AQ120" s="999"/>
      <c r="AR120" s="999"/>
      <c r="AS120" s="999"/>
      <c r="AT120" s="1000"/>
      <c r="AU120" s="1027" t="s">
        <v>470</v>
      </c>
      <c r="AV120" s="1028"/>
      <c r="AW120" s="1028"/>
      <c r="AX120" s="1028"/>
      <c r="AY120" s="1029"/>
      <c r="AZ120" s="965" t="s">
        <v>471</v>
      </c>
      <c r="BA120" s="933"/>
      <c r="BB120" s="933"/>
      <c r="BC120" s="933"/>
      <c r="BD120" s="933"/>
      <c r="BE120" s="933"/>
      <c r="BF120" s="933"/>
      <c r="BG120" s="933"/>
      <c r="BH120" s="933"/>
      <c r="BI120" s="933"/>
      <c r="BJ120" s="933"/>
      <c r="BK120" s="933"/>
      <c r="BL120" s="933"/>
      <c r="BM120" s="933"/>
      <c r="BN120" s="933"/>
      <c r="BO120" s="933"/>
      <c r="BP120" s="934"/>
      <c r="BQ120" s="966">
        <v>1709346</v>
      </c>
      <c r="BR120" s="967"/>
      <c r="BS120" s="967"/>
      <c r="BT120" s="967"/>
      <c r="BU120" s="967"/>
      <c r="BV120" s="967">
        <v>1840558</v>
      </c>
      <c r="BW120" s="967"/>
      <c r="BX120" s="967"/>
      <c r="BY120" s="967"/>
      <c r="BZ120" s="967"/>
      <c r="CA120" s="967">
        <v>1680671</v>
      </c>
      <c r="CB120" s="967"/>
      <c r="CC120" s="967"/>
      <c r="CD120" s="967"/>
      <c r="CE120" s="967"/>
      <c r="CF120" s="980">
        <v>51.2</v>
      </c>
      <c r="CG120" s="981"/>
      <c r="CH120" s="981"/>
      <c r="CI120" s="981"/>
      <c r="CJ120" s="981"/>
      <c r="CK120" s="1042" t="s">
        <v>472</v>
      </c>
      <c r="CL120" s="1043"/>
      <c r="CM120" s="1043"/>
      <c r="CN120" s="1043"/>
      <c r="CO120" s="1044"/>
      <c r="CP120" s="1050" t="s">
        <v>473</v>
      </c>
      <c r="CQ120" s="1051"/>
      <c r="CR120" s="1051"/>
      <c r="CS120" s="1051"/>
      <c r="CT120" s="1051"/>
      <c r="CU120" s="1051"/>
      <c r="CV120" s="1051"/>
      <c r="CW120" s="1051"/>
      <c r="CX120" s="1051"/>
      <c r="CY120" s="1051"/>
      <c r="CZ120" s="1051"/>
      <c r="DA120" s="1051"/>
      <c r="DB120" s="1051"/>
      <c r="DC120" s="1051"/>
      <c r="DD120" s="1051"/>
      <c r="DE120" s="1051"/>
      <c r="DF120" s="1052"/>
      <c r="DG120" s="966">
        <v>2502628</v>
      </c>
      <c r="DH120" s="967"/>
      <c r="DI120" s="967"/>
      <c r="DJ120" s="967"/>
      <c r="DK120" s="967"/>
      <c r="DL120" s="967">
        <v>2568942</v>
      </c>
      <c r="DM120" s="967"/>
      <c r="DN120" s="967"/>
      <c r="DO120" s="967"/>
      <c r="DP120" s="967"/>
      <c r="DQ120" s="967">
        <v>2399507</v>
      </c>
      <c r="DR120" s="967"/>
      <c r="DS120" s="967"/>
      <c r="DT120" s="967"/>
      <c r="DU120" s="967"/>
      <c r="DV120" s="968">
        <v>73.099999999999994</v>
      </c>
      <c r="DW120" s="968"/>
      <c r="DX120" s="968"/>
      <c r="DY120" s="968"/>
      <c r="DZ120" s="969"/>
    </row>
    <row r="121" spans="1:130" s="230" customFormat="1" ht="26.25" customHeight="1" x14ac:dyDescent="0.2">
      <c r="A121" s="1093"/>
      <c r="B121" s="985"/>
      <c r="C121" s="1010" t="s">
        <v>474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v>1834</v>
      </c>
      <c r="AB121" s="995"/>
      <c r="AC121" s="995"/>
      <c r="AD121" s="995"/>
      <c r="AE121" s="996"/>
      <c r="AF121" s="997">
        <v>1834</v>
      </c>
      <c r="AG121" s="995"/>
      <c r="AH121" s="995"/>
      <c r="AI121" s="995"/>
      <c r="AJ121" s="996"/>
      <c r="AK121" s="997" t="s">
        <v>446</v>
      </c>
      <c r="AL121" s="995"/>
      <c r="AM121" s="995"/>
      <c r="AN121" s="995"/>
      <c r="AO121" s="996"/>
      <c r="AP121" s="998" t="s">
        <v>239</v>
      </c>
      <c r="AQ121" s="999"/>
      <c r="AR121" s="999"/>
      <c r="AS121" s="999"/>
      <c r="AT121" s="1000"/>
      <c r="AU121" s="1030"/>
      <c r="AV121" s="1031"/>
      <c r="AW121" s="1031"/>
      <c r="AX121" s="1031"/>
      <c r="AY121" s="1032"/>
      <c r="AZ121" s="958" t="s">
        <v>475</v>
      </c>
      <c r="BA121" s="959"/>
      <c r="BB121" s="959"/>
      <c r="BC121" s="959"/>
      <c r="BD121" s="959"/>
      <c r="BE121" s="959"/>
      <c r="BF121" s="959"/>
      <c r="BG121" s="959"/>
      <c r="BH121" s="959"/>
      <c r="BI121" s="959"/>
      <c r="BJ121" s="959"/>
      <c r="BK121" s="959"/>
      <c r="BL121" s="959"/>
      <c r="BM121" s="959"/>
      <c r="BN121" s="959"/>
      <c r="BO121" s="959"/>
      <c r="BP121" s="960"/>
      <c r="BQ121" s="961">
        <v>84214</v>
      </c>
      <c r="BR121" s="962"/>
      <c r="BS121" s="962"/>
      <c r="BT121" s="962"/>
      <c r="BU121" s="962"/>
      <c r="BV121" s="962">
        <v>69586</v>
      </c>
      <c r="BW121" s="962"/>
      <c r="BX121" s="962"/>
      <c r="BY121" s="962"/>
      <c r="BZ121" s="962"/>
      <c r="CA121" s="962">
        <v>21684</v>
      </c>
      <c r="CB121" s="962"/>
      <c r="CC121" s="962"/>
      <c r="CD121" s="962"/>
      <c r="CE121" s="962"/>
      <c r="CF121" s="956">
        <v>0.7</v>
      </c>
      <c r="CG121" s="957"/>
      <c r="CH121" s="957"/>
      <c r="CI121" s="957"/>
      <c r="CJ121" s="957"/>
      <c r="CK121" s="1045"/>
      <c r="CL121" s="1046"/>
      <c r="CM121" s="1046"/>
      <c r="CN121" s="1046"/>
      <c r="CO121" s="1047"/>
      <c r="CP121" s="1055" t="s">
        <v>414</v>
      </c>
      <c r="CQ121" s="1056"/>
      <c r="CR121" s="1056"/>
      <c r="CS121" s="1056"/>
      <c r="CT121" s="1056"/>
      <c r="CU121" s="1056"/>
      <c r="CV121" s="1056"/>
      <c r="CW121" s="1056"/>
      <c r="CX121" s="1056"/>
      <c r="CY121" s="1056"/>
      <c r="CZ121" s="1056"/>
      <c r="DA121" s="1056"/>
      <c r="DB121" s="1056"/>
      <c r="DC121" s="1056"/>
      <c r="DD121" s="1056"/>
      <c r="DE121" s="1056"/>
      <c r="DF121" s="1057"/>
      <c r="DG121" s="961">
        <v>214579</v>
      </c>
      <c r="DH121" s="962"/>
      <c r="DI121" s="962"/>
      <c r="DJ121" s="962"/>
      <c r="DK121" s="962"/>
      <c r="DL121" s="962">
        <v>187155</v>
      </c>
      <c r="DM121" s="962"/>
      <c r="DN121" s="962"/>
      <c r="DO121" s="962"/>
      <c r="DP121" s="962"/>
      <c r="DQ121" s="962">
        <v>146467</v>
      </c>
      <c r="DR121" s="962"/>
      <c r="DS121" s="962"/>
      <c r="DT121" s="962"/>
      <c r="DU121" s="962"/>
      <c r="DV121" s="963">
        <v>4.5</v>
      </c>
      <c r="DW121" s="963"/>
      <c r="DX121" s="963"/>
      <c r="DY121" s="963"/>
      <c r="DZ121" s="964"/>
    </row>
    <row r="122" spans="1:130" s="230" customFormat="1" ht="26.25" customHeight="1" x14ac:dyDescent="0.2">
      <c r="A122" s="1093"/>
      <c r="B122" s="985"/>
      <c r="C122" s="958" t="s">
        <v>456</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239</v>
      </c>
      <c r="AB122" s="995"/>
      <c r="AC122" s="995"/>
      <c r="AD122" s="995"/>
      <c r="AE122" s="996"/>
      <c r="AF122" s="997" t="s">
        <v>398</v>
      </c>
      <c r="AG122" s="995"/>
      <c r="AH122" s="995"/>
      <c r="AI122" s="995"/>
      <c r="AJ122" s="996"/>
      <c r="AK122" s="997" t="s">
        <v>398</v>
      </c>
      <c r="AL122" s="995"/>
      <c r="AM122" s="995"/>
      <c r="AN122" s="995"/>
      <c r="AO122" s="996"/>
      <c r="AP122" s="998" t="s">
        <v>239</v>
      </c>
      <c r="AQ122" s="999"/>
      <c r="AR122" s="999"/>
      <c r="AS122" s="999"/>
      <c r="AT122" s="1000"/>
      <c r="AU122" s="1030"/>
      <c r="AV122" s="1031"/>
      <c r="AW122" s="1031"/>
      <c r="AX122" s="1031"/>
      <c r="AY122" s="1032"/>
      <c r="AZ122" s="1009" t="s">
        <v>476</v>
      </c>
      <c r="BA122" s="1001"/>
      <c r="BB122" s="1001"/>
      <c r="BC122" s="1001"/>
      <c r="BD122" s="1001"/>
      <c r="BE122" s="1001"/>
      <c r="BF122" s="1001"/>
      <c r="BG122" s="1001"/>
      <c r="BH122" s="1001"/>
      <c r="BI122" s="1001"/>
      <c r="BJ122" s="1001"/>
      <c r="BK122" s="1001"/>
      <c r="BL122" s="1001"/>
      <c r="BM122" s="1001"/>
      <c r="BN122" s="1001"/>
      <c r="BO122" s="1001"/>
      <c r="BP122" s="1002"/>
      <c r="BQ122" s="1035">
        <v>8757897</v>
      </c>
      <c r="BR122" s="1036"/>
      <c r="BS122" s="1036"/>
      <c r="BT122" s="1036"/>
      <c r="BU122" s="1036"/>
      <c r="BV122" s="1036">
        <v>8785460</v>
      </c>
      <c r="BW122" s="1036"/>
      <c r="BX122" s="1036"/>
      <c r="BY122" s="1036"/>
      <c r="BZ122" s="1036"/>
      <c r="CA122" s="1036">
        <v>8628624</v>
      </c>
      <c r="CB122" s="1036"/>
      <c r="CC122" s="1036"/>
      <c r="CD122" s="1036"/>
      <c r="CE122" s="1036"/>
      <c r="CF122" s="1053">
        <v>262.89999999999998</v>
      </c>
      <c r="CG122" s="1054"/>
      <c r="CH122" s="1054"/>
      <c r="CI122" s="1054"/>
      <c r="CJ122" s="1054"/>
      <c r="CK122" s="1045"/>
      <c r="CL122" s="1046"/>
      <c r="CM122" s="1046"/>
      <c r="CN122" s="1046"/>
      <c r="CO122" s="1047"/>
      <c r="CP122" s="1055" t="s">
        <v>413</v>
      </c>
      <c r="CQ122" s="1056"/>
      <c r="CR122" s="1056"/>
      <c r="CS122" s="1056"/>
      <c r="CT122" s="1056"/>
      <c r="CU122" s="1056"/>
      <c r="CV122" s="1056"/>
      <c r="CW122" s="1056"/>
      <c r="CX122" s="1056"/>
      <c r="CY122" s="1056"/>
      <c r="CZ122" s="1056"/>
      <c r="DA122" s="1056"/>
      <c r="DB122" s="1056"/>
      <c r="DC122" s="1056"/>
      <c r="DD122" s="1056"/>
      <c r="DE122" s="1056"/>
      <c r="DF122" s="1057"/>
      <c r="DG122" s="961">
        <v>118926</v>
      </c>
      <c r="DH122" s="962"/>
      <c r="DI122" s="962"/>
      <c r="DJ122" s="962"/>
      <c r="DK122" s="962"/>
      <c r="DL122" s="962">
        <v>114455</v>
      </c>
      <c r="DM122" s="962"/>
      <c r="DN122" s="962"/>
      <c r="DO122" s="962"/>
      <c r="DP122" s="962"/>
      <c r="DQ122" s="962">
        <v>112794</v>
      </c>
      <c r="DR122" s="962"/>
      <c r="DS122" s="962"/>
      <c r="DT122" s="962"/>
      <c r="DU122" s="962"/>
      <c r="DV122" s="963">
        <v>3.4</v>
      </c>
      <c r="DW122" s="963"/>
      <c r="DX122" s="963"/>
      <c r="DY122" s="963"/>
      <c r="DZ122" s="964"/>
    </row>
    <row r="123" spans="1:130" s="230" customFormat="1" ht="26.25" customHeight="1" x14ac:dyDescent="0.2">
      <c r="A123" s="1093"/>
      <c r="B123" s="985"/>
      <c r="C123" s="958" t="s">
        <v>462</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239</v>
      </c>
      <c r="AB123" s="995"/>
      <c r="AC123" s="995"/>
      <c r="AD123" s="995"/>
      <c r="AE123" s="996"/>
      <c r="AF123" s="997" t="s">
        <v>398</v>
      </c>
      <c r="AG123" s="995"/>
      <c r="AH123" s="995"/>
      <c r="AI123" s="995"/>
      <c r="AJ123" s="996"/>
      <c r="AK123" s="997" t="s">
        <v>239</v>
      </c>
      <c r="AL123" s="995"/>
      <c r="AM123" s="995"/>
      <c r="AN123" s="995"/>
      <c r="AO123" s="996"/>
      <c r="AP123" s="998" t="s">
        <v>398</v>
      </c>
      <c r="AQ123" s="999"/>
      <c r="AR123" s="999"/>
      <c r="AS123" s="999"/>
      <c r="AT123" s="1000"/>
      <c r="AU123" s="1033"/>
      <c r="AV123" s="1034"/>
      <c r="AW123" s="1034"/>
      <c r="AX123" s="1034"/>
      <c r="AY123" s="1034"/>
      <c r="AZ123" s="251" t="s">
        <v>191</v>
      </c>
      <c r="BA123" s="251"/>
      <c r="BB123" s="251"/>
      <c r="BC123" s="251"/>
      <c r="BD123" s="251"/>
      <c r="BE123" s="251"/>
      <c r="BF123" s="251"/>
      <c r="BG123" s="251"/>
      <c r="BH123" s="251"/>
      <c r="BI123" s="251"/>
      <c r="BJ123" s="251"/>
      <c r="BK123" s="251"/>
      <c r="BL123" s="251"/>
      <c r="BM123" s="251"/>
      <c r="BN123" s="251"/>
      <c r="BO123" s="1013" t="s">
        <v>477</v>
      </c>
      <c r="BP123" s="1041"/>
      <c r="BQ123" s="1099">
        <v>10551457</v>
      </c>
      <c r="BR123" s="1100"/>
      <c r="BS123" s="1100"/>
      <c r="BT123" s="1100"/>
      <c r="BU123" s="1100"/>
      <c r="BV123" s="1100">
        <v>10695604</v>
      </c>
      <c r="BW123" s="1100"/>
      <c r="BX123" s="1100"/>
      <c r="BY123" s="1100"/>
      <c r="BZ123" s="1100"/>
      <c r="CA123" s="1100">
        <v>10330979</v>
      </c>
      <c r="CB123" s="1100"/>
      <c r="CC123" s="1100"/>
      <c r="CD123" s="1100"/>
      <c r="CE123" s="1100"/>
      <c r="CF123" s="1037"/>
      <c r="CG123" s="1038"/>
      <c r="CH123" s="1038"/>
      <c r="CI123" s="1038"/>
      <c r="CJ123" s="1039"/>
      <c r="CK123" s="1045"/>
      <c r="CL123" s="1046"/>
      <c r="CM123" s="1046"/>
      <c r="CN123" s="1046"/>
      <c r="CO123" s="1047"/>
      <c r="CP123" s="1055" t="s">
        <v>478</v>
      </c>
      <c r="CQ123" s="1056"/>
      <c r="CR123" s="1056"/>
      <c r="CS123" s="1056"/>
      <c r="CT123" s="1056"/>
      <c r="CU123" s="1056"/>
      <c r="CV123" s="1056"/>
      <c r="CW123" s="1056"/>
      <c r="CX123" s="1056"/>
      <c r="CY123" s="1056"/>
      <c r="CZ123" s="1056"/>
      <c r="DA123" s="1056"/>
      <c r="DB123" s="1056"/>
      <c r="DC123" s="1056"/>
      <c r="DD123" s="1056"/>
      <c r="DE123" s="1056"/>
      <c r="DF123" s="1057"/>
      <c r="DG123" s="994">
        <v>2122</v>
      </c>
      <c r="DH123" s="995"/>
      <c r="DI123" s="995"/>
      <c r="DJ123" s="995"/>
      <c r="DK123" s="996"/>
      <c r="DL123" s="997">
        <v>1584</v>
      </c>
      <c r="DM123" s="995"/>
      <c r="DN123" s="995"/>
      <c r="DO123" s="995"/>
      <c r="DP123" s="996"/>
      <c r="DQ123" s="997">
        <v>1068</v>
      </c>
      <c r="DR123" s="995"/>
      <c r="DS123" s="995"/>
      <c r="DT123" s="995"/>
      <c r="DU123" s="996"/>
      <c r="DV123" s="998">
        <v>0</v>
      </c>
      <c r="DW123" s="999"/>
      <c r="DX123" s="999"/>
      <c r="DY123" s="999"/>
      <c r="DZ123" s="1000"/>
    </row>
    <row r="124" spans="1:130" s="230" customFormat="1" ht="26.25" customHeight="1" thickBot="1" x14ac:dyDescent="0.25">
      <c r="A124" s="1093"/>
      <c r="B124" s="985"/>
      <c r="C124" s="958" t="s">
        <v>465</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398</v>
      </c>
      <c r="AB124" s="995"/>
      <c r="AC124" s="995"/>
      <c r="AD124" s="995"/>
      <c r="AE124" s="996"/>
      <c r="AF124" s="997" t="s">
        <v>398</v>
      </c>
      <c r="AG124" s="995"/>
      <c r="AH124" s="995"/>
      <c r="AI124" s="995"/>
      <c r="AJ124" s="996"/>
      <c r="AK124" s="997" t="s">
        <v>446</v>
      </c>
      <c r="AL124" s="995"/>
      <c r="AM124" s="995"/>
      <c r="AN124" s="995"/>
      <c r="AO124" s="996"/>
      <c r="AP124" s="998" t="s">
        <v>239</v>
      </c>
      <c r="AQ124" s="999"/>
      <c r="AR124" s="999"/>
      <c r="AS124" s="999"/>
      <c r="AT124" s="1000"/>
      <c r="AU124" s="1095" t="s">
        <v>479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123.1</v>
      </c>
      <c r="BR124" s="1063"/>
      <c r="BS124" s="1063"/>
      <c r="BT124" s="1063"/>
      <c r="BU124" s="1063"/>
      <c r="BV124" s="1063">
        <v>115.4</v>
      </c>
      <c r="BW124" s="1063"/>
      <c r="BX124" s="1063"/>
      <c r="BY124" s="1063"/>
      <c r="BZ124" s="1063"/>
      <c r="CA124" s="1063">
        <v>117.6</v>
      </c>
      <c r="CB124" s="1063"/>
      <c r="CC124" s="1063"/>
      <c r="CD124" s="1063"/>
      <c r="CE124" s="1063"/>
      <c r="CF124" s="1064"/>
      <c r="CG124" s="1065"/>
      <c r="CH124" s="1065"/>
      <c r="CI124" s="1065"/>
      <c r="CJ124" s="1066"/>
      <c r="CK124" s="1048"/>
      <c r="CL124" s="1048"/>
      <c r="CM124" s="1048"/>
      <c r="CN124" s="1048"/>
      <c r="CO124" s="1049"/>
      <c r="CP124" s="1055" t="s">
        <v>480</v>
      </c>
      <c r="CQ124" s="1056"/>
      <c r="CR124" s="1056"/>
      <c r="CS124" s="1056"/>
      <c r="CT124" s="1056"/>
      <c r="CU124" s="1056"/>
      <c r="CV124" s="1056"/>
      <c r="CW124" s="1056"/>
      <c r="CX124" s="1056"/>
      <c r="CY124" s="1056"/>
      <c r="CZ124" s="1056"/>
      <c r="DA124" s="1056"/>
      <c r="DB124" s="1056"/>
      <c r="DC124" s="1056"/>
      <c r="DD124" s="1056"/>
      <c r="DE124" s="1056"/>
      <c r="DF124" s="1057"/>
      <c r="DG124" s="1040" t="s">
        <v>398</v>
      </c>
      <c r="DH124" s="1022"/>
      <c r="DI124" s="1022"/>
      <c r="DJ124" s="1022"/>
      <c r="DK124" s="1023"/>
      <c r="DL124" s="1021" t="s">
        <v>239</v>
      </c>
      <c r="DM124" s="1022"/>
      <c r="DN124" s="1022"/>
      <c r="DO124" s="1022"/>
      <c r="DP124" s="1023"/>
      <c r="DQ124" s="1021" t="s">
        <v>398</v>
      </c>
      <c r="DR124" s="1022"/>
      <c r="DS124" s="1022"/>
      <c r="DT124" s="1022"/>
      <c r="DU124" s="1023"/>
      <c r="DV124" s="1024" t="s">
        <v>398</v>
      </c>
      <c r="DW124" s="1025"/>
      <c r="DX124" s="1025"/>
      <c r="DY124" s="1025"/>
      <c r="DZ124" s="1026"/>
    </row>
    <row r="125" spans="1:130" s="230" customFormat="1" ht="26.25" customHeight="1" x14ac:dyDescent="0.2">
      <c r="A125" s="1093"/>
      <c r="B125" s="985"/>
      <c r="C125" s="958" t="s">
        <v>467</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239</v>
      </c>
      <c r="AB125" s="995"/>
      <c r="AC125" s="995"/>
      <c r="AD125" s="995"/>
      <c r="AE125" s="996"/>
      <c r="AF125" s="997" t="s">
        <v>239</v>
      </c>
      <c r="AG125" s="995"/>
      <c r="AH125" s="995"/>
      <c r="AI125" s="995"/>
      <c r="AJ125" s="996"/>
      <c r="AK125" s="997" t="s">
        <v>239</v>
      </c>
      <c r="AL125" s="995"/>
      <c r="AM125" s="995"/>
      <c r="AN125" s="995"/>
      <c r="AO125" s="996"/>
      <c r="AP125" s="998" t="s">
        <v>398</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481</v>
      </c>
      <c r="CL125" s="1043"/>
      <c r="CM125" s="1043"/>
      <c r="CN125" s="1043"/>
      <c r="CO125" s="1044"/>
      <c r="CP125" s="965" t="s">
        <v>482</v>
      </c>
      <c r="CQ125" s="933"/>
      <c r="CR125" s="933"/>
      <c r="CS125" s="933"/>
      <c r="CT125" s="933"/>
      <c r="CU125" s="933"/>
      <c r="CV125" s="933"/>
      <c r="CW125" s="933"/>
      <c r="CX125" s="933"/>
      <c r="CY125" s="933"/>
      <c r="CZ125" s="933"/>
      <c r="DA125" s="933"/>
      <c r="DB125" s="933"/>
      <c r="DC125" s="933"/>
      <c r="DD125" s="933"/>
      <c r="DE125" s="933"/>
      <c r="DF125" s="934"/>
      <c r="DG125" s="966" t="s">
        <v>398</v>
      </c>
      <c r="DH125" s="967"/>
      <c r="DI125" s="967"/>
      <c r="DJ125" s="967"/>
      <c r="DK125" s="967"/>
      <c r="DL125" s="967" t="s">
        <v>398</v>
      </c>
      <c r="DM125" s="967"/>
      <c r="DN125" s="967"/>
      <c r="DO125" s="967"/>
      <c r="DP125" s="967"/>
      <c r="DQ125" s="967" t="s">
        <v>239</v>
      </c>
      <c r="DR125" s="967"/>
      <c r="DS125" s="967"/>
      <c r="DT125" s="967"/>
      <c r="DU125" s="967"/>
      <c r="DV125" s="968" t="s">
        <v>398</v>
      </c>
      <c r="DW125" s="968"/>
      <c r="DX125" s="968"/>
      <c r="DY125" s="968"/>
      <c r="DZ125" s="969"/>
    </row>
    <row r="126" spans="1:130" s="230" customFormat="1" ht="26.25" customHeight="1" thickBot="1" x14ac:dyDescent="0.25">
      <c r="A126" s="1093"/>
      <c r="B126" s="985"/>
      <c r="C126" s="958" t="s">
        <v>469</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107</v>
      </c>
      <c r="AB126" s="995"/>
      <c r="AC126" s="995"/>
      <c r="AD126" s="995"/>
      <c r="AE126" s="996"/>
      <c r="AF126" s="997" t="s">
        <v>239</v>
      </c>
      <c r="AG126" s="995"/>
      <c r="AH126" s="995"/>
      <c r="AI126" s="995"/>
      <c r="AJ126" s="996"/>
      <c r="AK126" s="997" t="s">
        <v>398</v>
      </c>
      <c r="AL126" s="995"/>
      <c r="AM126" s="995"/>
      <c r="AN126" s="995"/>
      <c r="AO126" s="996"/>
      <c r="AP126" s="998" t="s">
        <v>239</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483</v>
      </c>
      <c r="CQ126" s="959"/>
      <c r="CR126" s="959"/>
      <c r="CS126" s="959"/>
      <c r="CT126" s="959"/>
      <c r="CU126" s="959"/>
      <c r="CV126" s="959"/>
      <c r="CW126" s="959"/>
      <c r="CX126" s="959"/>
      <c r="CY126" s="959"/>
      <c r="CZ126" s="959"/>
      <c r="DA126" s="959"/>
      <c r="DB126" s="959"/>
      <c r="DC126" s="959"/>
      <c r="DD126" s="959"/>
      <c r="DE126" s="959"/>
      <c r="DF126" s="960"/>
      <c r="DG126" s="961" t="s">
        <v>239</v>
      </c>
      <c r="DH126" s="962"/>
      <c r="DI126" s="962"/>
      <c r="DJ126" s="962"/>
      <c r="DK126" s="962"/>
      <c r="DL126" s="962" t="s">
        <v>398</v>
      </c>
      <c r="DM126" s="962"/>
      <c r="DN126" s="962"/>
      <c r="DO126" s="962"/>
      <c r="DP126" s="962"/>
      <c r="DQ126" s="962" t="s">
        <v>398</v>
      </c>
      <c r="DR126" s="962"/>
      <c r="DS126" s="962"/>
      <c r="DT126" s="962"/>
      <c r="DU126" s="962"/>
      <c r="DV126" s="963" t="s">
        <v>239</v>
      </c>
      <c r="DW126" s="963"/>
      <c r="DX126" s="963"/>
      <c r="DY126" s="963"/>
      <c r="DZ126" s="964"/>
    </row>
    <row r="127" spans="1:130" s="230" customFormat="1" ht="26.25" customHeight="1" x14ac:dyDescent="0.2">
      <c r="A127" s="1094"/>
      <c r="B127" s="987"/>
      <c r="C127" s="1009" t="s">
        <v>484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446</v>
      </c>
      <c r="AB127" s="995"/>
      <c r="AC127" s="995"/>
      <c r="AD127" s="995"/>
      <c r="AE127" s="996"/>
      <c r="AF127" s="997" t="s">
        <v>398</v>
      </c>
      <c r="AG127" s="995"/>
      <c r="AH127" s="995"/>
      <c r="AI127" s="995"/>
      <c r="AJ127" s="996"/>
      <c r="AK127" s="997" t="s">
        <v>398</v>
      </c>
      <c r="AL127" s="995"/>
      <c r="AM127" s="995"/>
      <c r="AN127" s="995"/>
      <c r="AO127" s="996"/>
      <c r="AP127" s="998" t="s">
        <v>398</v>
      </c>
      <c r="AQ127" s="999"/>
      <c r="AR127" s="999"/>
      <c r="AS127" s="999"/>
      <c r="AT127" s="1000"/>
      <c r="AU127" s="232"/>
      <c r="AV127" s="232"/>
      <c r="AW127" s="232"/>
      <c r="AX127" s="1067" t="s">
        <v>485</v>
      </c>
      <c r="AY127" s="1068"/>
      <c r="AZ127" s="1068"/>
      <c r="BA127" s="1068"/>
      <c r="BB127" s="1068"/>
      <c r="BC127" s="1068"/>
      <c r="BD127" s="1068"/>
      <c r="BE127" s="1069"/>
      <c r="BF127" s="1070" t="s">
        <v>486</v>
      </c>
      <c r="BG127" s="1068"/>
      <c r="BH127" s="1068"/>
      <c r="BI127" s="1068"/>
      <c r="BJ127" s="1068"/>
      <c r="BK127" s="1068"/>
      <c r="BL127" s="1069"/>
      <c r="BM127" s="1070" t="s">
        <v>487</v>
      </c>
      <c r="BN127" s="1068"/>
      <c r="BO127" s="1068"/>
      <c r="BP127" s="1068"/>
      <c r="BQ127" s="1068"/>
      <c r="BR127" s="1068"/>
      <c r="BS127" s="1069"/>
      <c r="BT127" s="1070" t="s">
        <v>488</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489</v>
      </c>
      <c r="CQ127" s="959"/>
      <c r="CR127" s="959"/>
      <c r="CS127" s="959"/>
      <c r="CT127" s="959"/>
      <c r="CU127" s="959"/>
      <c r="CV127" s="959"/>
      <c r="CW127" s="959"/>
      <c r="CX127" s="959"/>
      <c r="CY127" s="959"/>
      <c r="CZ127" s="959"/>
      <c r="DA127" s="959"/>
      <c r="DB127" s="959"/>
      <c r="DC127" s="959"/>
      <c r="DD127" s="959"/>
      <c r="DE127" s="959"/>
      <c r="DF127" s="960"/>
      <c r="DG127" s="961" t="s">
        <v>398</v>
      </c>
      <c r="DH127" s="962"/>
      <c r="DI127" s="962"/>
      <c r="DJ127" s="962"/>
      <c r="DK127" s="962"/>
      <c r="DL127" s="962" t="s">
        <v>398</v>
      </c>
      <c r="DM127" s="962"/>
      <c r="DN127" s="962"/>
      <c r="DO127" s="962"/>
      <c r="DP127" s="962"/>
      <c r="DQ127" s="962" t="s">
        <v>398</v>
      </c>
      <c r="DR127" s="962"/>
      <c r="DS127" s="962"/>
      <c r="DT127" s="962"/>
      <c r="DU127" s="962"/>
      <c r="DV127" s="963" t="s">
        <v>239</v>
      </c>
      <c r="DW127" s="963"/>
      <c r="DX127" s="963"/>
      <c r="DY127" s="963"/>
      <c r="DZ127" s="964"/>
    </row>
    <row r="128" spans="1:130" s="230" customFormat="1" ht="26.25" customHeight="1" thickBot="1" x14ac:dyDescent="0.25">
      <c r="A128" s="1077" t="s">
        <v>490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491</v>
      </c>
      <c r="X128" s="1079"/>
      <c r="Y128" s="1079"/>
      <c r="Z128" s="1080"/>
      <c r="AA128" s="1081">
        <v>14470</v>
      </c>
      <c r="AB128" s="1082"/>
      <c r="AC128" s="1082"/>
      <c r="AD128" s="1082"/>
      <c r="AE128" s="1083"/>
      <c r="AF128" s="1084">
        <v>11620</v>
      </c>
      <c r="AG128" s="1082"/>
      <c r="AH128" s="1082"/>
      <c r="AI128" s="1082"/>
      <c r="AJ128" s="1083"/>
      <c r="AK128" s="1084">
        <v>10145</v>
      </c>
      <c r="AL128" s="1082"/>
      <c r="AM128" s="1082"/>
      <c r="AN128" s="1082"/>
      <c r="AO128" s="1083"/>
      <c r="AP128" s="1085"/>
      <c r="AQ128" s="1086"/>
      <c r="AR128" s="1086"/>
      <c r="AS128" s="1086"/>
      <c r="AT128" s="1087"/>
      <c r="AU128" s="232"/>
      <c r="AV128" s="232"/>
      <c r="AW128" s="232"/>
      <c r="AX128" s="932" t="s">
        <v>492</v>
      </c>
      <c r="AY128" s="933"/>
      <c r="AZ128" s="933"/>
      <c r="BA128" s="933"/>
      <c r="BB128" s="933"/>
      <c r="BC128" s="933"/>
      <c r="BD128" s="933"/>
      <c r="BE128" s="934"/>
      <c r="BF128" s="1088" t="s">
        <v>239</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493</v>
      </c>
      <c r="CQ128" s="762"/>
      <c r="CR128" s="762"/>
      <c r="CS128" s="762"/>
      <c r="CT128" s="762"/>
      <c r="CU128" s="762"/>
      <c r="CV128" s="762"/>
      <c r="CW128" s="762"/>
      <c r="CX128" s="762"/>
      <c r="CY128" s="762"/>
      <c r="CZ128" s="762"/>
      <c r="DA128" s="762"/>
      <c r="DB128" s="762"/>
      <c r="DC128" s="762"/>
      <c r="DD128" s="762"/>
      <c r="DE128" s="762"/>
      <c r="DF128" s="1072"/>
      <c r="DG128" s="1073" t="s">
        <v>398</v>
      </c>
      <c r="DH128" s="1074"/>
      <c r="DI128" s="1074"/>
      <c r="DJ128" s="1074"/>
      <c r="DK128" s="1074"/>
      <c r="DL128" s="1074" t="s">
        <v>398</v>
      </c>
      <c r="DM128" s="1074"/>
      <c r="DN128" s="1074"/>
      <c r="DO128" s="1074"/>
      <c r="DP128" s="1074"/>
      <c r="DQ128" s="1074" t="s">
        <v>398</v>
      </c>
      <c r="DR128" s="1074"/>
      <c r="DS128" s="1074"/>
      <c r="DT128" s="1074"/>
      <c r="DU128" s="1074"/>
      <c r="DV128" s="1075" t="s">
        <v>239</v>
      </c>
      <c r="DW128" s="1075"/>
      <c r="DX128" s="1075"/>
      <c r="DY128" s="1075"/>
      <c r="DZ128" s="1076"/>
    </row>
    <row r="129" spans="1:131" s="230" customFormat="1" ht="26.25" customHeight="1" x14ac:dyDescent="0.2">
      <c r="A129" s="970" t="s">
        <v>108</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494</v>
      </c>
      <c r="X129" s="1107"/>
      <c r="Y129" s="1107"/>
      <c r="Z129" s="1108"/>
      <c r="AA129" s="994">
        <v>4005785</v>
      </c>
      <c r="AB129" s="995"/>
      <c r="AC129" s="995"/>
      <c r="AD129" s="995"/>
      <c r="AE129" s="996"/>
      <c r="AF129" s="997">
        <v>4138343</v>
      </c>
      <c r="AG129" s="995"/>
      <c r="AH129" s="995"/>
      <c r="AI129" s="995"/>
      <c r="AJ129" s="996"/>
      <c r="AK129" s="997">
        <v>4048771</v>
      </c>
      <c r="AL129" s="995"/>
      <c r="AM129" s="995"/>
      <c r="AN129" s="995"/>
      <c r="AO129" s="996"/>
      <c r="AP129" s="1109"/>
      <c r="AQ129" s="1110"/>
      <c r="AR129" s="1110"/>
      <c r="AS129" s="1110"/>
      <c r="AT129" s="1111"/>
      <c r="AU129" s="233"/>
      <c r="AV129" s="233"/>
      <c r="AW129" s="233"/>
      <c r="AX129" s="1101" t="s">
        <v>495</v>
      </c>
      <c r="AY129" s="959"/>
      <c r="AZ129" s="959"/>
      <c r="BA129" s="959"/>
      <c r="BB129" s="959"/>
      <c r="BC129" s="959"/>
      <c r="BD129" s="959"/>
      <c r="BE129" s="960"/>
      <c r="BF129" s="1102" t="s">
        <v>239</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496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497</v>
      </c>
      <c r="X130" s="1107"/>
      <c r="Y130" s="1107"/>
      <c r="Z130" s="1108"/>
      <c r="AA130" s="994">
        <v>794676</v>
      </c>
      <c r="AB130" s="995"/>
      <c r="AC130" s="995"/>
      <c r="AD130" s="995"/>
      <c r="AE130" s="996"/>
      <c r="AF130" s="997">
        <v>727047</v>
      </c>
      <c r="AG130" s="995"/>
      <c r="AH130" s="995"/>
      <c r="AI130" s="995"/>
      <c r="AJ130" s="996"/>
      <c r="AK130" s="997">
        <v>767211</v>
      </c>
      <c r="AL130" s="995"/>
      <c r="AM130" s="995"/>
      <c r="AN130" s="995"/>
      <c r="AO130" s="996"/>
      <c r="AP130" s="1109"/>
      <c r="AQ130" s="1110"/>
      <c r="AR130" s="1110"/>
      <c r="AS130" s="1110"/>
      <c r="AT130" s="1111"/>
      <c r="AU130" s="233"/>
      <c r="AV130" s="233"/>
      <c r="AW130" s="233"/>
      <c r="AX130" s="1101" t="s">
        <v>498</v>
      </c>
      <c r="AY130" s="959"/>
      <c r="AZ130" s="959"/>
      <c r="BA130" s="959"/>
      <c r="BB130" s="959"/>
      <c r="BC130" s="959"/>
      <c r="BD130" s="959"/>
      <c r="BE130" s="960"/>
      <c r="BF130" s="1137">
        <v>12.8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499</v>
      </c>
      <c r="X131" s="1144"/>
      <c r="Y131" s="1144"/>
      <c r="Z131" s="1145"/>
      <c r="AA131" s="1040">
        <v>3211109</v>
      </c>
      <c r="AB131" s="1022"/>
      <c r="AC131" s="1022"/>
      <c r="AD131" s="1022"/>
      <c r="AE131" s="1023"/>
      <c r="AF131" s="1021">
        <v>3411296</v>
      </c>
      <c r="AG131" s="1022"/>
      <c r="AH131" s="1022"/>
      <c r="AI131" s="1022"/>
      <c r="AJ131" s="1023"/>
      <c r="AK131" s="1021">
        <v>3281560</v>
      </c>
      <c r="AL131" s="1022"/>
      <c r="AM131" s="1022"/>
      <c r="AN131" s="1022"/>
      <c r="AO131" s="1023"/>
      <c r="AP131" s="1146"/>
      <c r="AQ131" s="1147"/>
      <c r="AR131" s="1147"/>
      <c r="AS131" s="1147"/>
      <c r="AT131" s="1148"/>
      <c r="AU131" s="233"/>
      <c r="AV131" s="233"/>
      <c r="AW131" s="233"/>
      <c r="AX131" s="1119" t="s">
        <v>500</v>
      </c>
      <c r="AY131" s="762"/>
      <c r="AZ131" s="762"/>
      <c r="BA131" s="762"/>
      <c r="BB131" s="762"/>
      <c r="BC131" s="762"/>
      <c r="BD131" s="762"/>
      <c r="BE131" s="1072"/>
      <c r="BF131" s="1120">
        <v>117.6</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502</v>
      </c>
      <c r="W132" s="1130"/>
      <c r="X132" s="1130"/>
      <c r="Y132" s="1130"/>
      <c r="Z132" s="1131"/>
      <c r="AA132" s="1132">
        <v>12.52302553</v>
      </c>
      <c r="AB132" s="1133"/>
      <c r="AC132" s="1133"/>
      <c r="AD132" s="1133"/>
      <c r="AE132" s="1134"/>
      <c r="AF132" s="1135">
        <v>12.278002259999999</v>
      </c>
      <c r="AG132" s="1133"/>
      <c r="AH132" s="1133"/>
      <c r="AI132" s="1133"/>
      <c r="AJ132" s="1134"/>
      <c r="AK132" s="1135">
        <v>13.896043349999999</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503</v>
      </c>
      <c r="W133" s="1113"/>
      <c r="X133" s="1113"/>
      <c r="Y133" s="1113"/>
      <c r="Z133" s="1114"/>
      <c r="AA133" s="1115">
        <v>10.6</v>
      </c>
      <c r="AB133" s="1116"/>
      <c r="AC133" s="1116"/>
      <c r="AD133" s="1116"/>
      <c r="AE133" s="1117"/>
      <c r="AF133" s="1115">
        <v>12</v>
      </c>
      <c r="AG133" s="1116"/>
      <c r="AH133" s="1116"/>
      <c r="AI133" s="1116"/>
      <c r="AJ133" s="1117"/>
      <c r="AK133" s="1115">
        <v>12.8</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0qRiP7JIu+Zt4Xxxeb9Ikj6GYMY2fvlk5yLDdw5a/pSy/WmOQqcn0LbZoylFHZGyTvAxsY84FZU95kMLBH1wNg==" saltValue="FgaWGcp1zK4BFNef7dKFh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504</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QklMGcuMkTP8AhRC890QR2LHoNag7Zm1tzpLpcg73mCKaiSA1p2CMEZ3FEYC1etbtCFUeC+ijvCE/24eBxxLOQ==" saltValue="bI3G9QHPXn6gON4MFYOF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Ges7yun8zliqgJzG/3VavBTVaEyb8sPDUDRAohg6GsQDKVaVSvs5By/CY1Km8YMUV2TloLMuPVAmJFPHyjSTw==" saltValue="jdTuNrFnETihQSqYx6/s2g=="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505</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506</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507</v>
      </c>
      <c r="AP7" s="272"/>
      <c r="AQ7" s="273" t="s">
        <v>508</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509</v>
      </c>
      <c r="AQ8" s="279" t="s">
        <v>510</v>
      </c>
      <c r="AR8" s="280" t="s">
        <v>511</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512</v>
      </c>
      <c r="AL9" s="1153"/>
      <c r="AM9" s="1153"/>
      <c r="AN9" s="1154"/>
      <c r="AO9" s="281">
        <v>1048852</v>
      </c>
      <c r="AP9" s="281">
        <v>160621</v>
      </c>
      <c r="AQ9" s="282">
        <v>138583</v>
      </c>
      <c r="AR9" s="283">
        <v>15.9</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513</v>
      </c>
      <c r="AL10" s="1153"/>
      <c r="AM10" s="1153"/>
      <c r="AN10" s="1154"/>
      <c r="AO10" s="284">
        <v>179728</v>
      </c>
      <c r="AP10" s="284">
        <v>27523</v>
      </c>
      <c r="AQ10" s="285">
        <v>15847</v>
      </c>
      <c r="AR10" s="286">
        <v>73.7</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514</v>
      </c>
      <c r="AL11" s="1153"/>
      <c r="AM11" s="1153"/>
      <c r="AN11" s="1154"/>
      <c r="AO11" s="284" t="s">
        <v>515</v>
      </c>
      <c r="AP11" s="284" t="s">
        <v>515</v>
      </c>
      <c r="AQ11" s="285">
        <v>2224</v>
      </c>
      <c r="AR11" s="286" t="s">
        <v>515</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516</v>
      </c>
      <c r="AL12" s="1153"/>
      <c r="AM12" s="1153"/>
      <c r="AN12" s="1154"/>
      <c r="AO12" s="284" t="s">
        <v>515</v>
      </c>
      <c r="AP12" s="284" t="s">
        <v>515</v>
      </c>
      <c r="AQ12" s="285" t="s">
        <v>515</v>
      </c>
      <c r="AR12" s="286" t="s">
        <v>515</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517</v>
      </c>
      <c r="AL13" s="1153"/>
      <c r="AM13" s="1153"/>
      <c r="AN13" s="1154"/>
      <c r="AO13" s="284">
        <v>199318</v>
      </c>
      <c r="AP13" s="284">
        <v>30523</v>
      </c>
      <c r="AQ13" s="285">
        <v>5571</v>
      </c>
      <c r="AR13" s="286">
        <v>447.9</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518</v>
      </c>
      <c r="AL14" s="1153"/>
      <c r="AM14" s="1153"/>
      <c r="AN14" s="1154"/>
      <c r="AO14" s="284">
        <v>46775</v>
      </c>
      <c r="AP14" s="284">
        <v>7163</v>
      </c>
      <c r="AQ14" s="285">
        <v>2766</v>
      </c>
      <c r="AR14" s="286">
        <v>159</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519</v>
      </c>
      <c r="AL15" s="1156"/>
      <c r="AM15" s="1156"/>
      <c r="AN15" s="1157"/>
      <c r="AO15" s="284">
        <v>-84199</v>
      </c>
      <c r="AP15" s="284">
        <v>-12894</v>
      </c>
      <c r="AQ15" s="285">
        <v>-9361</v>
      </c>
      <c r="AR15" s="286">
        <v>37.700000000000003</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191</v>
      </c>
      <c r="AL16" s="1156"/>
      <c r="AM16" s="1156"/>
      <c r="AN16" s="1157"/>
      <c r="AO16" s="284">
        <v>1390474</v>
      </c>
      <c r="AP16" s="284">
        <v>212936</v>
      </c>
      <c r="AQ16" s="285">
        <v>155632</v>
      </c>
      <c r="AR16" s="286">
        <v>36.799999999999997</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520</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521</v>
      </c>
      <c r="AP20" s="293" t="s">
        <v>522</v>
      </c>
      <c r="AQ20" s="294" t="s">
        <v>523</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524</v>
      </c>
      <c r="AL21" s="1159"/>
      <c r="AM21" s="1159"/>
      <c r="AN21" s="1160"/>
      <c r="AO21" s="297">
        <v>15.47</v>
      </c>
      <c r="AP21" s="298">
        <v>13.83</v>
      </c>
      <c r="AQ21" s="299">
        <v>1.64</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525</v>
      </c>
      <c r="AL22" s="1159"/>
      <c r="AM22" s="1159"/>
      <c r="AN22" s="1160"/>
      <c r="AO22" s="302">
        <v>100.1</v>
      </c>
      <c r="AP22" s="303">
        <v>96.2</v>
      </c>
      <c r="AQ22" s="304">
        <v>3.9</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526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527</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528</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507</v>
      </c>
      <c r="AP30" s="272"/>
      <c r="AQ30" s="273" t="s">
        <v>508</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509</v>
      </c>
      <c r="AQ31" s="279" t="s">
        <v>510</v>
      </c>
      <c r="AR31" s="280" t="s">
        <v>511</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529</v>
      </c>
      <c r="AL32" s="1167"/>
      <c r="AM32" s="1167"/>
      <c r="AN32" s="1168"/>
      <c r="AO32" s="312">
        <v>925234</v>
      </c>
      <c r="AP32" s="312">
        <v>141690</v>
      </c>
      <c r="AQ32" s="313">
        <v>82029</v>
      </c>
      <c r="AR32" s="314">
        <v>72.7</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530</v>
      </c>
      <c r="AL33" s="1167"/>
      <c r="AM33" s="1167"/>
      <c r="AN33" s="1168"/>
      <c r="AO33" s="312" t="s">
        <v>515</v>
      </c>
      <c r="AP33" s="312" t="s">
        <v>515</v>
      </c>
      <c r="AQ33" s="313" t="s">
        <v>515</v>
      </c>
      <c r="AR33" s="314" t="s">
        <v>515</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531</v>
      </c>
      <c r="AL34" s="1167"/>
      <c r="AM34" s="1167"/>
      <c r="AN34" s="1168"/>
      <c r="AO34" s="312" t="s">
        <v>515</v>
      </c>
      <c r="AP34" s="312" t="s">
        <v>515</v>
      </c>
      <c r="AQ34" s="313" t="s">
        <v>515</v>
      </c>
      <c r="AR34" s="314" t="s">
        <v>515</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532</v>
      </c>
      <c r="AL35" s="1167"/>
      <c r="AM35" s="1167"/>
      <c r="AN35" s="1168"/>
      <c r="AO35" s="312">
        <v>254865</v>
      </c>
      <c r="AP35" s="312">
        <v>39030</v>
      </c>
      <c r="AQ35" s="313">
        <v>28200</v>
      </c>
      <c r="AR35" s="314">
        <v>38.4</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533</v>
      </c>
      <c r="AL36" s="1167"/>
      <c r="AM36" s="1167"/>
      <c r="AN36" s="1168"/>
      <c r="AO36" s="312">
        <v>53264</v>
      </c>
      <c r="AP36" s="312">
        <v>8157</v>
      </c>
      <c r="AQ36" s="313">
        <v>4770</v>
      </c>
      <c r="AR36" s="314">
        <v>71</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534</v>
      </c>
      <c r="AL37" s="1167"/>
      <c r="AM37" s="1167"/>
      <c r="AN37" s="1168"/>
      <c r="AO37" s="312" t="s">
        <v>515</v>
      </c>
      <c r="AP37" s="312" t="s">
        <v>515</v>
      </c>
      <c r="AQ37" s="313">
        <v>525</v>
      </c>
      <c r="AR37" s="314" t="s">
        <v>515</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535</v>
      </c>
      <c r="AL38" s="1170"/>
      <c r="AM38" s="1170"/>
      <c r="AN38" s="1171"/>
      <c r="AO38" s="315" t="s">
        <v>515</v>
      </c>
      <c r="AP38" s="315" t="s">
        <v>515</v>
      </c>
      <c r="AQ38" s="316">
        <v>4</v>
      </c>
      <c r="AR38" s="304" t="s">
        <v>515</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536</v>
      </c>
      <c r="AL39" s="1170"/>
      <c r="AM39" s="1170"/>
      <c r="AN39" s="1171"/>
      <c r="AO39" s="312">
        <v>-10145</v>
      </c>
      <c r="AP39" s="312">
        <v>-1554</v>
      </c>
      <c r="AQ39" s="313">
        <v>-1861</v>
      </c>
      <c r="AR39" s="314">
        <v>-16.5</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537</v>
      </c>
      <c r="AL40" s="1167"/>
      <c r="AM40" s="1167"/>
      <c r="AN40" s="1168"/>
      <c r="AO40" s="312">
        <v>-767211</v>
      </c>
      <c r="AP40" s="312">
        <v>-117490</v>
      </c>
      <c r="AQ40" s="313">
        <v>-76879</v>
      </c>
      <c r="AR40" s="314">
        <v>52.8</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306</v>
      </c>
      <c r="AL41" s="1173"/>
      <c r="AM41" s="1173"/>
      <c r="AN41" s="1174"/>
      <c r="AO41" s="312">
        <v>456007</v>
      </c>
      <c r="AP41" s="312">
        <v>69833</v>
      </c>
      <c r="AQ41" s="313">
        <v>36788</v>
      </c>
      <c r="AR41" s="314">
        <v>89.8</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538</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539</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540</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507</v>
      </c>
      <c r="AN49" s="1163" t="s">
        <v>541</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542</v>
      </c>
      <c r="AO50" s="329" t="s">
        <v>543</v>
      </c>
      <c r="AP50" s="330" t="s">
        <v>544</v>
      </c>
      <c r="AQ50" s="331" t="s">
        <v>545</v>
      </c>
      <c r="AR50" s="332" t="s">
        <v>546</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547</v>
      </c>
      <c r="AL51" s="325"/>
      <c r="AM51" s="333">
        <v>2307722</v>
      </c>
      <c r="AN51" s="334">
        <v>322623</v>
      </c>
      <c r="AO51" s="335">
        <v>96.6</v>
      </c>
      <c r="AP51" s="336">
        <v>114790</v>
      </c>
      <c r="AQ51" s="337">
        <v>-6.6</v>
      </c>
      <c r="AR51" s="338">
        <v>103.2</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548</v>
      </c>
      <c r="AM52" s="341">
        <v>1830190</v>
      </c>
      <c r="AN52" s="342">
        <v>255863</v>
      </c>
      <c r="AO52" s="343">
        <v>488.2</v>
      </c>
      <c r="AP52" s="344">
        <v>55601</v>
      </c>
      <c r="AQ52" s="345">
        <v>-15.5</v>
      </c>
      <c r="AR52" s="346">
        <v>503.7</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549</v>
      </c>
      <c r="AL53" s="325"/>
      <c r="AM53" s="333">
        <v>2104565</v>
      </c>
      <c r="AN53" s="334">
        <v>301212</v>
      </c>
      <c r="AO53" s="335">
        <v>-6.6</v>
      </c>
      <c r="AP53" s="336">
        <v>126262</v>
      </c>
      <c r="AQ53" s="337">
        <v>10</v>
      </c>
      <c r="AR53" s="338">
        <v>-16.600000000000001</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548</v>
      </c>
      <c r="AM54" s="341">
        <v>661184</v>
      </c>
      <c r="AN54" s="342">
        <v>94631</v>
      </c>
      <c r="AO54" s="343">
        <v>-63</v>
      </c>
      <c r="AP54" s="344">
        <v>56769</v>
      </c>
      <c r="AQ54" s="345">
        <v>2.1</v>
      </c>
      <c r="AR54" s="346">
        <v>-65.099999999999994</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550</v>
      </c>
      <c r="AL55" s="325"/>
      <c r="AM55" s="333">
        <v>2457452</v>
      </c>
      <c r="AN55" s="334">
        <v>360119</v>
      </c>
      <c r="AO55" s="335">
        <v>19.600000000000001</v>
      </c>
      <c r="AP55" s="336">
        <v>126525</v>
      </c>
      <c r="AQ55" s="337">
        <v>0.2</v>
      </c>
      <c r="AR55" s="338">
        <v>19.399999999999999</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548</v>
      </c>
      <c r="AM56" s="341">
        <v>1692223</v>
      </c>
      <c r="AN56" s="342">
        <v>247981</v>
      </c>
      <c r="AO56" s="343">
        <v>162.1</v>
      </c>
      <c r="AP56" s="344">
        <v>67052</v>
      </c>
      <c r="AQ56" s="345">
        <v>18.100000000000001</v>
      </c>
      <c r="AR56" s="346">
        <v>144</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551</v>
      </c>
      <c r="AL57" s="325"/>
      <c r="AM57" s="333">
        <v>1290399</v>
      </c>
      <c r="AN57" s="334">
        <v>194016</v>
      </c>
      <c r="AO57" s="335">
        <v>-46.1</v>
      </c>
      <c r="AP57" s="336">
        <v>122054</v>
      </c>
      <c r="AQ57" s="337">
        <v>-3.5</v>
      </c>
      <c r="AR57" s="338">
        <v>-42.6</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548</v>
      </c>
      <c r="AM58" s="341">
        <v>339247</v>
      </c>
      <c r="AN58" s="342">
        <v>51007</v>
      </c>
      <c r="AO58" s="343">
        <v>-79.400000000000006</v>
      </c>
      <c r="AP58" s="344">
        <v>68298</v>
      </c>
      <c r="AQ58" s="345">
        <v>1.9</v>
      </c>
      <c r="AR58" s="346">
        <v>-81.3</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552</v>
      </c>
      <c r="AL59" s="325"/>
      <c r="AM59" s="333">
        <v>853211</v>
      </c>
      <c r="AN59" s="334">
        <v>130660</v>
      </c>
      <c r="AO59" s="335">
        <v>-32.700000000000003</v>
      </c>
      <c r="AP59" s="336">
        <v>111644</v>
      </c>
      <c r="AQ59" s="337">
        <v>-8.5</v>
      </c>
      <c r="AR59" s="338">
        <v>-24.2</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548</v>
      </c>
      <c r="AM60" s="341">
        <v>552515</v>
      </c>
      <c r="AN60" s="342">
        <v>84612</v>
      </c>
      <c r="AO60" s="343">
        <v>65.900000000000006</v>
      </c>
      <c r="AP60" s="344">
        <v>66606</v>
      </c>
      <c r="AQ60" s="345">
        <v>-2.5</v>
      </c>
      <c r="AR60" s="346">
        <v>68.400000000000006</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553</v>
      </c>
      <c r="AL61" s="347"/>
      <c r="AM61" s="348">
        <v>1802670</v>
      </c>
      <c r="AN61" s="349">
        <v>261726</v>
      </c>
      <c r="AO61" s="350">
        <v>6.2</v>
      </c>
      <c r="AP61" s="351">
        <v>120255</v>
      </c>
      <c r="AQ61" s="352">
        <v>-1.7</v>
      </c>
      <c r="AR61" s="338">
        <v>7.9</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548</v>
      </c>
      <c r="AM62" s="341">
        <v>1015072</v>
      </c>
      <c r="AN62" s="342">
        <v>146819</v>
      </c>
      <c r="AO62" s="343">
        <v>114.8</v>
      </c>
      <c r="AP62" s="344">
        <v>62865</v>
      </c>
      <c r="AQ62" s="345">
        <v>0.8</v>
      </c>
      <c r="AR62" s="346">
        <v>114</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v9DjdPAiFNTJJyaKtjxyaJ8KXs2dJVzRM1wpzjth1beyNU5a5dOg74tdPCTNQAFZYH0+v5lDoIC66D2szRZIVQ==" saltValue="ggPoW9cvcTc89GA1w+rA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555</v>
      </c>
    </row>
    <row r="120" spans="125:125" ht="13.5" hidden="1" customHeight="1" x14ac:dyDescent="0.2"/>
    <row r="121" spans="125:125" ht="13.5" hidden="1" customHeight="1" x14ac:dyDescent="0.2">
      <c r="DU121" s="259"/>
    </row>
  </sheetData>
  <sheetProtection algorithmName="SHA-512" hashValue="RwamRVmrvJTnzbs/kCSoSHm/sABM7y7KDtJToMQoV5h00Rzj+dRUX/QEn1PltS5/TqJbb4iIGrLoN/KaPv+dZA==" saltValue="AEO/DZWgACjH+ClsyBpwl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556</v>
      </c>
    </row>
  </sheetData>
  <sheetProtection algorithmName="SHA-512" hashValue="mAw9HVKaE5LIjagsmG0cdFa4f7tMY6YWsZpDdlywFT3pTnIqJHusD8VUij9GhtUYbuGEXU2I4BbFYY97InrqEA==" saltValue="ZiIFDsLwR2MqdXO1A3I77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2">
      <c r="B47" s="10"/>
      <c r="C47" s="1175" t="s">
        <v>3</v>
      </c>
      <c r="D47" s="1175"/>
      <c r="E47" s="1176"/>
      <c r="F47" s="11">
        <v>22.5</v>
      </c>
      <c r="G47" s="12">
        <v>12.07</v>
      </c>
      <c r="H47" s="12">
        <v>11.41</v>
      </c>
      <c r="I47" s="12">
        <v>12.38</v>
      </c>
      <c r="J47" s="13">
        <v>11.35</v>
      </c>
    </row>
    <row r="48" spans="2:10" ht="57.75" customHeight="1" x14ac:dyDescent="0.2">
      <c r="B48" s="14"/>
      <c r="C48" s="1177" t="s">
        <v>4</v>
      </c>
      <c r="D48" s="1177"/>
      <c r="E48" s="1178"/>
      <c r="F48" s="15">
        <v>5.78</v>
      </c>
      <c r="G48" s="16">
        <v>7.89</v>
      </c>
      <c r="H48" s="16">
        <v>6.63</v>
      </c>
      <c r="I48" s="16">
        <v>10.17</v>
      </c>
      <c r="J48" s="17">
        <v>8.1199999999999992</v>
      </c>
    </row>
    <row r="49" spans="2:10" ht="57.75" customHeight="1" thickBot="1" x14ac:dyDescent="0.25">
      <c r="B49" s="18"/>
      <c r="C49" s="1179" t="s">
        <v>5</v>
      </c>
      <c r="D49" s="1179"/>
      <c r="E49" s="1180"/>
      <c r="F49" s="19" t="s">
        <v>562</v>
      </c>
      <c r="G49" s="20" t="s">
        <v>563</v>
      </c>
      <c r="H49" s="20" t="s">
        <v>564</v>
      </c>
      <c r="I49" s="20">
        <v>1.87</v>
      </c>
      <c r="J49" s="21" t="s">
        <v>565</v>
      </c>
    </row>
    <row r="50" spans="2:10" ht="13.2" x14ac:dyDescent="0.2"/>
  </sheetData>
  <sheetProtection algorithmName="SHA-512" hashValue="Z2VnAxLOohhvchVinss56Qr6UDl9+CneYYzbXk7s0sE5O7lt1Vh+O9Wuz4xVDWJ1gJoDQYJhGMLsifPeVGD5Dw==" saltValue="IyXWJYIbG7kfvWXc03wt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2">
      <c r="A34" s="22"/>
      <c r="B34" s="31"/>
      <c r="C34" s="1187" t="s">
        <v>566</v>
      </c>
      <c r="D34" s="1187"/>
      <c r="E34" s="1188"/>
      <c r="F34" s="32">
        <v>6.76</v>
      </c>
      <c r="G34" s="33">
        <v>8.4600000000000009</v>
      </c>
      <c r="H34" s="33">
        <v>8.6300000000000008</v>
      </c>
      <c r="I34" s="33">
        <v>9.14</v>
      </c>
      <c r="J34" s="34">
        <v>9.94</v>
      </c>
      <c r="K34" s="22"/>
      <c r="L34" s="22"/>
      <c r="M34" s="22"/>
      <c r="N34" s="22"/>
      <c r="O34" s="22"/>
      <c r="P34" s="22"/>
    </row>
    <row r="35" spans="1:16" ht="39" customHeight="1" x14ac:dyDescent="0.2">
      <c r="A35" s="22"/>
      <c r="B35" s="35"/>
      <c r="C35" s="1181" t="s">
        <v>567</v>
      </c>
      <c r="D35" s="1182"/>
      <c r="E35" s="1183"/>
      <c r="F35" s="36">
        <v>5.78</v>
      </c>
      <c r="G35" s="37">
        <v>7.89</v>
      </c>
      <c r="H35" s="37">
        <v>6.62</v>
      </c>
      <c r="I35" s="37">
        <v>10.16</v>
      </c>
      <c r="J35" s="38">
        <v>8.1199999999999992</v>
      </c>
      <c r="K35" s="22"/>
      <c r="L35" s="22"/>
      <c r="M35" s="22"/>
      <c r="N35" s="22"/>
      <c r="O35" s="22"/>
      <c r="P35" s="22"/>
    </row>
    <row r="36" spans="1:16" ht="39" customHeight="1" x14ac:dyDescent="0.2">
      <c r="A36" s="22"/>
      <c r="B36" s="35"/>
      <c r="C36" s="1181" t="s">
        <v>568</v>
      </c>
      <c r="D36" s="1182"/>
      <c r="E36" s="1183"/>
      <c r="F36" s="36">
        <v>1.01</v>
      </c>
      <c r="G36" s="37">
        <v>0.54</v>
      </c>
      <c r="H36" s="37">
        <v>0.23</v>
      </c>
      <c r="I36" s="37">
        <v>1.26</v>
      </c>
      <c r="J36" s="38">
        <v>0.84</v>
      </c>
      <c r="K36" s="22"/>
      <c r="L36" s="22"/>
      <c r="M36" s="22"/>
      <c r="N36" s="22"/>
      <c r="O36" s="22"/>
      <c r="P36" s="22"/>
    </row>
    <row r="37" spans="1:16" ht="39" customHeight="1" x14ac:dyDescent="0.2">
      <c r="A37" s="22"/>
      <c r="B37" s="35"/>
      <c r="C37" s="1181" t="s">
        <v>569</v>
      </c>
      <c r="D37" s="1182"/>
      <c r="E37" s="1183"/>
      <c r="F37" s="36">
        <v>0.67</v>
      </c>
      <c r="G37" s="37">
        <v>1.0900000000000001</v>
      </c>
      <c r="H37" s="37">
        <v>0.28999999999999998</v>
      </c>
      <c r="I37" s="37">
        <v>1.04</v>
      </c>
      <c r="J37" s="38">
        <v>0.72</v>
      </c>
      <c r="K37" s="22"/>
      <c r="L37" s="22"/>
      <c r="M37" s="22"/>
      <c r="N37" s="22"/>
      <c r="O37" s="22"/>
      <c r="P37" s="22"/>
    </row>
    <row r="38" spans="1:16" ht="39" customHeight="1" x14ac:dyDescent="0.2">
      <c r="A38" s="22"/>
      <c r="B38" s="35"/>
      <c r="C38" s="1181" t="s">
        <v>570</v>
      </c>
      <c r="D38" s="1182"/>
      <c r="E38" s="1183"/>
      <c r="F38" s="36">
        <v>0</v>
      </c>
      <c r="G38" s="37">
        <v>0.02</v>
      </c>
      <c r="H38" s="37">
        <v>0</v>
      </c>
      <c r="I38" s="37">
        <v>0</v>
      </c>
      <c r="J38" s="38">
        <v>0.01</v>
      </c>
      <c r="K38" s="22"/>
      <c r="L38" s="22"/>
      <c r="M38" s="22"/>
      <c r="N38" s="22"/>
      <c r="O38" s="22"/>
      <c r="P38" s="22"/>
    </row>
    <row r="39" spans="1:16" ht="39" customHeight="1" x14ac:dyDescent="0.2">
      <c r="A39" s="22"/>
      <c r="B39" s="35"/>
      <c r="C39" s="1181" t="s">
        <v>571</v>
      </c>
      <c r="D39" s="1182"/>
      <c r="E39" s="1183"/>
      <c r="F39" s="36">
        <v>0</v>
      </c>
      <c r="G39" s="37">
        <v>0</v>
      </c>
      <c r="H39" s="37">
        <v>0</v>
      </c>
      <c r="I39" s="37">
        <v>0</v>
      </c>
      <c r="J39" s="38">
        <v>0</v>
      </c>
      <c r="K39" s="22"/>
      <c r="L39" s="22"/>
      <c r="M39" s="22"/>
      <c r="N39" s="22"/>
      <c r="O39" s="22"/>
      <c r="P39" s="22"/>
    </row>
    <row r="40" spans="1:16" ht="39" customHeight="1" x14ac:dyDescent="0.2">
      <c r="A40" s="22"/>
      <c r="B40" s="35"/>
      <c r="C40" s="1181" t="s">
        <v>572</v>
      </c>
      <c r="D40" s="1182"/>
      <c r="E40" s="1183"/>
      <c r="F40" s="36">
        <v>0</v>
      </c>
      <c r="G40" s="37">
        <v>0</v>
      </c>
      <c r="H40" s="37">
        <v>0</v>
      </c>
      <c r="I40" s="37">
        <v>0</v>
      </c>
      <c r="J40" s="38">
        <v>0</v>
      </c>
      <c r="K40" s="22"/>
      <c r="L40" s="22"/>
      <c r="M40" s="22"/>
      <c r="N40" s="22"/>
      <c r="O40" s="22"/>
      <c r="P40" s="22"/>
    </row>
    <row r="41" spans="1:16" ht="39" customHeight="1" x14ac:dyDescent="0.2">
      <c r="A41" s="22"/>
      <c r="B41" s="35"/>
      <c r="C41" s="1181" t="s">
        <v>573</v>
      </c>
      <c r="D41" s="1182"/>
      <c r="E41" s="1183"/>
      <c r="F41" s="36">
        <v>0</v>
      </c>
      <c r="G41" s="37">
        <v>0</v>
      </c>
      <c r="H41" s="37">
        <v>0.02</v>
      </c>
      <c r="I41" s="37">
        <v>0.01</v>
      </c>
      <c r="J41" s="38">
        <v>0</v>
      </c>
      <c r="K41" s="22"/>
      <c r="L41" s="22"/>
      <c r="M41" s="22"/>
      <c r="N41" s="22"/>
      <c r="O41" s="22"/>
      <c r="P41" s="22"/>
    </row>
    <row r="42" spans="1:16" ht="39" customHeight="1" x14ac:dyDescent="0.2">
      <c r="A42" s="22"/>
      <c r="B42" s="39"/>
      <c r="C42" s="1181" t="s">
        <v>574</v>
      </c>
      <c r="D42" s="1182"/>
      <c r="E42" s="1183"/>
      <c r="F42" s="36" t="s">
        <v>515</v>
      </c>
      <c r="G42" s="37" t="s">
        <v>515</v>
      </c>
      <c r="H42" s="37" t="s">
        <v>515</v>
      </c>
      <c r="I42" s="37" t="s">
        <v>515</v>
      </c>
      <c r="J42" s="38" t="s">
        <v>515</v>
      </c>
      <c r="K42" s="22"/>
      <c r="L42" s="22"/>
      <c r="M42" s="22"/>
      <c r="N42" s="22"/>
      <c r="O42" s="22"/>
      <c r="P42" s="22"/>
    </row>
    <row r="43" spans="1:16" ht="39" customHeight="1" thickBot="1" x14ac:dyDescent="0.25">
      <c r="A43" s="22"/>
      <c r="B43" s="40"/>
      <c r="C43" s="1184" t="s">
        <v>575</v>
      </c>
      <c r="D43" s="1185"/>
      <c r="E43" s="1186"/>
      <c r="F43" s="41" t="s">
        <v>515</v>
      </c>
      <c r="G43" s="42" t="s">
        <v>515</v>
      </c>
      <c r="H43" s="42" t="s">
        <v>515</v>
      </c>
      <c r="I43" s="42" t="s">
        <v>515</v>
      </c>
      <c r="J43" s="43" t="s">
        <v>515</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H0sh7ujVlopxPsxFpGuCQntepuEAz8FSsynJBDxUJnJ39gj9e5bObO7gc4CyOGP+EyeEBVQIEYF5K3yl8j7mw==" saltValue="7UgQ4pGS/LuOAl70/xlP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641</v>
      </c>
      <c r="L45" s="60">
        <v>704</v>
      </c>
      <c r="M45" s="60">
        <v>911</v>
      </c>
      <c r="N45" s="60">
        <v>848</v>
      </c>
      <c r="O45" s="61">
        <v>925</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515</v>
      </c>
      <c r="L46" s="64" t="s">
        <v>515</v>
      </c>
      <c r="M46" s="64" t="s">
        <v>515</v>
      </c>
      <c r="N46" s="64" t="s">
        <v>515</v>
      </c>
      <c r="O46" s="65" t="s">
        <v>515</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515</v>
      </c>
      <c r="L47" s="64" t="s">
        <v>515</v>
      </c>
      <c r="M47" s="64" t="s">
        <v>515</v>
      </c>
      <c r="N47" s="64" t="s">
        <v>515</v>
      </c>
      <c r="O47" s="65" t="s">
        <v>515</v>
      </c>
      <c r="P47" s="48"/>
      <c r="Q47" s="48"/>
      <c r="R47" s="48"/>
      <c r="S47" s="48"/>
      <c r="T47" s="48"/>
      <c r="U47" s="48"/>
    </row>
    <row r="48" spans="1:21" ht="30.75" customHeight="1" x14ac:dyDescent="0.2">
      <c r="A48" s="48"/>
      <c r="B48" s="1191"/>
      <c r="C48" s="1192"/>
      <c r="D48" s="62"/>
      <c r="E48" s="1197" t="s">
        <v>15</v>
      </c>
      <c r="F48" s="1197"/>
      <c r="G48" s="1197"/>
      <c r="H48" s="1197"/>
      <c r="I48" s="1197"/>
      <c r="J48" s="1198"/>
      <c r="K48" s="63">
        <v>194</v>
      </c>
      <c r="L48" s="64">
        <v>254</v>
      </c>
      <c r="M48" s="64">
        <v>254</v>
      </c>
      <c r="N48" s="64">
        <v>258</v>
      </c>
      <c r="O48" s="65">
        <v>255</v>
      </c>
      <c r="P48" s="48"/>
      <c r="Q48" s="48"/>
      <c r="R48" s="48"/>
      <c r="S48" s="48"/>
      <c r="T48" s="48"/>
      <c r="U48" s="48"/>
    </row>
    <row r="49" spans="1:21" ht="30.75" customHeight="1" x14ac:dyDescent="0.2">
      <c r="A49" s="48"/>
      <c r="B49" s="1191"/>
      <c r="C49" s="1192"/>
      <c r="D49" s="62"/>
      <c r="E49" s="1197" t="s">
        <v>16</v>
      </c>
      <c r="F49" s="1197"/>
      <c r="G49" s="1197"/>
      <c r="H49" s="1197"/>
      <c r="I49" s="1197"/>
      <c r="J49" s="1198"/>
      <c r="K49" s="63">
        <v>48</v>
      </c>
      <c r="L49" s="64">
        <v>50</v>
      </c>
      <c r="M49" s="64">
        <v>44</v>
      </c>
      <c r="N49" s="64">
        <v>49</v>
      </c>
      <c r="O49" s="65">
        <v>53</v>
      </c>
      <c r="P49" s="48"/>
      <c r="Q49" s="48"/>
      <c r="R49" s="48"/>
      <c r="S49" s="48"/>
      <c r="T49" s="48"/>
      <c r="U49" s="48"/>
    </row>
    <row r="50" spans="1:21" ht="30.75" customHeight="1" x14ac:dyDescent="0.2">
      <c r="A50" s="48"/>
      <c r="B50" s="1191"/>
      <c r="C50" s="1192"/>
      <c r="D50" s="62"/>
      <c r="E50" s="1197" t="s">
        <v>17</v>
      </c>
      <c r="F50" s="1197"/>
      <c r="G50" s="1197"/>
      <c r="H50" s="1197"/>
      <c r="I50" s="1197"/>
      <c r="J50" s="1198"/>
      <c r="K50" s="63">
        <v>4</v>
      </c>
      <c r="L50" s="64">
        <v>3</v>
      </c>
      <c r="M50" s="64">
        <v>2</v>
      </c>
      <c r="N50" s="64">
        <v>2</v>
      </c>
      <c r="O50" s="65" t="s">
        <v>515</v>
      </c>
      <c r="P50" s="48"/>
      <c r="Q50" s="48"/>
      <c r="R50" s="48"/>
      <c r="S50" s="48"/>
      <c r="T50" s="48"/>
      <c r="U50" s="48"/>
    </row>
    <row r="51" spans="1:21" ht="30.75" customHeight="1" x14ac:dyDescent="0.2">
      <c r="A51" s="48"/>
      <c r="B51" s="1193"/>
      <c r="C51" s="1194"/>
      <c r="D51" s="66"/>
      <c r="E51" s="1197" t="s">
        <v>18</v>
      </c>
      <c r="F51" s="1197"/>
      <c r="G51" s="1197"/>
      <c r="H51" s="1197"/>
      <c r="I51" s="1197"/>
      <c r="J51" s="1198"/>
      <c r="K51" s="63" t="s">
        <v>515</v>
      </c>
      <c r="L51" s="64" t="s">
        <v>515</v>
      </c>
      <c r="M51" s="64" t="s">
        <v>515</v>
      </c>
      <c r="N51" s="64" t="s">
        <v>515</v>
      </c>
      <c r="O51" s="65" t="s">
        <v>515</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644</v>
      </c>
      <c r="L52" s="64">
        <v>669</v>
      </c>
      <c r="M52" s="64">
        <v>808</v>
      </c>
      <c r="N52" s="64">
        <v>738</v>
      </c>
      <c r="O52" s="65">
        <v>777</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243</v>
      </c>
      <c r="L53" s="69">
        <v>342</v>
      </c>
      <c r="M53" s="69">
        <v>403</v>
      </c>
      <c r="N53" s="69">
        <v>419</v>
      </c>
      <c r="O53" s="70">
        <v>456</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576</v>
      </c>
      <c r="P56" s="48"/>
      <c r="Q56" s="48"/>
      <c r="R56" s="48"/>
      <c r="S56" s="48"/>
      <c r="T56" s="48"/>
      <c r="U56" s="48"/>
    </row>
    <row r="57" spans="1:21" ht="31.5" customHeight="1" thickBot="1" x14ac:dyDescent="0.25">
      <c r="A57" s="48"/>
      <c r="B57" s="76"/>
      <c r="C57" s="77"/>
      <c r="D57" s="77"/>
      <c r="E57" s="78"/>
      <c r="F57" s="78"/>
      <c r="G57" s="78"/>
      <c r="H57" s="78"/>
      <c r="I57" s="78"/>
      <c r="J57" s="79" t="s">
        <v>2</v>
      </c>
      <c r="K57" s="80" t="s">
        <v>577</v>
      </c>
      <c r="L57" s="81" t="s">
        <v>578</v>
      </c>
      <c r="M57" s="81" t="s">
        <v>579</v>
      </c>
      <c r="N57" s="81" t="s">
        <v>580</v>
      </c>
      <c r="O57" s="82" t="s">
        <v>581</v>
      </c>
      <c r="P57" s="48"/>
      <c r="Q57" s="48"/>
      <c r="R57" s="48"/>
      <c r="S57" s="48"/>
      <c r="T57" s="48"/>
      <c r="U57" s="48"/>
    </row>
    <row r="58" spans="1:21" ht="31.5" customHeight="1" x14ac:dyDescent="0.2">
      <c r="B58" s="1205" t="s">
        <v>26</v>
      </c>
      <c r="C58" s="1206"/>
      <c r="D58" s="1211" t="s">
        <v>27</v>
      </c>
      <c r="E58" s="1212"/>
      <c r="F58" s="1212"/>
      <c r="G58" s="1212"/>
      <c r="H58" s="1212"/>
      <c r="I58" s="1212"/>
      <c r="J58" s="1213"/>
      <c r="K58" s="83" t="s">
        <v>515</v>
      </c>
      <c r="L58" s="84" t="s">
        <v>515</v>
      </c>
      <c r="M58" s="84" t="s">
        <v>515</v>
      </c>
      <c r="N58" s="84" t="s">
        <v>515</v>
      </c>
      <c r="O58" s="85" t="s">
        <v>515</v>
      </c>
    </row>
    <row r="59" spans="1:21" ht="31.5" customHeight="1" x14ac:dyDescent="0.2">
      <c r="B59" s="1207"/>
      <c r="C59" s="1208"/>
      <c r="D59" s="1214" t="s">
        <v>28</v>
      </c>
      <c r="E59" s="1215"/>
      <c r="F59" s="1215"/>
      <c r="G59" s="1215"/>
      <c r="H59" s="1215"/>
      <c r="I59" s="1215"/>
      <c r="J59" s="1216"/>
      <c r="K59" s="86" t="s">
        <v>515</v>
      </c>
      <c r="L59" s="87" t="s">
        <v>515</v>
      </c>
      <c r="M59" s="87" t="s">
        <v>515</v>
      </c>
      <c r="N59" s="87" t="s">
        <v>515</v>
      </c>
      <c r="O59" s="88" t="s">
        <v>515</v>
      </c>
    </row>
    <row r="60" spans="1:21" ht="31.5" customHeight="1" thickBot="1" x14ac:dyDescent="0.25">
      <c r="B60" s="1209"/>
      <c r="C60" s="1210"/>
      <c r="D60" s="1217" t="s">
        <v>29</v>
      </c>
      <c r="E60" s="1218"/>
      <c r="F60" s="1218"/>
      <c r="G60" s="1218"/>
      <c r="H60" s="1218"/>
      <c r="I60" s="1218"/>
      <c r="J60" s="1219"/>
      <c r="K60" s="89" t="s">
        <v>515</v>
      </c>
      <c r="L60" s="90" t="s">
        <v>515</v>
      </c>
      <c r="M60" s="90" t="s">
        <v>515</v>
      </c>
      <c r="N60" s="90" t="s">
        <v>515</v>
      </c>
      <c r="O60" s="91" t="s">
        <v>515</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wCf5mOxuWxYrr7nFXY05JanMwbOEhe89nW1SshKV+lBFUma/UL193gyGLf7/NW3es2jW6Xt76hbRFdbvFPdJA==" saltValue="CV0i0B71ouEW0D5OwaOfH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557</v>
      </c>
      <c r="J40" s="103" t="s">
        <v>558</v>
      </c>
      <c r="K40" s="103" t="s">
        <v>559</v>
      </c>
      <c r="L40" s="103" t="s">
        <v>560</v>
      </c>
      <c r="M40" s="104" t="s">
        <v>561</v>
      </c>
    </row>
    <row r="41" spans="2:13" ht="27.75" customHeight="1" x14ac:dyDescent="0.2">
      <c r="B41" s="1220" t="s">
        <v>32</v>
      </c>
      <c r="C41" s="1221"/>
      <c r="D41" s="105"/>
      <c r="E41" s="1226" t="s">
        <v>33</v>
      </c>
      <c r="F41" s="1226"/>
      <c r="G41" s="1226"/>
      <c r="H41" s="1227"/>
      <c r="I41" s="355">
        <v>9032</v>
      </c>
      <c r="J41" s="356">
        <v>9358</v>
      </c>
      <c r="K41" s="356">
        <v>10402</v>
      </c>
      <c r="L41" s="356">
        <v>10586</v>
      </c>
      <c r="M41" s="357">
        <v>10435</v>
      </c>
    </row>
    <row r="42" spans="2:13" ht="27.75" customHeight="1" x14ac:dyDescent="0.2">
      <c r="B42" s="1222"/>
      <c r="C42" s="1223"/>
      <c r="D42" s="106"/>
      <c r="E42" s="1228" t="s">
        <v>34</v>
      </c>
      <c r="F42" s="1228"/>
      <c r="G42" s="1228"/>
      <c r="H42" s="1229"/>
      <c r="I42" s="358">
        <v>6</v>
      </c>
      <c r="J42" s="359">
        <v>4</v>
      </c>
      <c r="K42" s="359">
        <v>2</v>
      </c>
      <c r="L42" s="359" t="s">
        <v>515</v>
      </c>
      <c r="M42" s="360" t="s">
        <v>515</v>
      </c>
    </row>
    <row r="43" spans="2:13" ht="27.75" customHeight="1" x14ac:dyDescent="0.2">
      <c r="B43" s="1222"/>
      <c r="C43" s="1223"/>
      <c r="D43" s="106"/>
      <c r="E43" s="1228" t="s">
        <v>35</v>
      </c>
      <c r="F43" s="1228"/>
      <c r="G43" s="1228"/>
      <c r="H43" s="1229"/>
      <c r="I43" s="358">
        <v>2670</v>
      </c>
      <c r="J43" s="359">
        <v>2756</v>
      </c>
      <c r="K43" s="359">
        <v>2838</v>
      </c>
      <c r="L43" s="359">
        <v>2872</v>
      </c>
      <c r="M43" s="360">
        <v>2660</v>
      </c>
    </row>
    <row r="44" spans="2:13" ht="27.75" customHeight="1" x14ac:dyDescent="0.2">
      <c r="B44" s="1222"/>
      <c r="C44" s="1223"/>
      <c r="D44" s="106"/>
      <c r="E44" s="1228" t="s">
        <v>36</v>
      </c>
      <c r="F44" s="1228"/>
      <c r="G44" s="1228"/>
      <c r="H44" s="1229"/>
      <c r="I44" s="358">
        <v>390</v>
      </c>
      <c r="J44" s="359">
        <v>464</v>
      </c>
      <c r="K44" s="359">
        <v>453</v>
      </c>
      <c r="L44" s="359">
        <v>414</v>
      </c>
      <c r="M44" s="360">
        <v>355</v>
      </c>
    </row>
    <row r="45" spans="2:13" ht="27.75" customHeight="1" x14ac:dyDescent="0.2">
      <c r="B45" s="1222"/>
      <c r="C45" s="1223"/>
      <c r="D45" s="106"/>
      <c r="E45" s="1228" t="s">
        <v>37</v>
      </c>
      <c r="F45" s="1228"/>
      <c r="G45" s="1228"/>
      <c r="H45" s="1229"/>
      <c r="I45" s="358">
        <v>783</v>
      </c>
      <c r="J45" s="359">
        <v>774</v>
      </c>
      <c r="K45" s="359">
        <v>811</v>
      </c>
      <c r="L45" s="359">
        <v>760</v>
      </c>
      <c r="M45" s="360">
        <v>741</v>
      </c>
    </row>
    <row r="46" spans="2:13" ht="27.75" customHeight="1" x14ac:dyDescent="0.2">
      <c r="B46" s="1222"/>
      <c r="C46" s="1223"/>
      <c r="D46" s="107"/>
      <c r="E46" s="1228" t="s">
        <v>38</v>
      </c>
      <c r="F46" s="1228"/>
      <c r="G46" s="1228"/>
      <c r="H46" s="1229"/>
      <c r="I46" s="358" t="s">
        <v>515</v>
      </c>
      <c r="J46" s="359" t="s">
        <v>515</v>
      </c>
      <c r="K46" s="359" t="s">
        <v>515</v>
      </c>
      <c r="L46" s="359" t="s">
        <v>515</v>
      </c>
      <c r="M46" s="360" t="s">
        <v>515</v>
      </c>
    </row>
    <row r="47" spans="2:13" ht="27.75" customHeight="1" x14ac:dyDescent="0.2">
      <c r="B47" s="1222"/>
      <c r="C47" s="1223"/>
      <c r="D47" s="108"/>
      <c r="E47" s="1230" t="s">
        <v>39</v>
      </c>
      <c r="F47" s="1231"/>
      <c r="G47" s="1231"/>
      <c r="H47" s="1232"/>
      <c r="I47" s="358" t="s">
        <v>515</v>
      </c>
      <c r="J47" s="359" t="s">
        <v>515</v>
      </c>
      <c r="K47" s="359" t="s">
        <v>515</v>
      </c>
      <c r="L47" s="359" t="s">
        <v>515</v>
      </c>
      <c r="M47" s="360" t="s">
        <v>515</v>
      </c>
    </row>
    <row r="48" spans="2:13" ht="27.75" customHeight="1" x14ac:dyDescent="0.2">
      <c r="B48" s="1222"/>
      <c r="C48" s="1223"/>
      <c r="D48" s="106"/>
      <c r="E48" s="1228" t="s">
        <v>40</v>
      </c>
      <c r="F48" s="1228"/>
      <c r="G48" s="1228"/>
      <c r="H48" s="1229"/>
      <c r="I48" s="358" t="s">
        <v>515</v>
      </c>
      <c r="J48" s="359" t="s">
        <v>515</v>
      </c>
      <c r="K48" s="359" t="s">
        <v>515</v>
      </c>
      <c r="L48" s="359" t="s">
        <v>515</v>
      </c>
      <c r="M48" s="360" t="s">
        <v>515</v>
      </c>
    </row>
    <row r="49" spans="2:13" ht="27.75" customHeight="1" x14ac:dyDescent="0.2">
      <c r="B49" s="1224"/>
      <c r="C49" s="1225"/>
      <c r="D49" s="106"/>
      <c r="E49" s="1228" t="s">
        <v>41</v>
      </c>
      <c r="F49" s="1228"/>
      <c r="G49" s="1228"/>
      <c r="H49" s="1229"/>
      <c r="I49" s="358" t="s">
        <v>515</v>
      </c>
      <c r="J49" s="359" t="s">
        <v>515</v>
      </c>
      <c r="K49" s="359" t="s">
        <v>515</v>
      </c>
      <c r="L49" s="359" t="s">
        <v>515</v>
      </c>
      <c r="M49" s="360" t="s">
        <v>515</v>
      </c>
    </row>
    <row r="50" spans="2:13" ht="27.75" customHeight="1" x14ac:dyDescent="0.2">
      <c r="B50" s="1233" t="s">
        <v>42</v>
      </c>
      <c r="C50" s="1234"/>
      <c r="D50" s="109"/>
      <c r="E50" s="1228" t="s">
        <v>43</v>
      </c>
      <c r="F50" s="1228"/>
      <c r="G50" s="1228"/>
      <c r="H50" s="1229"/>
      <c r="I50" s="358">
        <v>2476</v>
      </c>
      <c r="J50" s="359">
        <v>1873</v>
      </c>
      <c r="K50" s="359">
        <v>1709</v>
      </c>
      <c r="L50" s="359">
        <v>1841</v>
      </c>
      <c r="M50" s="360">
        <v>1681</v>
      </c>
    </row>
    <row r="51" spans="2:13" ht="27.75" customHeight="1" x14ac:dyDescent="0.2">
      <c r="B51" s="1222"/>
      <c r="C51" s="1223"/>
      <c r="D51" s="106"/>
      <c r="E51" s="1228" t="s">
        <v>44</v>
      </c>
      <c r="F51" s="1228"/>
      <c r="G51" s="1228"/>
      <c r="H51" s="1229"/>
      <c r="I51" s="358">
        <v>113</v>
      </c>
      <c r="J51" s="359">
        <v>97</v>
      </c>
      <c r="K51" s="359">
        <v>84</v>
      </c>
      <c r="L51" s="359">
        <v>70</v>
      </c>
      <c r="M51" s="360">
        <v>22</v>
      </c>
    </row>
    <row r="52" spans="2:13" ht="27.75" customHeight="1" x14ac:dyDescent="0.2">
      <c r="B52" s="1224"/>
      <c r="C52" s="1225"/>
      <c r="D52" s="106"/>
      <c r="E52" s="1228" t="s">
        <v>45</v>
      </c>
      <c r="F52" s="1228"/>
      <c r="G52" s="1228"/>
      <c r="H52" s="1229"/>
      <c r="I52" s="358">
        <v>8189</v>
      </c>
      <c r="J52" s="359">
        <v>8134</v>
      </c>
      <c r="K52" s="359">
        <v>8758</v>
      </c>
      <c r="L52" s="359">
        <v>8785</v>
      </c>
      <c r="M52" s="360">
        <v>8629</v>
      </c>
    </row>
    <row r="53" spans="2:13" ht="27.75" customHeight="1" thickBot="1" x14ac:dyDescent="0.25">
      <c r="B53" s="1235" t="s">
        <v>46</v>
      </c>
      <c r="C53" s="1236"/>
      <c r="D53" s="110"/>
      <c r="E53" s="1237" t="s">
        <v>47</v>
      </c>
      <c r="F53" s="1237"/>
      <c r="G53" s="1237"/>
      <c r="H53" s="1238"/>
      <c r="I53" s="361">
        <v>2103</v>
      </c>
      <c r="J53" s="362">
        <v>3251</v>
      </c>
      <c r="K53" s="362">
        <v>3954</v>
      </c>
      <c r="L53" s="362">
        <v>3937</v>
      </c>
      <c r="M53" s="363">
        <v>3861</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AKiB9HCpGz8XGoWPQY6wyHpybwn29zoBwCpMcXgTVCUOU9FGmmgs7JqrAMUqJGKCg+YPRpj4C2gFpTm/NXjE/w==" saltValue="rsc8dVFaOUe2CzRBlItp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559</v>
      </c>
      <c r="G54" s="119" t="s">
        <v>560</v>
      </c>
      <c r="H54" s="120" t="s">
        <v>561</v>
      </c>
    </row>
    <row r="55" spans="2:8" ht="52.5" customHeight="1" x14ac:dyDescent="0.2">
      <c r="B55" s="121"/>
      <c r="C55" s="1247" t="s">
        <v>50</v>
      </c>
      <c r="D55" s="1247"/>
      <c r="E55" s="1248"/>
      <c r="F55" s="122">
        <v>457</v>
      </c>
      <c r="G55" s="122">
        <v>512</v>
      </c>
      <c r="H55" s="123">
        <v>460</v>
      </c>
    </row>
    <row r="56" spans="2:8" ht="52.5" customHeight="1" x14ac:dyDescent="0.2">
      <c r="B56" s="124"/>
      <c r="C56" s="1249" t="s">
        <v>51</v>
      </c>
      <c r="D56" s="1249"/>
      <c r="E56" s="1250"/>
      <c r="F56" s="125">
        <v>172</v>
      </c>
      <c r="G56" s="125">
        <v>299</v>
      </c>
      <c r="H56" s="126">
        <v>292</v>
      </c>
    </row>
    <row r="57" spans="2:8" ht="53.25" customHeight="1" x14ac:dyDescent="0.2">
      <c r="B57" s="124"/>
      <c r="C57" s="1251" t="s">
        <v>52</v>
      </c>
      <c r="D57" s="1251"/>
      <c r="E57" s="1252"/>
      <c r="F57" s="127">
        <v>657</v>
      </c>
      <c r="G57" s="127">
        <v>583</v>
      </c>
      <c r="H57" s="128">
        <v>594</v>
      </c>
    </row>
    <row r="58" spans="2:8" ht="45.75" customHeight="1" x14ac:dyDescent="0.2">
      <c r="B58" s="129"/>
      <c r="C58" s="1239" t="s">
        <v>582</v>
      </c>
      <c r="D58" s="1240"/>
      <c r="E58" s="1241"/>
      <c r="F58" s="130">
        <v>382</v>
      </c>
      <c r="G58" s="130">
        <v>321</v>
      </c>
      <c r="H58" s="131">
        <v>326</v>
      </c>
    </row>
    <row r="59" spans="2:8" ht="45.75" customHeight="1" x14ac:dyDescent="0.2">
      <c r="B59" s="129"/>
      <c r="C59" s="1239" t="s">
        <v>583</v>
      </c>
      <c r="D59" s="1240"/>
      <c r="E59" s="1241"/>
      <c r="F59" s="130">
        <v>88</v>
      </c>
      <c r="G59" s="130">
        <v>89</v>
      </c>
      <c r="H59" s="131">
        <v>93</v>
      </c>
    </row>
    <row r="60" spans="2:8" ht="45.75" customHeight="1" x14ac:dyDescent="0.2">
      <c r="B60" s="129"/>
      <c r="C60" s="1239" t="s">
        <v>584</v>
      </c>
      <c r="D60" s="1240"/>
      <c r="E60" s="1241"/>
      <c r="F60" s="130">
        <v>60</v>
      </c>
      <c r="G60" s="130">
        <v>60</v>
      </c>
      <c r="H60" s="131">
        <v>60</v>
      </c>
    </row>
    <row r="61" spans="2:8" ht="45.75" customHeight="1" x14ac:dyDescent="0.2">
      <c r="B61" s="129"/>
      <c r="C61" s="1239" t="s">
        <v>585</v>
      </c>
      <c r="D61" s="1240"/>
      <c r="E61" s="1241"/>
      <c r="F61" s="130">
        <v>48</v>
      </c>
      <c r="G61" s="130">
        <v>45</v>
      </c>
      <c r="H61" s="131">
        <v>45</v>
      </c>
    </row>
    <row r="62" spans="2:8" ht="45.75" customHeight="1" thickBot="1" x14ac:dyDescent="0.25">
      <c r="B62" s="132"/>
      <c r="C62" s="1242" t="s">
        <v>586</v>
      </c>
      <c r="D62" s="1243"/>
      <c r="E62" s="1244"/>
      <c r="F62" s="133">
        <v>37</v>
      </c>
      <c r="G62" s="133">
        <v>28</v>
      </c>
      <c r="H62" s="134">
        <v>28</v>
      </c>
    </row>
    <row r="63" spans="2:8" ht="52.5" customHeight="1" thickBot="1" x14ac:dyDescent="0.25">
      <c r="B63" s="135"/>
      <c r="C63" s="1245" t="s">
        <v>53</v>
      </c>
      <c r="D63" s="1245"/>
      <c r="E63" s="1246"/>
      <c r="F63" s="136">
        <v>1286</v>
      </c>
      <c r="G63" s="136">
        <v>1395</v>
      </c>
      <c r="H63" s="137">
        <v>1346</v>
      </c>
    </row>
    <row r="64" spans="2:8" ht="13.2" x14ac:dyDescent="0.2"/>
  </sheetData>
  <sheetProtection algorithmName="SHA-512" hashValue="MEPf2TnSONgAy3zp8lWzHarR5N4d5XBhCXg1QSsuKkIjX/W/UkdunoXsfRLkGxqMTmCKc8uOWNfpv/xA0zW0Og==" saltValue="CFpeUr80hqZlhxEoTUGI8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0" customHeight="1" zeroHeight="1" x14ac:dyDescent="0.2"/>
  <cols>
    <col min="1" max="1" width="6.33203125" style="364" customWidth="1"/>
    <col min="2" max="107" width="2.44140625" style="364" customWidth="1"/>
    <col min="108" max="108" width="6.109375" style="366" customWidth="1"/>
    <col min="109" max="109" width="5.88671875" style="365" customWidth="1"/>
    <col min="110" max="16384" width="8.6640625" style="364" hidden="1"/>
  </cols>
  <sheetData>
    <row r="1" spans="1:109" ht="42.75" customHeight="1" x14ac:dyDescent="0.2">
      <c r="A1" s="399"/>
      <c r="B1" s="398"/>
      <c r="DD1" s="364"/>
      <c r="DE1" s="364"/>
    </row>
    <row r="2" spans="1:109" ht="25.5" customHeight="1" x14ac:dyDescent="0.2">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2">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59" customFormat="1" ht="13.2" x14ac:dyDescent="0.2">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59" customFormat="1" ht="13.2" x14ac:dyDescent="0.2">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59" customFormat="1" ht="13.2" x14ac:dyDescent="0.2">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59" customFormat="1" ht="13.2" x14ac:dyDescent="0.2">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59" customFormat="1" ht="13.2" x14ac:dyDescent="0.2">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59" customFormat="1" ht="13.2" x14ac:dyDescent="0.2">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59" customFormat="1" ht="13.2" x14ac:dyDescent="0.2">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59" customFormat="1" ht="13.2" x14ac:dyDescent="0.2">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59" customFormat="1" ht="13.2" x14ac:dyDescent="0.2">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59" customFormat="1" ht="13.2" x14ac:dyDescent="0.2">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59" customFormat="1" ht="13.2" x14ac:dyDescent="0.2">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59" customFormat="1" ht="13.2" x14ac:dyDescent="0.2">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59" customFormat="1" ht="13.2" x14ac:dyDescent="0.2">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59" customFormat="1" ht="13.2" x14ac:dyDescent="0.2">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59" customFormat="1" ht="13.2" x14ac:dyDescent="0.2">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2" x14ac:dyDescent="0.2">
      <c r="DD19" s="364"/>
      <c r="DE19" s="364"/>
    </row>
    <row r="20" spans="1:109" ht="13.2" x14ac:dyDescent="0.2">
      <c r="DD20" s="364"/>
      <c r="DE20" s="364"/>
    </row>
    <row r="21" spans="1:109" ht="17.25" customHeight="1" x14ac:dyDescent="0.2">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2">
      <c r="B22" s="365"/>
    </row>
    <row r="23" spans="1:109" ht="13.2" x14ac:dyDescent="0.2">
      <c r="B23" s="365"/>
    </row>
    <row r="24" spans="1:109" ht="13.2" x14ac:dyDescent="0.2">
      <c r="B24" s="365"/>
    </row>
    <row r="25" spans="1:109" ht="13.2" x14ac:dyDescent="0.2">
      <c r="B25" s="365"/>
    </row>
    <row r="26" spans="1:109" ht="13.2" x14ac:dyDescent="0.2">
      <c r="B26" s="365"/>
    </row>
    <row r="27" spans="1:109" ht="13.2" x14ac:dyDescent="0.2">
      <c r="B27" s="365"/>
    </row>
    <row r="28" spans="1:109" ht="13.2" x14ac:dyDescent="0.2">
      <c r="B28" s="365"/>
    </row>
    <row r="29" spans="1:109" ht="13.2" x14ac:dyDescent="0.2">
      <c r="B29" s="365"/>
    </row>
    <row r="30" spans="1:109" ht="13.2" x14ac:dyDescent="0.2">
      <c r="B30" s="365"/>
    </row>
    <row r="31" spans="1:109" ht="13.2" x14ac:dyDescent="0.2">
      <c r="B31" s="365"/>
    </row>
    <row r="32" spans="1:109" ht="13.2" x14ac:dyDescent="0.2">
      <c r="B32" s="365"/>
    </row>
    <row r="33" spans="2:109" ht="13.2" x14ac:dyDescent="0.2">
      <c r="B33" s="365"/>
    </row>
    <row r="34" spans="2:109" ht="13.2" x14ac:dyDescent="0.2">
      <c r="B34" s="365"/>
    </row>
    <row r="35" spans="2:109" ht="13.2" x14ac:dyDescent="0.2">
      <c r="B35" s="365"/>
    </row>
    <row r="36" spans="2:109" ht="13.2" x14ac:dyDescent="0.2">
      <c r="B36" s="365"/>
    </row>
    <row r="37" spans="2:109" ht="13.2" x14ac:dyDescent="0.2">
      <c r="B37" s="365"/>
    </row>
    <row r="38" spans="2:109" ht="13.2" x14ac:dyDescent="0.2">
      <c r="B38" s="365"/>
    </row>
    <row r="39" spans="2:109" ht="13.2" x14ac:dyDescent="0.2">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2" x14ac:dyDescent="0.2">
      <c r="B40" s="384"/>
      <c r="DD40" s="384"/>
      <c r="DE40" s="364"/>
    </row>
    <row r="41" spans="2:109" ht="16.2" x14ac:dyDescent="0.2">
      <c r="B41" s="394" t="s">
        <v>623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2" x14ac:dyDescent="0.2">
      <c r="B42" s="365"/>
      <c r="G42" s="380"/>
      <c r="I42" s="379"/>
      <c r="J42" s="379"/>
      <c r="K42" s="379"/>
      <c r="AM42" s="380"/>
      <c r="AN42" s="380" t="s">
        <v>619</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2">
      <c r="B43" s="365"/>
      <c r="AN43" s="1254" t="s">
        <v>622</v>
      </c>
      <c r="AO43" s="1255"/>
      <c r="AP43" s="1255"/>
      <c r="AQ43" s="1255"/>
      <c r="AR43" s="1255"/>
      <c r="AS43" s="1255"/>
      <c r="AT43" s="1255"/>
      <c r="AU43" s="1255"/>
      <c r="AV43" s="1255"/>
      <c r="AW43" s="1255"/>
      <c r="AX43" s="1255"/>
      <c r="AY43" s="1255"/>
      <c r="AZ43" s="1255"/>
      <c r="BA43" s="1255"/>
      <c r="BB43" s="1255"/>
      <c r="BC43" s="1255"/>
      <c r="BD43" s="1255"/>
      <c r="BE43" s="1255"/>
      <c r="BF43" s="1255"/>
      <c r="BG43" s="1255"/>
      <c r="BH43" s="1255"/>
      <c r="BI43" s="1255"/>
      <c r="BJ43" s="1255"/>
      <c r="BK43" s="1255"/>
      <c r="BL43" s="1255"/>
      <c r="BM43" s="1255"/>
      <c r="BN43" s="1255"/>
      <c r="BO43" s="1255"/>
      <c r="BP43" s="1255"/>
      <c r="BQ43" s="1255"/>
      <c r="BR43" s="1255"/>
      <c r="BS43" s="1255"/>
      <c r="BT43" s="1255"/>
      <c r="BU43" s="1255"/>
      <c r="BV43" s="1255"/>
      <c r="BW43" s="1255"/>
      <c r="BX43" s="1255"/>
      <c r="BY43" s="1255"/>
      <c r="BZ43" s="1255"/>
      <c r="CA43" s="1255"/>
      <c r="CB43" s="1255"/>
      <c r="CC43" s="1255"/>
      <c r="CD43" s="1255"/>
      <c r="CE43" s="1255"/>
      <c r="CF43" s="1255"/>
      <c r="CG43" s="1255"/>
      <c r="CH43" s="1255"/>
      <c r="CI43" s="1255"/>
      <c r="CJ43" s="1255"/>
      <c r="CK43" s="1255"/>
      <c r="CL43" s="1255"/>
      <c r="CM43" s="1255"/>
      <c r="CN43" s="1255"/>
      <c r="CO43" s="1255"/>
      <c r="CP43" s="1255"/>
      <c r="CQ43" s="1255"/>
      <c r="CR43" s="1255"/>
      <c r="CS43" s="1255"/>
      <c r="CT43" s="1255"/>
      <c r="CU43" s="1255"/>
      <c r="CV43" s="1255"/>
      <c r="CW43" s="1255"/>
      <c r="CX43" s="1255"/>
      <c r="CY43" s="1255"/>
      <c r="CZ43" s="1255"/>
      <c r="DA43" s="1255"/>
      <c r="DB43" s="1255"/>
      <c r="DC43" s="1256"/>
    </row>
    <row r="44" spans="2:109" ht="13.2" x14ac:dyDescent="0.2">
      <c r="B44" s="365"/>
      <c r="AN44" s="1257"/>
      <c r="AO44" s="1258"/>
      <c r="AP44" s="1258"/>
      <c r="AQ44" s="1258"/>
      <c r="AR44" s="1258"/>
      <c r="AS44" s="1258"/>
      <c r="AT44" s="1258"/>
      <c r="AU44" s="1258"/>
      <c r="AV44" s="1258"/>
      <c r="AW44" s="1258"/>
      <c r="AX44" s="1258"/>
      <c r="AY44" s="1258"/>
      <c r="AZ44" s="1258"/>
      <c r="BA44" s="1258"/>
      <c r="BB44" s="1258"/>
      <c r="BC44" s="1258"/>
      <c r="BD44" s="1258"/>
      <c r="BE44" s="1258"/>
      <c r="BF44" s="1258"/>
      <c r="BG44" s="1258"/>
      <c r="BH44" s="1258"/>
      <c r="BI44" s="1258"/>
      <c r="BJ44" s="1258"/>
      <c r="BK44" s="1258"/>
      <c r="BL44" s="1258"/>
      <c r="BM44" s="1258"/>
      <c r="BN44" s="1258"/>
      <c r="BO44" s="1258"/>
      <c r="BP44" s="1258"/>
      <c r="BQ44" s="1258"/>
      <c r="BR44" s="1258"/>
      <c r="BS44" s="1258"/>
      <c r="BT44" s="1258"/>
      <c r="BU44" s="1258"/>
      <c r="BV44" s="1258"/>
      <c r="BW44" s="1258"/>
      <c r="BX44" s="1258"/>
      <c r="BY44" s="1258"/>
      <c r="BZ44" s="1258"/>
      <c r="CA44" s="1258"/>
      <c r="CB44" s="1258"/>
      <c r="CC44" s="1258"/>
      <c r="CD44" s="1258"/>
      <c r="CE44" s="1258"/>
      <c r="CF44" s="1258"/>
      <c r="CG44" s="1258"/>
      <c r="CH44" s="1258"/>
      <c r="CI44" s="1258"/>
      <c r="CJ44" s="1258"/>
      <c r="CK44" s="1258"/>
      <c r="CL44" s="1258"/>
      <c r="CM44" s="1258"/>
      <c r="CN44" s="1258"/>
      <c r="CO44" s="1258"/>
      <c r="CP44" s="1258"/>
      <c r="CQ44" s="1258"/>
      <c r="CR44" s="1258"/>
      <c r="CS44" s="1258"/>
      <c r="CT44" s="1258"/>
      <c r="CU44" s="1258"/>
      <c r="CV44" s="1258"/>
      <c r="CW44" s="1258"/>
      <c r="CX44" s="1258"/>
      <c r="CY44" s="1258"/>
      <c r="CZ44" s="1258"/>
      <c r="DA44" s="1258"/>
      <c r="DB44" s="1258"/>
      <c r="DC44" s="1259"/>
    </row>
    <row r="45" spans="2:109" ht="13.2" x14ac:dyDescent="0.2">
      <c r="B45" s="365"/>
      <c r="AN45" s="1257"/>
      <c r="AO45" s="1258"/>
      <c r="AP45" s="1258"/>
      <c r="AQ45" s="1258"/>
      <c r="AR45" s="1258"/>
      <c r="AS45" s="1258"/>
      <c r="AT45" s="1258"/>
      <c r="AU45" s="1258"/>
      <c r="AV45" s="1258"/>
      <c r="AW45" s="1258"/>
      <c r="AX45" s="1258"/>
      <c r="AY45" s="1258"/>
      <c r="AZ45" s="1258"/>
      <c r="BA45" s="1258"/>
      <c r="BB45" s="1258"/>
      <c r="BC45" s="1258"/>
      <c r="BD45" s="1258"/>
      <c r="BE45" s="1258"/>
      <c r="BF45" s="1258"/>
      <c r="BG45" s="1258"/>
      <c r="BH45" s="1258"/>
      <c r="BI45" s="1258"/>
      <c r="BJ45" s="1258"/>
      <c r="BK45" s="1258"/>
      <c r="BL45" s="1258"/>
      <c r="BM45" s="1258"/>
      <c r="BN45" s="1258"/>
      <c r="BO45" s="1258"/>
      <c r="BP45" s="1258"/>
      <c r="BQ45" s="1258"/>
      <c r="BR45" s="1258"/>
      <c r="BS45" s="1258"/>
      <c r="BT45" s="1258"/>
      <c r="BU45" s="1258"/>
      <c r="BV45" s="1258"/>
      <c r="BW45" s="1258"/>
      <c r="BX45" s="1258"/>
      <c r="BY45" s="1258"/>
      <c r="BZ45" s="1258"/>
      <c r="CA45" s="1258"/>
      <c r="CB45" s="1258"/>
      <c r="CC45" s="1258"/>
      <c r="CD45" s="1258"/>
      <c r="CE45" s="1258"/>
      <c r="CF45" s="1258"/>
      <c r="CG45" s="1258"/>
      <c r="CH45" s="1258"/>
      <c r="CI45" s="1258"/>
      <c r="CJ45" s="1258"/>
      <c r="CK45" s="1258"/>
      <c r="CL45" s="1258"/>
      <c r="CM45" s="1258"/>
      <c r="CN45" s="1258"/>
      <c r="CO45" s="1258"/>
      <c r="CP45" s="1258"/>
      <c r="CQ45" s="1258"/>
      <c r="CR45" s="1258"/>
      <c r="CS45" s="1258"/>
      <c r="CT45" s="1258"/>
      <c r="CU45" s="1258"/>
      <c r="CV45" s="1258"/>
      <c r="CW45" s="1258"/>
      <c r="CX45" s="1258"/>
      <c r="CY45" s="1258"/>
      <c r="CZ45" s="1258"/>
      <c r="DA45" s="1258"/>
      <c r="DB45" s="1258"/>
      <c r="DC45" s="1259"/>
    </row>
    <row r="46" spans="2:109" ht="13.2" x14ac:dyDescent="0.2">
      <c r="B46" s="365"/>
      <c r="AN46" s="1257"/>
      <c r="AO46" s="1258"/>
      <c r="AP46" s="1258"/>
      <c r="AQ46" s="1258"/>
      <c r="AR46" s="1258"/>
      <c r="AS46" s="1258"/>
      <c r="AT46" s="1258"/>
      <c r="AU46" s="1258"/>
      <c r="AV46" s="1258"/>
      <c r="AW46" s="1258"/>
      <c r="AX46" s="1258"/>
      <c r="AY46" s="1258"/>
      <c r="AZ46" s="1258"/>
      <c r="BA46" s="1258"/>
      <c r="BB46" s="1258"/>
      <c r="BC46" s="1258"/>
      <c r="BD46" s="1258"/>
      <c r="BE46" s="1258"/>
      <c r="BF46" s="1258"/>
      <c r="BG46" s="1258"/>
      <c r="BH46" s="1258"/>
      <c r="BI46" s="1258"/>
      <c r="BJ46" s="1258"/>
      <c r="BK46" s="1258"/>
      <c r="BL46" s="1258"/>
      <c r="BM46" s="1258"/>
      <c r="BN46" s="1258"/>
      <c r="BO46" s="1258"/>
      <c r="BP46" s="1258"/>
      <c r="BQ46" s="1258"/>
      <c r="BR46" s="1258"/>
      <c r="BS46" s="1258"/>
      <c r="BT46" s="1258"/>
      <c r="BU46" s="1258"/>
      <c r="BV46" s="1258"/>
      <c r="BW46" s="1258"/>
      <c r="BX46" s="1258"/>
      <c r="BY46" s="1258"/>
      <c r="BZ46" s="1258"/>
      <c r="CA46" s="1258"/>
      <c r="CB46" s="1258"/>
      <c r="CC46" s="1258"/>
      <c r="CD46" s="1258"/>
      <c r="CE46" s="1258"/>
      <c r="CF46" s="1258"/>
      <c r="CG46" s="1258"/>
      <c r="CH46" s="1258"/>
      <c r="CI46" s="1258"/>
      <c r="CJ46" s="1258"/>
      <c r="CK46" s="1258"/>
      <c r="CL46" s="1258"/>
      <c r="CM46" s="1258"/>
      <c r="CN46" s="1258"/>
      <c r="CO46" s="1258"/>
      <c r="CP46" s="1258"/>
      <c r="CQ46" s="1258"/>
      <c r="CR46" s="1258"/>
      <c r="CS46" s="1258"/>
      <c r="CT46" s="1258"/>
      <c r="CU46" s="1258"/>
      <c r="CV46" s="1258"/>
      <c r="CW46" s="1258"/>
      <c r="CX46" s="1258"/>
      <c r="CY46" s="1258"/>
      <c r="CZ46" s="1258"/>
      <c r="DA46" s="1258"/>
      <c r="DB46" s="1258"/>
      <c r="DC46" s="1259"/>
    </row>
    <row r="47" spans="2:109" ht="13.2" x14ac:dyDescent="0.2">
      <c r="B47" s="365"/>
      <c r="AN47" s="1260"/>
      <c r="AO47" s="1261"/>
      <c r="AP47" s="1261"/>
      <c r="AQ47" s="1261"/>
      <c r="AR47" s="1261"/>
      <c r="AS47" s="1261"/>
      <c r="AT47" s="1261"/>
      <c r="AU47" s="1261"/>
      <c r="AV47" s="1261"/>
      <c r="AW47" s="1261"/>
      <c r="AX47" s="1261"/>
      <c r="AY47" s="1261"/>
      <c r="AZ47" s="1261"/>
      <c r="BA47" s="1261"/>
      <c r="BB47" s="1261"/>
      <c r="BC47" s="1261"/>
      <c r="BD47" s="1261"/>
      <c r="BE47" s="1261"/>
      <c r="BF47" s="1261"/>
      <c r="BG47" s="1261"/>
      <c r="BH47" s="1261"/>
      <c r="BI47" s="1261"/>
      <c r="BJ47" s="1261"/>
      <c r="BK47" s="1261"/>
      <c r="BL47" s="1261"/>
      <c r="BM47" s="1261"/>
      <c r="BN47" s="1261"/>
      <c r="BO47" s="1261"/>
      <c r="BP47" s="1261"/>
      <c r="BQ47" s="1261"/>
      <c r="BR47" s="1261"/>
      <c r="BS47" s="1261"/>
      <c r="BT47" s="1261"/>
      <c r="BU47" s="1261"/>
      <c r="BV47" s="1261"/>
      <c r="BW47" s="1261"/>
      <c r="BX47" s="1261"/>
      <c r="BY47" s="1261"/>
      <c r="BZ47" s="1261"/>
      <c r="CA47" s="1261"/>
      <c r="CB47" s="1261"/>
      <c r="CC47" s="1261"/>
      <c r="CD47" s="1261"/>
      <c r="CE47" s="1261"/>
      <c r="CF47" s="1261"/>
      <c r="CG47" s="1261"/>
      <c r="CH47" s="1261"/>
      <c r="CI47" s="1261"/>
      <c r="CJ47" s="1261"/>
      <c r="CK47" s="1261"/>
      <c r="CL47" s="1261"/>
      <c r="CM47" s="1261"/>
      <c r="CN47" s="1261"/>
      <c r="CO47" s="1261"/>
      <c r="CP47" s="1261"/>
      <c r="CQ47" s="1261"/>
      <c r="CR47" s="1261"/>
      <c r="CS47" s="1261"/>
      <c r="CT47" s="1261"/>
      <c r="CU47" s="1261"/>
      <c r="CV47" s="1261"/>
      <c r="CW47" s="1261"/>
      <c r="CX47" s="1261"/>
      <c r="CY47" s="1261"/>
      <c r="CZ47" s="1261"/>
      <c r="DA47" s="1261"/>
      <c r="DB47" s="1261"/>
      <c r="DC47" s="1262"/>
    </row>
    <row r="48" spans="2:109" ht="13.2" x14ac:dyDescent="0.2">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2" x14ac:dyDescent="0.2">
      <c r="B49" s="365"/>
      <c r="AN49" s="364" t="s">
        <v>617</v>
      </c>
    </row>
    <row r="50" spans="1:109" ht="13.2" x14ac:dyDescent="0.2">
      <c r="B50" s="365"/>
      <c r="G50" s="1263"/>
      <c r="H50" s="1263"/>
      <c r="I50" s="1263"/>
      <c r="J50" s="1263"/>
      <c r="K50" s="373"/>
      <c r="L50" s="373"/>
      <c r="M50" s="372"/>
      <c r="N50" s="372"/>
      <c r="AN50" s="1264"/>
      <c r="AO50" s="1265"/>
      <c r="AP50" s="1265"/>
      <c r="AQ50" s="1265"/>
      <c r="AR50" s="1265"/>
      <c r="AS50" s="1265"/>
      <c r="AT50" s="1265"/>
      <c r="AU50" s="1265"/>
      <c r="AV50" s="1265"/>
      <c r="AW50" s="1265"/>
      <c r="AX50" s="1265"/>
      <c r="AY50" s="1265"/>
      <c r="AZ50" s="1265"/>
      <c r="BA50" s="1265"/>
      <c r="BB50" s="1265"/>
      <c r="BC50" s="1265"/>
      <c r="BD50" s="1265"/>
      <c r="BE50" s="1265"/>
      <c r="BF50" s="1265"/>
      <c r="BG50" s="1265"/>
      <c r="BH50" s="1265"/>
      <c r="BI50" s="1265"/>
      <c r="BJ50" s="1265"/>
      <c r="BK50" s="1265"/>
      <c r="BL50" s="1265"/>
      <c r="BM50" s="1265"/>
      <c r="BN50" s="1265"/>
      <c r="BO50" s="1266"/>
      <c r="BP50" s="1267" t="s">
        <v>557</v>
      </c>
      <c r="BQ50" s="1267"/>
      <c r="BR50" s="1267"/>
      <c r="BS50" s="1267"/>
      <c r="BT50" s="1267"/>
      <c r="BU50" s="1267"/>
      <c r="BV50" s="1267"/>
      <c r="BW50" s="1267"/>
      <c r="BX50" s="1267" t="s">
        <v>558</v>
      </c>
      <c r="BY50" s="1267"/>
      <c r="BZ50" s="1267"/>
      <c r="CA50" s="1267"/>
      <c r="CB50" s="1267"/>
      <c r="CC50" s="1267"/>
      <c r="CD50" s="1267"/>
      <c r="CE50" s="1267"/>
      <c r="CF50" s="1267" t="s">
        <v>559</v>
      </c>
      <c r="CG50" s="1267"/>
      <c r="CH50" s="1267"/>
      <c r="CI50" s="1267"/>
      <c r="CJ50" s="1267"/>
      <c r="CK50" s="1267"/>
      <c r="CL50" s="1267"/>
      <c r="CM50" s="1267"/>
      <c r="CN50" s="1267" t="s">
        <v>560</v>
      </c>
      <c r="CO50" s="1267"/>
      <c r="CP50" s="1267"/>
      <c r="CQ50" s="1267"/>
      <c r="CR50" s="1267"/>
      <c r="CS50" s="1267"/>
      <c r="CT50" s="1267"/>
      <c r="CU50" s="1267"/>
      <c r="CV50" s="1267" t="s">
        <v>561</v>
      </c>
      <c r="CW50" s="1267"/>
      <c r="CX50" s="1267"/>
      <c r="CY50" s="1267"/>
      <c r="CZ50" s="1267"/>
      <c r="DA50" s="1267"/>
      <c r="DB50" s="1267"/>
      <c r="DC50" s="1267"/>
    </row>
    <row r="51" spans="1:109" ht="13.5" customHeight="1" x14ac:dyDescent="0.2">
      <c r="B51" s="365"/>
      <c r="G51" s="1272"/>
      <c r="H51" s="1272"/>
      <c r="I51" s="1270"/>
      <c r="J51" s="1270"/>
      <c r="K51" s="1269"/>
      <c r="L51" s="1269"/>
      <c r="M51" s="1269"/>
      <c r="N51" s="1269"/>
      <c r="AM51" s="371"/>
      <c r="AN51" s="1268" t="s">
        <v>616</v>
      </c>
      <c r="AO51" s="1268"/>
      <c r="AP51" s="1268"/>
      <c r="AQ51" s="1268"/>
      <c r="AR51" s="1268"/>
      <c r="AS51" s="1268"/>
      <c r="AT51" s="1268"/>
      <c r="AU51" s="1268"/>
      <c r="AV51" s="1268"/>
      <c r="AW51" s="1268"/>
      <c r="AX51" s="1268"/>
      <c r="AY51" s="1268"/>
      <c r="AZ51" s="1268"/>
      <c r="BA51" s="1268"/>
      <c r="BB51" s="1268" t="s">
        <v>614</v>
      </c>
      <c r="BC51" s="1268"/>
      <c r="BD51" s="1268"/>
      <c r="BE51" s="1268"/>
      <c r="BF51" s="1268"/>
      <c r="BG51" s="1268"/>
      <c r="BH51" s="1268"/>
      <c r="BI51" s="1268"/>
      <c r="BJ51" s="1268"/>
      <c r="BK51" s="1268"/>
      <c r="BL51" s="1268"/>
      <c r="BM51" s="1268"/>
      <c r="BN51" s="1268"/>
      <c r="BO51" s="1268"/>
      <c r="BP51" s="1253">
        <v>70.2</v>
      </c>
      <c r="BQ51" s="1253"/>
      <c r="BR51" s="1253"/>
      <c r="BS51" s="1253"/>
      <c r="BT51" s="1253"/>
      <c r="BU51" s="1253"/>
      <c r="BV51" s="1253"/>
      <c r="BW51" s="1253"/>
      <c r="BX51" s="1253">
        <v>107.9</v>
      </c>
      <c r="BY51" s="1253"/>
      <c r="BZ51" s="1253"/>
      <c r="CA51" s="1253"/>
      <c r="CB51" s="1253"/>
      <c r="CC51" s="1253"/>
      <c r="CD51" s="1253"/>
      <c r="CE51" s="1253"/>
      <c r="CF51" s="1253">
        <v>123.1</v>
      </c>
      <c r="CG51" s="1253"/>
      <c r="CH51" s="1253"/>
      <c r="CI51" s="1253"/>
      <c r="CJ51" s="1253"/>
      <c r="CK51" s="1253"/>
      <c r="CL51" s="1253"/>
      <c r="CM51" s="1253"/>
      <c r="CN51" s="1253">
        <v>115.4</v>
      </c>
      <c r="CO51" s="1253"/>
      <c r="CP51" s="1253"/>
      <c r="CQ51" s="1253"/>
      <c r="CR51" s="1253"/>
      <c r="CS51" s="1253"/>
      <c r="CT51" s="1253"/>
      <c r="CU51" s="1253"/>
      <c r="CV51" s="1253">
        <v>117.6</v>
      </c>
      <c r="CW51" s="1253"/>
      <c r="CX51" s="1253"/>
      <c r="CY51" s="1253"/>
      <c r="CZ51" s="1253"/>
      <c r="DA51" s="1253"/>
      <c r="DB51" s="1253"/>
      <c r="DC51" s="1253"/>
    </row>
    <row r="52" spans="1:109" ht="13.2" x14ac:dyDescent="0.2">
      <c r="B52" s="365"/>
      <c r="G52" s="1272"/>
      <c r="H52" s="1272"/>
      <c r="I52" s="1270"/>
      <c r="J52" s="1270"/>
      <c r="K52" s="1269"/>
      <c r="L52" s="1269"/>
      <c r="M52" s="1269"/>
      <c r="N52" s="1269"/>
      <c r="AM52" s="371"/>
      <c r="AN52" s="1268"/>
      <c r="AO52" s="1268"/>
      <c r="AP52" s="1268"/>
      <c r="AQ52" s="1268"/>
      <c r="AR52" s="1268"/>
      <c r="AS52" s="1268"/>
      <c r="AT52" s="1268"/>
      <c r="AU52" s="1268"/>
      <c r="AV52" s="1268"/>
      <c r="AW52" s="1268"/>
      <c r="AX52" s="1268"/>
      <c r="AY52" s="1268"/>
      <c r="AZ52" s="1268"/>
      <c r="BA52" s="1268"/>
      <c r="BB52" s="1268"/>
      <c r="BC52" s="1268"/>
      <c r="BD52" s="1268"/>
      <c r="BE52" s="1268"/>
      <c r="BF52" s="1268"/>
      <c r="BG52" s="1268"/>
      <c r="BH52" s="1268"/>
      <c r="BI52" s="1268"/>
      <c r="BJ52" s="1268"/>
      <c r="BK52" s="1268"/>
      <c r="BL52" s="1268"/>
      <c r="BM52" s="1268"/>
      <c r="BN52" s="1268"/>
      <c r="BO52" s="1268"/>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ht="13.2" x14ac:dyDescent="0.2">
      <c r="A53" s="379"/>
      <c r="B53" s="365"/>
      <c r="G53" s="1272"/>
      <c r="H53" s="1272"/>
      <c r="I53" s="1263"/>
      <c r="J53" s="1263"/>
      <c r="K53" s="1269"/>
      <c r="L53" s="1269"/>
      <c r="M53" s="1269"/>
      <c r="N53" s="1269"/>
      <c r="AM53" s="371"/>
      <c r="AN53" s="1268"/>
      <c r="AO53" s="1268"/>
      <c r="AP53" s="1268"/>
      <c r="AQ53" s="1268"/>
      <c r="AR53" s="1268"/>
      <c r="AS53" s="1268"/>
      <c r="AT53" s="1268"/>
      <c r="AU53" s="1268"/>
      <c r="AV53" s="1268"/>
      <c r="AW53" s="1268"/>
      <c r="AX53" s="1268"/>
      <c r="AY53" s="1268"/>
      <c r="AZ53" s="1268"/>
      <c r="BA53" s="1268"/>
      <c r="BB53" s="1268" t="s">
        <v>621</v>
      </c>
      <c r="BC53" s="1268"/>
      <c r="BD53" s="1268"/>
      <c r="BE53" s="1268"/>
      <c r="BF53" s="1268"/>
      <c r="BG53" s="1268"/>
      <c r="BH53" s="1268"/>
      <c r="BI53" s="1268"/>
      <c r="BJ53" s="1268"/>
      <c r="BK53" s="1268"/>
      <c r="BL53" s="1268"/>
      <c r="BM53" s="1268"/>
      <c r="BN53" s="1268"/>
      <c r="BO53" s="1268"/>
      <c r="BP53" s="1253">
        <v>59.2</v>
      </c>
      <c r="BQ53" s="1253"/>
      <c r="BR53" s="1253"/>
      <c r="BS53" s="1253"/>
      <c r="BT53" s="1253"/>
      <c r="BU53" s="1253"/>
      <c r="BV53" s="1253"/>
      <c r="BW53" s="1253"/>
      <c r="BX53" s="1253">
        <v>60.6</v>
      </c>
      <c r="BY53" s="1253"/>
      <c r="BZ53" s="1253"/>
      <c r="CA53" s="1253"/>
      <c r="CB53" s="1253"/>
      <c r="CC53" s="1253"/>
      <c r="CD53" s="1253"/>
      <c r="CE53" s="1253"/>
      <c r="CF53" s="1253">
        <v>59.9</v>
      </c>
      <c r="CG53" s="1253"/>
      <c r="CH53" s="1253"/>
      <c r="CI53" s="1253"/>
      <c r="CJ53" s="1253"/>
      <c r="CK53" s="1253"/>
      <c r="CL53" s="1253"/>
      <c r="CM53" s="1253"/>
      <c r="CN53" s="1253">
        <v>60.7</v>
      </c>
      <c r="CO53" s="1253"/>
      <c r="CP53" s="1253"/>
      <c r="CQ53" s="1253"/>
      <c r="CR53" s="1253"/>
      <c r="CS53" s="1253"/>
      <c r="CT53" s="1253"/>
      <c r="CU53" s="1253"/>
      <c r="CV53" s="1253">
        <v>62.7</v>
      </c>
      <c r="CW53" s="1253"/>
      <c r="CX53" s="1253"/>
      <c r="CY53" s="1253"/>
      <c r="CZ53" s="1253"/>
      <c r="DA53" s="1253"/>
      <c r="DB53" s="1253"/>
      <c r="DC53" s="1253"/>
    </row>
    <row r="54" spans="1:109" ht="13.2" x14ac:dyDescent="0.2">
      <c r="A54" s="379"/>
      <c r="B54" s="365"/>
      <c r="G54" s="1272"/>
      <c r="H54" s="1272"/>
      <c r="I54" s="1263"/>
      <c r="J54" s="1263"/>
      <c r="K54" s="1269"/>
      <c r="L54" s="1269"/>
      <c r="M54" s="1269"/>
      <c r="N54" s="1269"/>
      <c r="AM54" s="371"/>
      <c r="AN54" s="1268"/>
      <c r="AO54" s="1268"/>
      <c r="AP54" s="1268"/>
      <c r="AQ54" s="1268"/>
      <c r="AR54" s="1268"/>
      <c r="AS54" s="1268"/>
      <c r="AT54" s="1268"/>
      <c r="AU54" s="1268"/>
      <c r="AV54" s="1268"/>
      <c r="AW54" s="1268"/>
      <c r="AX54" s="1268"/>
      <c r="AY54" s="1268"/>
      <c r="AZ54" s="1268"/>
      <c r="BA54" s="1268"/>
      <c r="BB54" s="1268"/>
      <c r="BC54" s="1268"/>
      <c r="BD54" s="1268"/>
      <c r="BE54" s="1268"/>
      <c r="BF54" s="1268"/>
      <c r="BG54" s="1268"/>
      <c r="BH54" s="1268"/>
      <c r="BI54" s="1268"/>
      <c r="BJ54" s="1268"/>
      <c r="BK54" s="1268"/>
      <c r="BL54" s="1268"/>
      <c r="BM54" s="1268"/>
      <c r="BN54" s="1268"/>
      <c r="BO54" s="1268"/>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ht="13.2" x14ac:dyDescent="0.2">
      <c r="A55" s="379"/>
      <c r="B55" s="365"/>
      <c r="G55" s="1263"/>
      <c r="H55" s="1263"/>
      <c r="I55" s="1263"/>
      <c r="J55" s="1263"/>
      <c r="K55" s="1269"/>
      <c r="L55" s="1269"/>
      <c r="M55" s="1269"/>
      <c r="N55" s="1269"/>
      <c r="AN55" s="1267" t="s">
        <v>615</v>
      </c>
      <c r="AO55" s="1267"/>
      <c r="AP55" s="1267"/>
      <c r="AQ55" s="1267"/>
      <c r="AR55" s="1267"/>
      <c r="AS55" s="1267"/>
      <c r="AT55" s="1267"/>
      <c r="AU55" s="1267"/>
      <c r="AV55" s="1267"/>
      <c r="AW55" s="1267"/>
      <c r="AX55" s="1267"/>
      <c r="AY55" s="1267"/>
      <c r="AZ55" s="1267"/>
      <c r="BA55" s="1267"/>
      <c r="BB55" s="1268" t="s">
        <v>614</v>
      </c>
      <c r="BC55" s="1268"/>
      <c r="BD55" s="1268"/>
      <c r="BE55" s="1268"/>
      <c r="BF55" s="1268"/>
      <c r="BG55" s="1268"/>
      <c r="BH55" s="1268"/>
      <c r="BI55" s="1268"/>
      <c r="BJ55" s="1268"/>
      <c r="BK55" s="1268"/>
      <c r="BL55" s="1268"/>
      <c r="BM55" s="1268"/>
      <c r="BN55" s="1268"/>
      <c r="BO55" s="1268"/>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ht="13.2" x14ac:dyDescent="0.2">
      <c r="A56" s="379"/>
      <c r="B56" s="365"/>
      <c r="G56" s="1263"/>
      <c r="H56" s="1263"/>
      <c r="I56" s="1263"/>
      <c r="J56" s="1263"/>
      <c r="K56" s="1269"/>
      <c r="L56" s="1269"/>
      <c r="M56" s="1269"/>
      <c r="N56" s="1269"/>
      <c r="AN56" s="1267"/>
      <c r="AO56" s="1267"/>
      <c r="AP56" s="1267"/>
      <c r="AQ56" s="1267"/>
      <c r="AR56" s="1267"/>
      <c r="AS56" s="1267"/>
      <c r="AT56" s="1267"/>
      <c r="AU56" s="1267"/>
      <c r="AV56" s="1267"/>
      <c r="AW56" s="1267"/>
      <c r="AX56" s="1267"/>
      <c r="AY56" s="1267"/>
      <c r="AZ56" s="1267"/>
      <c r="BA56" s="1267"/>
      <c r="BB56" s="1268"/>
      <c r="BC56" s="1268"/>
      <c r="BD56" s="1268"/>
      <c r="BE56" s="1268"/>
      <c r="BF56" s="1268"/>
      <c r="BG56" s="1268"/>
      <c r="BH56" s="1268"/>
      <c r="BI56" s="1268"/>
      <c r="BJ56" s="1268"/>
      <c r="BK56" s="1268"/>
      <c r="BL56" s="1268"/>
      <c r="BM56" s="1268"/>
      <c r="BN56" s="1268"/>
      <c r="BO56" s="1268"/>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79" customFormat="1" ht="13.2" x14ac:dyDescent="0.2">
      <c r="B57" s="385"/>
      <c r="G57" s="1263"/>
      <c r="H57" s="1263"/>
      <c r="I57" s="1271"/>
      <c r="J57" s="1271"/>
      <c r="K57" s="1269"/>
      <c r="L57" s="1269"/>
      <c r="M57" s="1269"/>
      <c r="N57" s="1269"/>
      <c r="AM57" s="364"/>
      <c r="AN57" s="1267"/>
      <c r="AO57" s="1267"/>
      <c r="AP57" s="1267"/>
      <c r="AQ57" s="1267"/>
      <c r="AR57" s="1267"/>
      <c r="AS57" s="1267"/>
      <c r="AT57" s="1267"/>
      <c r="AU57" s="1267"/>
      <c r="AV57" s="1267"/>
      <c r="AW57" s="1267"/>
      <c r="AX57" s="1267"/>
      <c r="AY57" s="1267"/>
      <c r="AZ57" s="1267"/>
      <c r="BA57" s="1267"/>
      <c r="BB57" s="1268" t="s">
        <v>621</v>
      </c>
      <c r="BC57" s="1268"/>
      <c r="BD57" s="1268"/>
      <c r="BE57" s="1268"/>
      <c r="BF57" s="1268"/>
      <c r="BG57" s="1268"/>
      <c r="BH57" s="1268"/>
      <c r="BI57" s="1268"/>
      <c r="BJ57" s="1268"/>
      <c r="BK57" s="1268"/>
      <c r="BL57" s="1268"/>
      <c r="BM57" s="1268"/>
      <c r="BN57" s="1268"/>
      <c r="BO57" s="1268"/>
      <c r="BP57" s="1253">
        <v>61.2</v>
      </c>
      <c r="BQ57" s="1253"/>
      <c r="BR57" s="1253"/>
      <c r="BS57" s="1253"/>
      <c r="BT57" s="1253"/>
      <c r="BU57" s="1253"/>
      <c r="BV57" s="1253"/>
      <c r="BW57" s="1253"/>
      <c r="BX57" s="1253">
        <v>62.8</v>
      </c>
      <c r="BY57" s="1253"/>
      <c r="BZ57" s="1253"/>
      <c r="CA57" s="1253"/>
      <c r="CB57" s="1253"/>
      <c r="CC57" s="1253"/>
      <c r="CD57" s="1253"/>
      <c r="CE57" s="1253"/>
      <c r="CF57" s="1253">
        <v>64</v>
      </c>
      <c r="CG57" s="1253"/>
      <c r="CH57" s="1253"/>
      <c r="CI57" s="1253"/>
      <c r="CJ57" s="1253"/>
      <c r="CK57" s="1253"/>
      <c r="CL57" s="1253"/>
      <c r="CM57" s="1253"/>
      <c r="CN57" s="1253">
        <v>66.2</v>
      </c>
      <c r="CO57" s="1253"/>
      <c r="CP57" s="1253"/>
      <c r="CQ57" s="1253"/>
      <c r="CR57" s="1253"/>
      <c r="CS57" s="1253"/>
      <c r="CT57" s="1253"/>
      <c r="CU57" s="1253"/>
      <c r="CV57" s="1253">
        <v>67.099999999999994</v>
      </c>
      <c r="CW57" s="1253"/>
      <c r="CX57" s="1253"/>
      <c r="CY57" s="1253"/>
      <c r="CZ57" s="1253"/>
      <c r="DA57" s="1253"/>
      <c r="DB57" s="1253"/>
      <c r="DC57" s="1253"/>
      <c r="DD57" s="390"/>
      <c r="DE57" s="385"/>
    </row>
    <row r="58" spans="1:109" s="379" customFormat="1" ht="13.2" x14ac:dyDescent="0.2">
      <c r="A58" s="364"/>
      <c r="B58" s="385"/>
      <c r="G58" s="1263"/>
      <c r="H58" s="1263"/>
      <c r="I58" s="1271"/>
      <c r="J58" s="1271"/>
      <c r="K58" s="1269"/>
      <c r="L58" s="1269"/>
      <c r="M58" s="1269"/>
      <c r="N58" s="1269"/>
      <c r="AM58" s="364"/>
      <c r="AN58" s="1267"/>
      <c r="AO58" s="1267"/>
      <c r="AP58" s="1267"/>
      <c r="AQ58" s="1267"/>
      <c r="AR58" s="1267"/>
      <c r="AS58" s="1267"/>
      <c r="AT58" s="1267"/>
      <c r="AU58" s="1267"/>
      <c r="AV58" s="1267"/>
      <c r="AW58" s="1267"/>
      <c r="AX58" s="1267"/>
      <c r="AY58" s="1267"/>
      <c r="AZ58" s="1267"/>
      <c r="BA58" s="1267"/>
      <c r="BB58" s="1268"/>
      <c r="BC58" s="1268"/>
      <c r="BD58" s="1268"/>
      <c r="BE58" s="1268"/>
      <c r="BF58" s="1268"/>
      <c r="BG58" s="1268"/>
      <c r="BH58" s="1268"/>
      <c r="BI58" s="1268"/>
      <c r="BJ58" s="1268"/>
      <c r="BK58" s="1268"/>
      <c r="BL58" s="1268"/>
      <c r="BM58" s="1268"/>
      <c r="BN58" s="1268"/>
      <c r="BO58" s="1268"/>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90"/>
      <c r="DE58" s="385"/>
    </row>
    <row r="59" spans="1:109" s="379" customFormat="1" ht="13.2" x14ac:dyDescent="0.2">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2" x14ac:dyDescent="0.2">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2" x14ac:dyDescent="0.2">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2" x14ac:dyDescent="0.2">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6.2" x14ac:dyDescent="0.2">
      <c r="B63" s="383" t="s">
        <v>620</v>
      </c>
    </row>
    <row r="64" spans="1:109" ht="13.2" x14ac:dyDescent="0.2">
      <c r="B64" s="365"/>
      <c r="G64" s="380"/>
      <c r="I64" s="382"/>
      <c r="J64" s="382"/>
      <c r="K64" s="382"/>
      <c r="L64" s="382"/>
      <c r="M64" s="382"/>
      <c r="N64" s="381"/>
      <c r="AM64" s="380"/>
      <c r="AN64" s="380" t="s">
        <v>619</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2" x14ac:dyDescent="0.2">
      <c r="B65" s="365"/>
      <c r="AN65" s="1254" t="s">
        <v>618</v>
      </c>
      <c r="AO65" s="1255"/>
      <c r="AP65" s="1255"/>
      <c r="AQ65" s="1255"/>
      <c r="AR65" s="1255"/>
      <c r="AS65" s="1255"/>
      <c r="AT65" s="1255"/>
      <c r="AU65" s="1255"/>
      <c r="AV65" s="1255"/>
      <c r="AW65" s="1255"/>
      <c r="AX65" s="1255"/>
      <c r="AY65" s="1255"/>
      <c r="AZ65" s="1255"/>
      <c r="BA65" s="1255"/>
      <c r="BB65" s="1255"/>
      <c r="BC65" s="1255"/>
      <c r="BD65" s="1255"/>
      <c r="BE65" s="1255"/>
      <c r="BF65" s="1255"/>
      <c r="BG65" s="1255"/>
      <c r="BH65" s="1255"/>
      <c r="BI65" s="1255"/>
      <c r="BJ65" s="1255"/>
      <c r="BK65" s="1255"/>
      <c r="BL65" s="1255"/>
      <c r="BM65" s="1255"/>
      <c r="BN65" s="1255"/>
      <c r="BO65" s="1255"/>
      <c r="BP65" s="1255"/>
      <c r="BQ65" s="1255"/>
      <c r="BR65" s="1255"/>
      <c r="BS65" s="1255"/>
      <c r="BT65" s="1255"/>
      <c r="BU65" s="1255"/>
      <c r="BV65" s="1255"/>
      <c r="BW65" s="1255"/>
      <c r="BX65" s="1255"/>
      <c r="BY65" s="1255"/>
      <c r="BZ65" s="1255"/>
      <c r="CA65" s="1255"/>
      <c r="CB65" s="1255"/>
      <c r="CC65" s="1255"/>
      <c r="CD65" s="1255"/>
      <c r="CE65" s="1255"/>
      <c r="CF65" s="1255"/>
      <c r="CG65" s="1255"/>
      <c r="CH65" s="1255"/>
      <c r="CI65" s="1255"/>
      <c r="CJ65" s="1255"/>
      <c r="CK65" s="1255"/>
      <c r="CL65" s="1255"/>
      <c r="CM65" s="1255"/>
      <c r="CN65" s="1255"/>
      <c r="CO65" s="1255"/>
      <c r="CP65" s="1255"/>
      <c r="CQ65" s="1255"/>
      <c r="CR65" s="1255"/>
      <c r="CS65" s="1255"/>
      <c r="CT65" s="1255"/>
      <c r="CU65" s="1255"/>
      <c r="CV65" s="1255"/>
      <c r="CW65" s="1255"/>
      <c r="CX65" s="1255"/>
      <c r="CY65" s="1255"/>
      <c r="CZ65" s="1255"/>
      <c r="DA65" s="1255"/>
      <c r="DB65" s="1255"/>
      <c r="DC65" s="1256"/>
    </row>
    <row r="66" spans="2:107" ht="13.2" x14ac:dyDescent="0.2">
      <c r="B66" s="365"/>
      <c r="AN66" s="1257"/>
      <c r="AO66" s="1258"/>
      <c r="AP66" s="1258"/>
      <c r="AQ66" s="1258"/>
      <c r="AR66" s="1258"/>
      <c r="AS66" s="1258"/>
      <c r="AT66" s="1258"/>
      <c r="AU66" s="1258"/>
      <c r="AV66" s="1258"/>
      <c r="AW66" s="1258"/>
      <c r="AX66" s="1258"/>
      <c r="AY66" s="1258"/>
      <c r="AZ66" s="1258"/>
      <c r="BA66" s="1258"/>
      <c r="BB66" s="1258"/>
      <c r="BC66" s="1258"/>
      <c r="BD66" s="1258"/>
      <c r="BE66" s="1258"/>
      <c r="BF66" s="1258"/>
      <c r="BG66" s="1258"/>
      <c r="BH66" s="1258"/>
      <c r="BI66" s="1258"/>
      <c r="BJ66" s="1258"/>
      <c r="BK66" s="1258"/>
      <c r="BL66" s="1258"/>
      <c r="BM66" s="1258"/>
      <c r="BN66" s="1258"/>
      <c r="BO66" s="1258"/>
      <c r="BP66" s="1258"/>
      <c r="BQ66" s="1258"/>
      <c r="BR66" s="1258"/>
      <c r="BS66" s="1258"/>
      <c r="BT66" s="1258"/>
      <c r="BU66" s="1258"/>
      <c r="BV66" s="1258"/>
      <c r="BW66" s="1258"/>
      <c r="BX66" s="1258"/>
      <c r="BY66" s="1258"/>
      <c r="BZ66" s="1258"/>
      <c r="CA66" s="1258"/>
      <c r="CB66" s="1258"/>
      <c r="CC66" s="1258"/>
      <c r="CD66" s="1258"/>
      <c r="CE66" s="1258"/>
      <c r="CF66" s="1258"/>
      <c r="CG66" s="1258"/>
      <c r="CH66" s="1258"/>
      <c r="CI66" s="1258"/>
      <c r="CJ66" s="1258"/>
      <c r="CK66" s="1258"/>
      <c r="CL66" s="1258"/>
      <c r="CM66" s="1258"/>
      <c r="CN66" s="1258"/>
      <c r="CO66" s="1258"/>
      <c r="CP66" s="1258"/>
      <c r="CQ66" s="1258"/>
      <c r="CR66" s="1258"/>
      <c r="CS66" s="1258"/>
      <c r="CT66" s="1258"/>
      <c r="CU66" s="1258"/>
      <c r="CV66" s="1258"/>
      <c r="CW66" s="1258"/>
      <c r="CX66" s="1258"/>
      <c r="CY66" s="1258"/>
      <c r="CZ66" s="1258"/>
      <c r="DA66" s="1258"/>
      <c r="DB66" s="1258"/>
      <c r="DC66" s="1259"/>
    </row>
    <row r="67" spans="2:107" ht="13.2" x14ac:dyDescent="0.2">
      <c r="B67" s="365"/>
      <c r="AN67" s="1257"/>
      <c r="AO67" s="1258"/>
      <c r="AP67" s="1258"/>
      <c r="AQ67" s="1258"/>
      <c r="AR67" s="1258"/>
      <c r="AS67" s="1258"/>
      <c r="AT67" s="1258"/>
      <c r="AU67" s="1258"/>
      <c r="AV67" s="1258"/>
      <c r="AW67" s="1258"/>
      <c r="AX67" s="1258"/>
      <c r="AY67" s="1258"/>
      <c r="AZ67" s="1258"/>
      <c r="BA67" s="1258"/>
      <c r="BB67" s="1258"/>
      <c r="BC67" s="1258"/>
      <c r="BD67" s="1258"/>
      <c r="BE67" s="1258"/>
      <c r="BF67" s="1258"/>
      <c r="BG67" s="1258"/>
      <c r="BH67" s="1258"/>
      <c r="BI67" s="1258"/>
      <c r="BJ67" s="1258"/>
      <c r="BK67" s="1258"/>
      <c r="BL67" s="1258"/>
      <c r="BM67" s="1258"/>
      <c r="BN67" s="1258"/>
      <c r="BO67" s="1258"/>
      <c r="BP67" s="1258"/>
      <c r="BQ67" s="1258"/>
      <c r="BR67" s="1258"/>
      <c r="BS67" s="1258"/>
      <c r="BT67" s="1258"/>
      <c r="BU67" s="1258"/>
      <c r="BV67" s="1258"/>
      <c r="BW67" s="1258"/>
      <c r="BX67" s="1258"/>
      <c r="BY67" s="1258"/>
      <c r="BZ67" s="1258"/>
      <c r="CA67" s="1258"/>
      <c r="CB67" s="1258"/>
      <c r="CC67" s="1258"/>
      <c r="CD67" s="1258"/>
      <c r="CE67" s="1258"/>
      <c r="CF67" s="1258"/>
      <c r="CG67" s="1258"/>
      <c r="CH67" s="1258"/>
      <c r="CI67" s="1258"/>
      <c r="CJ67" s="1258"/>
      <c r="CK67" s="1258"/>
      <c r="CL67" s="1258"/>
      <c r="CM67" s="1258"/>
      <c r="CN67" s="1258"/>
      <c r="CO67" s="1258"/>
      <c r="CP67" s="1258"/>
      <c r="CQ67" s="1258"/>
      <c r="CR67" s="1258"/>
      <c r="CS67" s="1258"/>
      <c r="CT67" s="1258"/>
      <c r="CU67" s="1258"/>
      <c r="CV67" s="1258"/>
      <c r="CW67" s="1258"/>
      <c r="CX67" s="1258"/>
      <c r="CY67" s="1258"/>
      <c r="CZ67" s="1258"/>
      <c r="DA67" s="1258"/>
      <c r="DB67" s="1258"/>
      <c r="DC67" s="1259"/>
    </row>
    <row r="68" spans="2:107" ht="13.2" x14ac:dyDescent="0.2">
      <c r="B68" s="365"/>
      <c r="AN68" s="1257"/>
      <c r="AO68" s="1258"/>
      <c r="AP68" s="1258"/>
      <c r="AQ68" s="1258"/>
      <c r="AR68" s="1258"/>
      <c r="AS68" s="1258"/>
      <c r="AT68" s="1258"/>
      <c r="AU68" s="1258"/>
      <c r="AV68" s="1258"/>
      <c r="AW68" s="1258"/>
      <c r="AX68" s="1258"/>
      <c r="AY68" s="1258"/>
      <c r="AZ68" s="1258"/>
      <c r="BA68" s="1258"/>
      <c r="BB68" s="1258"/>
      <c r="BC68" s="1258"/>
      <c r="BD68" s="1258"/>
      <c r="BE68" s="1258"/>
      <c r="BF68" s="1258"/>
      <c r="BG68" s="1258"/>
      <c r="BH68" s="1258"/>
      <c r="BI68" s="1258"/>
      <c r="BJ68" s="1258"/>
      <c r="BK68" s="1258"/>
      <c r="BL68" s="1258"/>
      <c r="BM68" s="1258"/>
      <c r="BN68" s="1258"/>
      <c r="BO68" s="1258"/>
      <c r="BP68" s="1258"/>
      <c r="BQ68" s="1258"/>
      <c r="BR68" s="1258"/>
      <c r="BS68" s="1258"/>
      <c r="BT68" s="1258"/>
      <c r="BU68" s="1258"/>
      <c r="BV68" s="1258"/>
      <c r="BW68" s="1258"/>
      <c r="BX68" s="1258"/>
      <c r="BY68" s="1258"/>
      <c r="BZ68" s="1258"/>
      <c r="CA68" s="1258"/>
      <c r="CB68" s="1258"/>
      <c r="CC68" s="1258"/>
      <c r="CD68" s="1258"/>
      <c r="CE68" s="1258"/>
      <c r="CF68" s="1258"/>
      <c r="CG68" s="1258"/>
      <c r="CH68" s="1258"/>
      <c r="CI68" s="1258"/>
      <c r="CJ68" s="1258"/>
      <c r="CK68" s="1258"/>
      <c r="CL68" s="1258"/>
      <c r="CM68" s="1258"/>
      <c r="CN68" s="1258"/>
      <c r="CO68" s="1258"/>
      <c r="CP68" s="1258"/>
      <c r="CQ68" s="1258"/>
      <c r="CR68" s="1258"/>
      <c r="CS68" s="1258"/>
      <c r="CT68" s="1258"/>
      <c r="CU68" s="1258"/>
      <c r="CV68" s="1258"/>
      <c r="CW68" s="1258"/>
      <c r="CX68" s="1258"/>
      <c r="CY68" s="1258"/>
      <c r="CZ68" s="1258"/>
      <c r="DA68" s="1258"/>
      <c r="DB68" s="1258"/>
      <c r="DC68" s="1259"/>
    </row>
    <row r="69" spans="2:107" ht="13.2" x14ac:dyDescent="0.2">
      <c r="B69" s="365"/>
      <c r="AN69" s="1260"/>
      <c r="AO69" s="1261"/>
      <c r="AP69" s="1261"/>
      <c r="AQ69" s="1261"/>
      <c r="AR69" s="1261"/>
      <c r="AS69" s="1261"/>
      <c r="AT69" s="1261"/>
      <c r="AU69" s="1261"/>
      <c r="AV69" s="1261"/>
      <c r="AW69" s="1261"/>
      <c r="AX69" s="1261"/>
      <c r="AY69" s="1261"/>
      <c r="AZ69" s="1261"/>
      <c r="BA69" s="1261"/>
      <c r="BB69" s="1261"/>
      <c r="BC69" s="1261"/>
      <c r="BD69" s="1261"/>
      <c r="BE69" s="1261"/>
      <c r="BF69" s="1261"/>
      <c r="BG69" s="1261"/>
      <c r="BH69" s="1261"/>
      <c r="BI69" s="1261"/>
      <c r="BJ69" s="1261"/>
      <c r="BK69" s="1261"/>
      <c r="BL69" s="1261"/>
      <c r="BM69" s="1261"/>
      <c r="BN69" s="1261"/>
      <c r="BO69" s="1261"/>
      <c r="BP69" s="1261"/>
      <c r="BQ69" s="1261"/>
      <c r="BR69" s="1261"/>
      <c r="BS69" s="1261"/>
      <c r="BT69" s="1261"/>
      <c r="BU69" s="1261"/>
      <c r="BV69" s="1261"/>
      <c r="BW69" s="1261"/>
      <c r="BX69" s="1261"/>
      <c r="BY69" s="1261"/>
      <c r="BZ69" s="1261"/>
      <c r="CA69" s="1261"/>
      <c r="CB69" s="1261"/>
      <c r="CC69" s="1261"/>
      <c r="CD69" s="1261"/>
      <c r="CE69" s="1261"/>
      <c r="CF69" s="1261"/>
      <c r="CG69" s="1261"/>
      <c r="CH69" s="1261"/>
      <c r="CI69" s="1261"/>
      <c r="CJ69" s="1261"/>
      <c r="CK69" s="1261"/>
      <c r="CL69" s="1261"/>
      <c r="CM69" s="1261"/>
      <c r="CN69" s="1261"/>
      <c r="CO69" s="1261"/>
      <c r="CP69" s="1261"/>
      <c r="CQ69" s="1261"/>
      <c r="CR69" s="1261"/>
      <c r="CS69" s="1261"/>
      <c r="CT69" s="1261"/>
      <c r="CU69" s="1261"/>
      <c r="CV69" s="1261"/>
      <c r="CW69" s="1261"/>
      <c r="CX69" s="1261"/>
      <c r="CY69" s="1261"/>
      <c r="CZ69" s="1261"/>
      <c r="DA69" s="1261"/>
      <c r="DB69" s="1261"/>
      <c r="DC69" s="1262"/>
    </row>
    <row r="70" spans="2:107" ht="13.2" x14ac:dyDescent="0.2">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2" x14ac:dyDescent="0.2">
      <c r="B71" s="365"/>
      <c r="G71" s="374"/>
      <c r="I71" s="377"/>
      <c r="J71" s="376"/>
      <c r="K71" s="376"/>
      <c r="L71" s="375"/>
      <c r="M71" s="376"/>
      <c r="N71" s="375"/>
      <c r="AM71" s="374"/>
      <c r="AN71" s="364" t="s">
        <v>617</v>
      </c>
    </row>
    <row r="72" spans="2:107" ht="13.2" x14ac:dyDescent="0.2">
      <c r="B72" s="365"/>
      <c r="G72" s="1263"/>
      <c r="H72" s="1263"/>
      <c r="I72" s="1263"/>
      <c r="J72" s="1263"/>
      <c r="K72" s="373"/>
      <c r="L72" s="373"/>
      <c r="M72" s="372"/>
      <c r="N72" s="372"/>
      <c r="AN72" s="1264"/>
      <c r="AO72" s="1265"/>
      <c r="AP72" s="1265"/>
      <c r="AQ72" s="1265"/>
      <c r="AR72" s="1265"/>
      <c r="AS72" s="1265"/>
      <c r="AT72" s="1265"/>
      <c r="AU72" s="1265"/>
      <c r="AV72" s="1265"/>
      <c r="AW72" s="1265"/>
      <c r="AX72" s="1265"/>
      <c r="AY72" s="1265"/>
      <c r="AZ72" s="1265"/>
      <c r="BA72" s="1265"/>
      <c r="BB72" s="1265"/>
      <c r="BC72" s="1265"/>
      <c r="BD72" s="1265"/>
      <c r="BE72" s="1265"/>
      <c r="BF72" s="1265"/>
      <c r="BG72" s="1265"/>
      <c r="BH72" s="1265"/>
      <c r="BI72" s="1265"/>
      <c r="BJ72" s="1265"/>
      <c r="BK72" s="1265"/>
      <c r="BL72" s="1265"/>
      <c r="BM72" s="1265"/>
      <c r="BN72" s="1265"/>
      <c r="BO72" s="1266"/>
      <c r="BP72" s="1267" t="s">
        <v>557</v>
      </c>
      <c r="BQ72" s="1267"/>
      <c r="BR72" s="1267"/>
      <c r="BS72" s="1267"/>
      <c r="BT72" s="1267"/>
      <c r="BU72" s="1267"/>
      <c r="BV72" s="1267"/>
      <c r="BW72" s="1267"/>
      <c r="BX72" s="1267" t="s">
        <v>558</v>
      </c>
      <c r="BY72" s="1267"/>
      <c r="BZ72" s="1267"/>
      <c r="CA72" s="1267"/>
      <c r="CB72" s="1267"/>
      <c r="CC72" s="1267"/>
      <c r="CD72" s="1267"/>
      <c r="CE72" s="1267"/>
      <c r="CF72" s="1267" t="s">
        <v>559</v>
      </c>
      <c r="CG72" s="1267"/>
      <c r="CH72" s="1267"/>
      <c r="CI72" s="1267"/>
      <c r="CJ72" s="1267"/>
      <c r="CK72" s="1267"/>
      <c r="CL72" s="1267"/>
      <c r="CM72" s="1267"/>
      <c r="CN72" s="1267" t="s">
        <v>560</v>
      </c>
      <c r="CO72" s="1267"/>
      <c r="CP72" s="1267"/>
      <c r="CQ72" s="1267"/>
      <c r="CR72" s="1267"/>
      <c r="CS72" s="1267"/>
      <c r="CT72" s="1267"/>
      <c r="CU72" s="1267"/>
      <c r="CV72" s="1267" t="s">
        <v>561</v>
      </c>
      <c r="CW72" s="1267"/>
      <c r="CX72" s="1267"/>
      <c r="CY72" s="1267"/>
      <c r="CZ72" s="1267"/>
      <c r="DA72" s="1267"/>
      <c r="DB72" s="1267"/>
      <c r="DC72" s="1267"/>
    </row>
    <row r="73" spans="2:107" ht="13.2" x14ac:dyDescent="0.2">
      <c r="B73" s="365"/>
      <c r="G73" s="1272"/>
      <c r="H73" s="1272"/>
      <c r="I73" s="1272"/>
      <c r="J73" s="1272"/>
      <c r="K73" s="1273"/>
      <c r="L73" s="1273"/>
      <c r="M73" s="1273"/>
      <c r="N73" s="1273"/>
      <c r="AM73" s="371"/>
      <c r="AN73" s="1268" t="s">
        <v>616</v>
      </c>
      <c r="AO73" s="1268"/>
      <c r="AP73" s="1268"/>
      <c r="AQ73" s="1268"/>
      <c r="AR73" s="1268"/>
      <c r="AS73" s="1268"/>
      <c r="AT73" s="1268"/>
      <c r="AU73" s="1268"/>
      <c r="AV73" s="1268"/>
      <c r="AW73" s="1268"/>
      <c r="AX73" s="1268"/>
      <c r="AY73" s="1268"/>
      <c r="AZ73" s="1268"/>
      <c r="BA73" s="1268"/>
      <c r="BB73" s="1268" t="s">
        <v>613</v>
      </c>
      <c r="BC73" s="1268"/>
      <c r="BD73" s="1268"/>
      <c r="BE73" s="1268"/>
      <c r="BF73" s="1268"/>
      <c r="BG73" s="1268"/>
      <c r="BH73" s="1268"/>
      <c r="BI73" s="1268"/>
      <c r="BJ73" s="1268"/>
      <c r="BK73" s="1268"/>
      <c r="BL73" s="1268"/>
      <c r="BM73" s="1268"/>
      <c r="BN73" s="1268"/>
      <c r="BO73" s="1268"/>
      <c r="BP73" s="1253">
        <v>70.2</v>
      </c>
      <c r="BQ73" s="1253"/>
      <c r="BR73" s="1253"/>
      <c r="BS73" s="1253"/>
      <c r="BT73" s="1253"/>
      <c r="BU73" s="1253"/>
      <c r="BV73" s="1253"/>
      <c r="BW73" s="1253"/>
      <c r="BX73" s="1253">
        <v>107.9</v>
      </c>
      <c r="BY73" s="1253"/>
      <c r="BZ73" s="1253"/>
      <c r="CA73" s="1253"/>
      <c r="CB73" s="1253"/>
      <c r="CC73" s="1253"/>
      <c r="CD73" s="1253"/>
      <c r="CE73" s="1253"/>
      <c r="CF73" s="1253">
        <v>123.1</v>
      </c>
      <c r="CG73" s="1253"/>
      <c r="CH73" s="1253"/>
      <c r="CI73" s="1253"/>
      <c r="CJ73" s="1253"/>
      <c r="CK73" s="1253"/>
      <c r="CL73" s="1253"/>
      <c r="CM73" s="1253"/>
      <c r="CN73" s="1253">
        <v>115.4</v>
      </c>
      <c r="CO73" s="1253"/>
      <c r="CP73" s="1253"/>
      <c r="CQ73" s="1253"/>
      <c r="CR73" s="1253"/>
      <c r="CS73" s="1253"/>
      <c r="CT73" s="1253"/>
      <c r="CU73" s="1253"/>
      <c r="CV73" s="1253">
        <v>117.6</v>
      </c>
      <c r="CW73" s="1253"/>
      <c r="CX73" s="1253"/>
      <c r="CY73" s="1253"/>
      <c r="CZ73" s="1253"/>
      <c r="DA73" s="1253"/>
      <c r="DB73" s="1253"/>
      <c r="DC73" s="1253"/>
    </row>
    <row r="74" spans="2:107" ht="13.2" x14ac:dyDescent="0.2">
      <c r="B74" s="365"/>
      <c r="G74" s="1272"/>
      <c r="H74" s="1272"/>
      <c r="I74" s="1272"/>
      <c r="J74" s="1272"/>
      <c r="K74" s="1273"/>
      <c r="L74" s="1273"/>
      <c r="M74" s="1273"/>
      <c r="N74" s="1273"/>
      <c r="AM74" s="371"/>
      <c r="AN74" s="1268"/>
      <c r="AO74" s="1268"/>
      <c r="AP74" s="1268"/>
      <c r="AQ74" s="1268"/>
      <c r="AR74" s="1268"/>
      <c r="AS74" s="1268"/>
      <c r="AT74" s="1268"/>
      <c r="AU74" s="1268"/>
      <c r="AV74" s="1268"/>
      <c r="AW74" s="1268"/>
      <c r="AX74" s="1268"/>
      <c r="AY74" s="1268"/>
      <c r="AZ74" s="1268"/>
      <c r="BA74" s="1268"/>
      <c r="BB74" s="1268"/>
      <c r="BC74" s="1268"/>
      <c r="BD74" s="1268"/>
      <c r="BE74" s="1268"/>
      <c r="BF74" s="1268"/>
      <c r="BG74" s="1268"/>
      <c r="BH74" s="1268"/>
      <c r="BI74" s="1268"/>
      <c r="BJ74" s="1268"/>
      <c r="BK74" s="1268"/>
      <c r="BL74" s="1268"/>
      <c r="BM74" s="1268"/>
      <c r="BN74" s="1268"/>
      <c r="BO74" s="1268"/>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ht="13.2" x14ac:dyDescent="0.2">
      <c r="B75" s="365"/>
      <c r="G75" s="1272"/>
      <c r="H75" s="1272"/>
      <c r="I75" s="1263"/>
      <c r="J75" s="1263"/>
      <c r="K75" s="1269"/>
      <c r="L75" s="1269"/>
      <c r="M75" s="1269"/>
      <c r="N75" s="1269"/>
      <c r="AM75" s="371"/>
      <c r="AN75" s="1268"/>
      <c r="AO75" s="1268"/>
      <c r="AP75" s="1268"/>
      <c r="AQ75" s="1268"/>
      <c r="AR75" s="1268"/>
      <c r="AS75" s="1268"/>
      <c r="AT75" s="1268"/>
      <c r="AU75" s="1268"/>
      <c r="AV75" s="1268"/>
      <c r="AW75" s="1268"/>
      <c r="AX75" s="1268"/>
      <c r="AY75" s="1268"/>
      <c r="AZ75" s="1268"/>
      <c r="BA75" s="1268"/>
      <c r="BB75" s="1268" t="s">
        <v>612</v>
      </c>
      <c r="BC75" s="1268"/>
      <c r="BD75" s="1268"/>
      <c r="BE75" s="1268"/>
      <c r="BF75" s="1268"/>
      <c r="BG75" s="1268"/>
      <c r="BH75" s="1268"/>
      <c r="BI75" s="1268"/>
      <c r="BJ75" s="1268"/>
      <c r="BK75" s="1268"/>
      <c r="BL75" s="1268"/>
      <c r="BM75" s="1268"/>
      <c r="BN75" s="1268"/>
      <c r="BO75" s="1268"/>
      <c r="BP75" s="1253">
        <v>7.2</v>
      </c>
      <c r="BQ75" s="1253"/>
      <c r="BR75" s="1253"/>
      <c r="BS75" s="1253"/>
      <c r="BT75" s="1253"/>
      <c r="BU75" s="1253"/>
      <c r="BV75" s="1253"/>
      <c r="BW75" s="1253"/>
      <c r="BX75" s="1253">
        <v>8.6999999999999993</v>
      </c>
      <c r="BY75" s="1253"/>
      <c r="BZ75" s="1253"/>
      <c r="CA75" s="1253"/>
      <c r="CB75" s="1253"/>
      <c r="CC75" s="1253"/>
      <c r="CD75" s="1253"/>
      <c r="CE75" s="1253"/>
      <c r="CF75" s="1253">
        <v>10.6</v>
      </c>
      <c r="CG75" s="1253"/>
      <c r="CH75" s="1253"/>
      <c r="CI75" s="1253"/>
      <c r="CJ75" s="1253"/>
      <c r="CK75" s="1253"/>
      <c r="CL75" s="1253"/>
      <c r="CM75" s="1253"/>
      <c r="CN75" s="1253">
        <v>12</v>
      </c>
      <c r="CO75" s="1253"/>
      <c r="CP75" s="1253"/>
      <c r="CQ75" s="1253"/>
      <c r="CR75" s="1253"/>
      <c r="CS75" s="1253"/>
      <c r="CT75" s="1253"/>
      <c r="CU75" s="1253"/>
      <c r="CV75" s="1253">
        <v>12.8</v>
      </c>
      <c r="CW75" s="1253"/>
      <c r="CX75" s="1253"/>
      <c r="CY75" s="1253"/>
      <c r="CZ75" s="1253"/>
      <c r="DA75" s="1253"/>
      <c r="DB75" s="1253"/>
      <c r="DC75" s="1253"/>
    </row>
    <row r="76" spans="2:107" ht="13.2" x14ac:dyDescent="0.2">
      <c r="B76" s="365"/>
      <c r="G76" s="1272"/>
      <c r="H76" s="1272"/>
      <c r="I76" s="1263"/>
      <c r="J76" s="1263"/>
      <c r="K76" s="1269"/>
      <c r="L76" s="1269"/>
      <c r="M76" s="1269"/>
      <c r="N76" s="1269"/>
      <c r="AM76" s="371"/>
      <c r="AN76" s="1268"/>
      <c r="AO76" s="1268"/>
      <c r="AP76" s="1268"/>
      <c r="AQ76" s="1268"/>
      <c r="AR76" s="1268"/>
      <c r="AS76" s="1268"/>
      <c r="AT76" s="1268"/>
      <c r="AU76" s="1268"/>
      <c r="AV76" s="1268"/>
      <c r="AW76" s="1268"/>
      <c r="AX76" s="1268"/>
      <c r="AY76" s="1268"/>
      <c r="AZ76" s="1268"/>
      <c r="BA76" s="1268"/>
      <c r="BB76" s="1268"/>
      <c r="BC76" s="1268"/>
      <c r="BD76" s="1268"/>
      <c r="BE76" s="1268"/>
      <c r="BF76" s="1268"/>
      <c r="BG76" s="1268"/>
      <c r="BH76" s="1268"/>
      <c r="BI76" s="1268"/>
      <c r="BJ76" s="1268"/>
      <c r="BK76" s="1268"/>
      <c r="BL76" s="1268"/>
      <c r="BM76" s="1268"/>
      <c r="BN76" s="1268"/>
      <c r="BO76" s="1268"/>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ht="13.2" x14ac:dyDescent="0.2">
      <c r="B77" s="365"/>
      <c r="G77" s="1263"/>
      <c r="H77" s="1263"/>
      <c r="I77" s="1263"/>
      <c r="J77" s="1263"/>
      <c r="K77" s="1273"/>
      <c r="L77" s="1273"/>
      <c r="M77" s="1273"/>
      <c r="N77" s="1273"/>
      <c r="AN77" s="1267" t="s">
        <v>615</v>
      </c>
      <c r="AO77" s="1267"/>
      <c r="AP77" s="1267"/>
      <c r="AQ77" s="1267"/>
      <c r="AR77" s="1267"/>
      <c r="AS77" s="1267"/>
      <c r="AT77" s="1267"/>
      <c r="AU77" s="1267"/>
      <c r="AV77" s="1267"/>
      <c r="AW77" s="1267"/>
      <c r="AX77" s="1267"/>
      <c r="AY77" s="1267"/>
      <c r="AZ77" s="1267"/>
      <c r="BA77" s="1267"/>
      <c r="BB77" s="1268" t="s">
        <v>614</v>
      </c>
      <c r="BC77" s="1268"/>
      <c r="BD77" s="1268"/>
      <c r="BE77" s="1268"/>
      <c r="BF77" s="1268"/>
      <c r="BG77" s="1268"/>
      <c r="BH77" s="1268"/>
      <c r="BI77" s="1268"/>
      <c r="BJ77" s="1268"/>
      <c r="BK77" s="1268"/>
      <c r="BL77" s="1268"/>
      <c r="BM77" s="1268"/>
      <c r="BN77" s="1268"/>
      <c r="BO77" s="1268"/>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ht="13.2" x14ac:dyDescent="0.2">
      <c r="B78" s="365"/>
      <c r="G78" s="1263"/>
      <c r="H78" s="1263"/>
      <c r="I78" s="1263"/>
      <c r="J78" s="1263"/>
      <c r="K78" s="1273"/>
      <c r="L78" s="1273"/>
      <c r="M78" s="1273"/>
      <c r="N78" s="1273"/>
      <c r="AN78" s="1267"/>
      <c r="AO78" s="1267"/>
      <c r="AP78" s="1267"/>
      <c r="AQ78" s="1267"/>
      <c r="AR78" s="1267"/>
      <c r="AS78" s="1267"/>
      <c r="AT78" s="1267"/>
      <c r="AU78" s="1267"/>
      <c r="AV78" s="1267"/>
      <c r="AW78" s="1267"/>
      <c r="AX78" s="1267"/>
      <c r="AY78" s="1267"/>
      <c r="AZ78" s="1267"/>
      <c r="BA78" s="1267"/>
      <c r="BB78" s="1268"/>
      <c r="BC78" s="1268"/>
      <c r="BD78" s="1268"/>
      <c r="BE78" s="1268"/>
      <c r="BF78" s="1268"/>
      <c r="BG78" s="1268"/>
      <c r="BH78" s="1268"/>
      <c r="BI78" s="1268"/>
      <c r="BJ78" s="1268"/>
      <c r="BK78" s="1268"/>
      <c r="BL78" s="1268"/>
      <c r="BM78" s="1268"/>
      <c r="BN78" s="1268"/>
      <c r="BO78" s="1268"/>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ht="13.2" x14ac:dyDescent="0.2">
      <c r="B79" s="365"/>
      <c r="G79" s="1263"/>
      <c r="H79" s="1263"/>
      <c r="I79" s="1271"/>
      <c r="J79" s="1271"/>
      <c r="K79" s="1274"/>
      <c r="L79" s="1274"/>
      <c r="M79" s="1274"/>
      <c r="N79" s="1274"/>
      <c r="AN79" s="1267"/>
      <c r="AO79" s="1267"/>
      <c r="AP79" s="1267"/>
      <c r="AQ79" s="1267"/>
      <c r="AR79" s="1267"/>
      <c r="AS79" s="1267"/>
      <c r="AT79" s="1267"/>
      <c r="AU79" s="1267"/>
      <c r="AV79" s="1267"/>
      <c r="AW79" s="1267"/>
      <c r="AX79" s="1267"/>
      <c r="AY79" s="1267"/>
      <c r="AZ79" s="1267"/>
      <c r="BA79" s="1267"/>
      <c r="BB79" s="1268" t="s">
        <v>612</v>
      </c>
      <c r="BC79" s="1268"/>
      <c r="BD79" s="1268"/>
      <c r="BE79" s="1268"/>
      <c r="BF79" s="1268"/>
      <c r="BG79" s="1268"/>
      <c r="BH79" s="1268"/>
      <c r="BI79" s="1268"/>
      <c r="BJ79" s="1268"/>
      <c r="BK79" s="1268"/>
      <c r="BL79" s="1268"/>
      <c r="BM79" s="1268"/>
      <c r="BN79" s="1268"/>
      <c r="BO79" s="1268"/>
      <c r="BP79" s="1253">
        <v>7.2</v>
      </c>
      <c r="BQ79" s="1253"/>
      <c r="BR79" s="1253"/>
      <c r="BS79" s="1253"/>
      <c r="BT79" s="1253"/>
      <c r="BU79" s="1253"/>
      <c r="BV79" s="1253"/>
      <c r="BW79" s="1253"/>
      <c r="BX79" s="1253">
        <v>7.7</v>
      </c>
      <c r="BY79" s="1253"/>
      <c r="BZ79" s="1253"/>
      <c r="CA79" s="1253"/>
      <c r="CB79" s="1253"/>
      <c r="CC79" s="1253"/>
      <c r="CD79" s="1253"/>
      <c r="CE79" s="1253"/>
      <c r="CF79" s="1253">
        <v>8</v>
      </c>
      <c r="CG79" s="1253"/>
      <c r="CH79" s="1253"/>
      <c r="CI79" s="1253"/>
      <c r="CJ79" s="1253"/>
      <c r="CK79" s="1253"/>
      <c r="CL79" s="1253"/>
      <c r="CM79" s="1253"/>
      <c r="CN79" s="1253">
        <v>8</v>
      </c>
      <c r="CO79" s="1253"/>
      <c r="CP79" s="1253"/>
      <c r="CQ79" s="1253"/>
      <c r="CR79" s="1253"/>
      <c r="CS79" s="1253"/>
      <c r="CT79" s="1253"/>
      <c r="CU79" s="1253"/>
      <c r="CV79" s="1253">
        <v>8.3000000000000007</v>
      </c>
      <c r="CW79" s="1253"/>
      <c r="CX79" s="1253"/>
      <c r="CY79" s="1253"/>
      <c r="CZ79" s="1253"/>
      <c r="DA79" s="1253"/>
      <c r="DB79" s="1253"/>
      <c r="DC79" s="1253"/>
    </row>
    <row r="80" spans="2:107" ht="13.2" x14ac:dyDescent="0.2">
      <c r="B80" s="365"/>
      <c r="G80" s="1263"/>
      <c r="H80" s="1263"/>
      <c r="I80" s="1271"/>
      <c r="J80" s="1271"/>
      <c r="K80" s="1274"/>
      <c r="L80" s="1274"/>
      <c r="M80" s="1274"/>
      <c r="N80" s="1274"/>
      <c r="AN80" s="1267"/>
      <c r="AO80" s="1267"/>
      <c r="AP80" s="1267"/>
      <c r="AQ80" s="1267"/>
      <c r="AR80" s="1267"/>
      <c r="AS80" s="1267"/>
      <c r="AT80" s="1267"/>
      <c r="AU80" s="1267"/>
      <c r="AV80" s="1267"/>
      <c r="AW80" s="1267"/>
      <c r="AX80" s="1267"/>
      <c r="AY80" s="1267"/>
      <c r="AZ80" s="1267"/>
      <c r="BA80" s="1267"/>
      <c r="BB80" s="1268"/>
      <c r="BC80" s="1268"/>
      <c r="BD80" s="1268"/>
      <c r="BE80" s="1268"/>
      <c r="BF80" s="1268"/>
      <c r="BG80" s="1268"/>
      <c r="BH80" s="1268"/>
      <c r="BI80" s="1268"/>
      <c r="BJ80" s="1268"/>
      <c r="BK80" s="1268"/>
      <c r="BL80" s="1268"/>
      <c r="BM80" s="1268"/>
      <c r="BN80" s="1268"/>
      <c r="BO80" s="1268"/>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ht="13.2" x14ac:dyDescent="0.2">
      <c r="B81" s="365"/>
    </row>
    <row r="82" spans="2:109" ht="16.2" x14ac:dyDescent="0.2">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2" x14ac:dyDescent="0.2">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2" x14ac:dyDescent="0.2">
      <c r="DD84" s="364"/>
      <c r="DE84" s="364"/>
    </row>
    <row r="85" spans="2:109" ht="13.2" x14ac:dyDescent="0.2">
      <c r="DD85" s="364"/>
      <c r="DE85" s="364"/>
    </row>
  </sheetData>
  <sheetProtection algorithmName="SHA-512" hashValue="01SxctI8Ldk7pCtJKBE+387x9R6ETpGOGc80oH84mCastioiPtr9N+jf1uCWHceIJ24us865W7/9BgXlqKouKA==" saltValue="kqnXeONPgDNdBuHUcCtPgg=="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BX57:CE58"/>
    <mergeCell ref="CF57:CM58"/>
    <mergeCell ref="L57:L58"/>
    <mergeCell ref="M57:M58"/>
    <mergeCell ref="N57:N58"/>
    <mergeCell ref="BB57:BO58"/>
    <mergeCell ref="CF55:CM56"/>
    <mergeCell ref="CN55:CU56"/>
    <mergeCell ref="CV55:DC56"/>
    <mergeCell ref="BP53:BW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CV51:DC52"/>
    <mergeCell ref="CN51:CU52"/>
    <mergeCell ref="AN43:DC47"/>
    <mergeCell ref="G50:J50"/>
    <mergeCell ref="AN50:BO50"/>
    <mergeCell ref="BP50:BW50"/>
    <mergeCell ref="BX50:CE50"/>
    <mergeCell ref="CF50:CM50"/>
    <mergeCell ref="CN50:CU50"/>
    <mergeCell ref="CV50:DC50"/>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624</v>
      </c>
    </row>
  </sheetData>
  <sheetProtection algorithmName="SHA-512" hashValue="MnvcRlmA2tQV3bSvyoZ09nwVhN21lDmDVyohv1/iTDgNqfbeLIV+n3Cdtok9c/N4Snc5PDLrsmiTaiLcAF85aw==" saltValue="pX9+5mhlh54EIgBjZ/otV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625</v>
      </c>
    </row>
  </sheetData>
  <sheetProtection algorithmName="SHA-512" hashValue="4QHlM0gFMbZQI9+VzFzpeNxTFNd0MsENNAC99pMF54UOy+n2vz2zQkvh4X1q8BPWQH6otEElwBBdZ5bcSLRQGQ==" saltValue="2dwZaAXqsTjydrAVHfyL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554</v>
      </c>
      <c r="G2" s="151"/>
      <c r="H2" s="152"/>
    </row>
    <row r="3" spans="1:8" x14ac:dyDescent="0.2">
      <c r="A3" s="148" t="s">
        <v>547</v>
      </c>
      <c r="B3" s="153"/>
      <c r="C3" s="154"/>
      <c r="D3" s="155">
        <v>322623</v>
      </c>
      <c r="E3" s="156"/>
      <c r="F3" s="157">
        <v>114790</v>
      </c>
      <c r="G3" s="158"/>
      <c r="H3" s="159"/>
    </row>
    <row r="4" spans="1:8" x14ac:dyDescent="0.2">
      <c r="A4" s="160"/>
      <c r="B4" s="161"/>
      <c r="C4" s="162"/>
      <c r="D4" s="163">
        <v>255863</v>
      </c>
      <c r="E4" s="164"/>
      <c r="F4" s="165">
        <v>55601</v>
      </c>
      <c r="G4" s="166"/>
      <c r="H4" s="167"/>
    </row>
    <row r="5" spans="1:8" x14ac:dyDescent="0.2">
      <c r="A5" s="148" t="s">
        <v>549</v>
      </c>
      <c r="B5" s="153"/>
      <c r="C5" s="154"/>
      <c r="D5" s="155">
        <v>301212</v>
      </c>
      <c r="E5" s="156"/>
      <c r="F5" s="157">
        <v>126262</v>
      </c>
      <c r="G5" s="158"/>
      <c r="H5" s="159"/>
    </row>
    <row r="6" spans="1:8" x14ac:dyDescent="0.2">
      <c r="A6" s="160"/>
      <c r="B6" s="161"/>
      <c r="C6" s="162"/>
      <c r="D6" s="163">
        <v>94631</v>
      </c>
      <c r="E6" s="164"/>
      <c r="F6" s="165">
        <v>56769</v>
      </c>
      <c r="G6" s="166"/>
      <c r="H6" s="167"/>
    </row>
    <row r="7" spans="1:8" x14ac:dyDescent="0.2">
      <c r="A7" s="148" t="s">
        <v>550</v>
      </c>
      <c r="B7" s="153"/>
      <c r="C7" s="154"/>
      <c r="D7" s="155">
        <v>360119</v>
      </c>
      <c r="E7" s="156"/>
      <c r="F7" s="157">
        <v>126525</v>
      </c>
      <c r="G7" s="158"/>
      <c r="H7" s="159"/>
    </row>
    <row r="8" spans="1:8" x14ac:dyDescent="0.2">
      <c r="A8" s="160"/>
      <c r="B8" s="161"/>
      <c r="C8" s="162"/>
      <c r="D8" s="163">
        <v>247981</v>
      </c>
      <c r="E8" s="164"/>
      <c r="F8" s="165">
        <v>67052</v>
      </c>
      <c r="G8" s="166"/>
      <c r="H8" s="167"/>
    </row>
    <row r="9" spans="1:8" x14ac:dyDescent="0.2">
      <c r="A9" s="148" t="s">
        <v>551</v>
      </c>
      <c r="B9" s="153"/>
      <c r="C9" s="154"/>
      <c r="D9" s="155">
        <v>194016</v>
      </c>
      <c r="E9" s="156"/>
      <c r="F9" s="157">
        <v>122054</v>
      </c>
      <c r="G9" s="158"/>
      <c r="H9" s="159"/>
    </row>
    <row r="10" spans="1:8" x14ac:dyDescent="0.2">
      <c r="A10" s="160"/>
      <c r="B10" s="161"/>
      <c r="C10" s="162"/>
      <c r="D10" s="163">
        <v>51007</v>
      </c>
      <c r="E10" s="164"/>
      <c r="F10" s="165">
        <v>68298</v>
      </c>
      <c r="G10" s="166"/>
      <c r="H10" s="167"/>
    </row>
    <row r="11" spans="1:8" x14ac:dyDescent="0.2">
      <c r="A11" s="148" t="s">
        <v>552</v>
      </c>
      <c r="B11" s="153"/>
      <c r="C11" s="154"/>
      <c r="D11" s="155">
        <v>130660</v>
      </c>
      <c r="E11" s="156"/>
      <c r="F11" s="157">
        <v>111644</v>
      </c>
      <c r="G11" s="158"/>
      <c r="H11" s="159"/>
    </row>
    <row r="12" spans="1:8" x14ac:dyDescent="0.2">
      <c r="A12" s="160"/>
      <c r="B12" s="161"/>
      <c r="C12" s="168"/>
      <c r="D12" s="163">
        <v>84612</v>
      </c>
      <c r="E12" s="164"/>
      <c r="F12" s="165">
        <v>66606</v>
      </c>
      <c r="G12" s="166"/>
      <c r="H12" s="167"/>
    </row>
    <row r="13" spans="1:8" x14ac:dyDescent="0.2">
      <c r="A13" s="148"/>
      <c r="B13" s="153"/>
      <c r="C13" s="169"/>
      <c r="D13" s="170">
        <v>261726</v>
      </c>
      <c r="E13" s="171"/>
      <c r="F13" s="172">
        <v>120255</v>
      </c>
      <c r="G13" s="173"/>
      <c r="H13" s="159"/>
    </row>
    <row r="14" spans="1:8" x14ac:dyDescent="0.2">
      <c r="A14" s="160"/>
      <c r="B14" s="161"/>
      <c r="C14" s="162"/>
      <c r="D14" s="163">
        <v>146819</v>
      </c>
      <c r="E14" s="164"/>
      <c r="F14" s="165">
        <v>62865</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5.78</v>
      </c>
      <c r="C19" s="174">
        <f>ROUND(VALUE(SUBSTITUTE(実質収支比率等に係る経年分析!G$48,"▲","-")),2)</f>
        <v>7.89</v>
      </c>
      <c r="D19" s="174">
        <f>ROUND(VALUE(SUBSTITUTE(実質収支比率等に係る経年分析!H$48,"▲","-")),2)</f>
        <v>6.63</v>
      </c>
      <c r="E19" s="174">
        <f>ROUND(VALUE(SUBSTITUTE(実質収支比率等に係る経年分析!I$48,"▲","-")),2)</f>
        <v>10.17</v>
      </c>
      <c r="F19" s="174">
        <f>ROUND(VALUE(SUBSTITUTE(実質収支比率等に係る経年分析!J$48,"▲","-")),2)</f>
        <v>8.1199999999999992</v>
      </c>
    </row>
    <row r="20" spans="1:11" x14ac:dyDescent="0.2">
      <c r="A20" s="174" t="s">
        <v>57</v>
      </c>
      <c r="B20" s="174">
        <f>ROUND(VALUE(SUBSTITUTE(実質収支比率等に係る経年分析!F$47,"▲","-")),2)</f>
        <v>22.5</v>
      </c>
      <c r="C20" s="174">
        <f>ROUND(VALUE(SUBSTITUTE(実質収支比率等に係る経年分析!G$47,"▲","-")),2)</f>
        <v>12.07</v>
      </c>
      <c r="D20" s="174">
        <f>ROUND(VALUE(SUBSTITUTE(実質収支比率等に係る経年分析!H$47,"▲","-")),2)</f>
        <v>11.41</v>
      </c>
      <c r="E20" s="174">
        <f>ROUND(VALUE(SUBSTITUTE(実質収支比率等に係る経年分析!I$47,"▲","-")),2)</f>
        <v>12.38</v>
      </c>
      <c r="F20" s="174">
        <f>ROUND(VALUE(SUBSTITUTE(実質収支比率等に係る経年分析!J$47,"▲","-")),2)</f>
        <v>11.35</v>
      </c>
    </row>
    <row r="21" spans="1:11" x14ac:dyDescent="0.2">
      <c r="A21" s="174" t="s">
        <v>58</v>
      </c>
      <c r="B21" s="174">
        <f>IF(ISNUMBER(VALUE(SUBSTITUTE(実質収支比率等に係る経年分析!F$49,"▲","-"))),ROUND(VALUE(SUBSTITUTE(実質収支比率等に係る経年分析!F$49,"▲","-")),2),NA())</f>
        <v>-10.35</v>
      </c>
      <c r="C21" s="174">
        <f>IF(ISNUMBER(VALUE(SUBSTITUTE(実質収支比率等に係る経年分析!G$49,"▲","-"))),ROUND(VALUE(SUBSTITUTE(実質収支比率等に係る経年分析!G$49,"▲","-")),2),NA())</f>
        <v>-10.84</v>
      </c>
      <c r="D21" s="174">
        <f>IF(ISNUMBER(VALUE(SUBSTITUTE(実質収支比率等に係る経年分析!H$49,"▲","-"))),ROUND(VALUE(SUBSTITUTE(実質収支比率等に係る経年分析!H$49,"▲","-")),2),NA())</f>
        <v>-3.87</v>
      </c>
      <c r="E21" s="174">
        <f>IF(ISNUMBER(VALUE(SUBSTITUTE(実質収支比率等に係る経年分析!I$49,"▲","-"))),ROUND(VALUE(SUBSTITUTE(実質収支比率等に係る経年分析!I$49,"▲","-")),2),NA())</f>
        <v>1.87</v>
      </c>
      <c r="F21" s="174">
        <f>IF(ISNUMBER(VALUE(SUBSTITUTE(実質収支比率等に係る経年分析!J$49,"▲","-"))),ROUND(VALUE(SUBSTITUTE(実質収支比率等に係る経年分析!J$49,"▲","-")),2),NA())</f>
        <v>-8.7799999999999994</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後期高齢者医療特別会計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0.02</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0.01</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介護老人保健施設特別会計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2">
      <c r="A31" s="175" t="str">
        <f>IF(連結実質赤字比率に係る赤字・黒字の構成分析!C$39="",NA(),連結実質赤字比率に係る赤字・黒字の構成分析!C$39)</f>
        <v>訪問看護特別会計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2">
      <c r="A32" s="175" t="str">
        <f>IF(連結実質赤字比率に係る赤字・黒字の構成分析!C$38="",NA(),連結実質赤字比率に係る赤字・黒字の構成分析!C$38)</f>
        <v>下水道事業特別会計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0.02</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0.01</v>
      </c>
    </row>
    <row r="33" spans="1:16" x14ac:dyDescent="0.2">
      <c r="A33" s="175" t="str">
        <f>IF(連結実質赤字比率に係る赤字・黒字の構成分析!C$37="",NA(),連結実質赤字比率に係る赤字・黒字の構成分析!C$37)</f>
        <v>国民健康保険特別会計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0.67</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1.0900000000000001</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0.28999999999999998</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1.04</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0.72</v>
      </c>
    </row>
    <row r="34" spans="1:16" x14ac:dyDescent="0.2">
      <c r="A34" s="175" t="str">
        <f>IF(連結実質赤字比率に係る赤字・黒字の構成分析!C$36="",NA(),連結実質赤字比率に係る赤字・黒字の構成分析!C$36)</f>
        <v>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1.01</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0.54</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0.23</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1.26</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0.84</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5.78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7.89</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6.62</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10.16</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8.1199999999999992</v>
      </c>
    </row>
    <row r="36" spans="1:16" x14ac:dyDescent="0.2">
      <c r="A36" s="175" t="str">
        <f>IF(連結実質赤字比率に係る赤字・黒字の構成分析!C$34="",NA(),連結実質赤字比率に係る赤字・黒字の構成分析!C$34)</f>
        <v>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6.76</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8.4600000000000009</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8.6300000000000008</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9.14</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9.94</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644</v>
      </c>
      <c r="E42" s="176"/>
      <c r="F42" s="176"/>
      <c r="G42" s="176">
        <f>'実質公債費比率（分子）の構造'!L$52</f>
        <v>669</v>
      </c>
      <c r="H42" s="176"/>
      <c r="I42" s="176"/>
      <c r="J42" s="176">
        <f>'実質公債費比率（分子）の構造'!M$52</f>
        <v>808</v>
      </c>
      <c r="K42" s="176"/>
      <c r="L42" s="176"/>
      <c r="M42" s="176">
        <f>'実質公債費比率（分子）の構造'!N$52</f>
        <v>738</v>
      </c>
      <c r="N42" s="176"/>
      <c r="O42" s="176"/>
      <c r="P42" s="176">
        <f>'実質公債費比率（分子）の構造'!O$52</f>
        <v>777</v>
      </c>
    </row>
    <row r="43" spans="1:16" x14ac:dyDescent="0.2">
      <c r="A43" s="176" t="s">
        <v>66</v>
      </c>
      <c r="B43" s="176" t="str">
        <f>'実質公債費比率（分子）の構造'!K$51</f>
        <v>-</v>
      </c>
      <c r="C43" s="176"/>
      <c r="D43" s="176"/>
      <c r="E43" s="176" t="str">
        <f>'実質公債費比率（分子）の構造'!L$51</f>
        <v>-</v>
      </c>
      <c r="F43" s="176"/>
      <c r="G43" s="176"/>
      <c r="H43" s="176" t="str">
        <f>'実質公債費比率（分子）の構造'!M$51</f>
        <v>-</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4</v>
      </c>
      <c r="C44" s="176"/>
      <c r="D44" s="176"/>
      <c r="E44" s="176">
        <f>'実質公債費比率（分子）の構造'!L$50</f>
        <v>3</v>
      </c>
      <c r="F44" s="176"/>
      <c r="G44" s="176"/>
      <c r="H44" s="176">
        <f>'実質公債費比率（分子）の構造'!M$50</f>
        <v>2</v>
      </c>
      <c r="I44" s="176"/>
      <c r="J44" s="176"/>
      <c r="K44" s="176">
        <f>'実質公債費比率（分子）の構造'!N$50</f>
        <v>2</v>
      </c>
      <c r="L44" s="176"/>
      <c r="M44" s="176"/>
      <c r="N44" s="176" t="str">
        <f>'実質公債費比率（分子）の構造'!O$50</f>
        <v>-</v>
      </c>
      <c r="O44" s="176"/>
      <c r="P44" s="176"/>
    </row>
    <row r="45" spans="1:16" x14ac:dyDescent="0.2">
      <c r="A45" s="176" t="s">
        <v>68</v>
      </c>
      <c r="B45" s="176">
        <f>'実質公債費比率（分子）の構造'!K$49</f>
        <v>48</v>
      </c>
      <c r="C45" s="176"/>
      <c r="D45" s="176"/>
      <c r="E45" s="176">
        <f>'実質公債費比率（分子）の構造'!L$49</f>
        <v>50</v>
      </c>
      <c r="F45" s="176"/>
      <c r="G45" s="176"/>
      <c r="H45" s="176">
        <f>'実質公債費比率（分子）の構造'!M$49</f>
        <v>44</v>
      </c>
      <c r="I45" s="176"/>
      <c r="J45" s="176"/>
      <c r="K45" s="176">
        <f>'実質公債費比率（分子）の構造'!N$49</f>
        <v>49</v>
      </c>
      <c r="L45" s="176"/>
      <c r="M45" s="176"/>
      <c r="N45" s="176">
        <f>'実質公債費比率（分子）の構造'!O$49</f>
        <v>53</v>
      </c>
      <c r="O45" s="176"/>
      <c r="P45" s="176"/>
    </row>
    <row r="46" spans="1:16" x14ac:dyDescent="0.2">
      <c r="A46" s="176" t="s">
        <v>69</v>
      </c>
      <c r="B46" s="176">
        <f>'実質公債費比率（分子）の構造'!K$48</f>
        <v>194</v>
      </c>
      <c r="C46" s="176"/>
      <c r="D46" s="176"/>
      <c r="E46" s="176">
        <f>'実質公債費比率（分子）の構造'!L$48</f>
        <v>254</v>
      </c>
      <c r="F46" s="176"/>
      <c r="G46" s="176"/>
      <c r="H46" s="176">
        <f>'実質公債費比率（分子）の構造'!M$48</f>
        <v>254</v>
      </c>
      <c r="I46" s="176"/>
      <c r="J46" s="176"/>
      <c r="K46" s="176">
        <f>'実質公債費比率（分子）の構造'!N$48</f>
        <v>258</v>
      </c>
      <c r="L46" s="176"/>
      <c r="M46" s="176"/>
      <c r="N46" s="176">
        <f>'実質公債費比率（分子）の構造'!O$48</f>
        <v>255</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641</v>
      </c>
      <c r="C49" s="176"/>
      <c r="D49" s="176"/>
      <c r="E49" s="176">
        <f>'実質公債費比率（分子）の構造'!L$45</f>
        <v>704</v>
      </c>
      <c r="F49" s="176"/>
      <c r="G49" s="176"/>
      <c r="H49" s="176">
        <f>'実質公債費比率（分子）の構造'!M$45</f>
        <v>911</v>
      </c>
      <c r="I49" s="176"/>
      <c r="J49" s="176"/>
      <c r="K49" s="176">
        <f>'実質公債費比率（分子）の構造'!N$45</f>
        <v>848</v>
      </c>
      <c r="L49" s="176"/>
      <c r="M49" s="176"/>
      <c r="N49" s="176">
        <f>'実質公債費比率（分子）の構造'!O$45</f>
        <v>925</v>
      </c>
      <c r="O49" s="176"/>
      <c r="P49" s="176"/>
    </row>
    <row r="50" spans="1:16" x14ac:dyDescent="0.2">
      <c r="A50" s="176" t="s">
        <v>73</v>
      </c>
      <c r="B50" s="176" t="e">
        <f>NA()</f>
        <v>#N/A</v>
      </c>
      <c r="C50" s="176">
        <f>IF(ISNUMBER('実質公債費比率（分子）の構造'!K$53),'実質公債費比率（分子）の構造'!K$53,NA())</f>
        <v>243</v>
      </c>
      <c r="D50" s="176" t="e">
        <f>NA()</f>
        <v>#N/A</v>
      </c>
      <c r="E50" s="176" t="e">
        <f>NA()</f>
        <v>#N/A</v>
      </c>
      <c r="F50" s="176">
        <f>IF(ISNUMBER('実質公債費比率（分子）の構造'!L$53),'実質公債費比率（分子）の構造'!L$53,NA())</f>
        <v>342</v>
      </c>
      <c r="G50" s="176" t="e">
        <f>NA()</f>
        <v>#N/A</v>
      </c>
      <c r="H50" s="176" t="e">
        <f>NA()</f>
        <v>#N/A</v>
      </c>
      <c r="I50" s="176">
        <f>IF(ISNUMBER('実質公債費比率（分子）の構造'!M$53),'実質公債費比率（分子）の構造'!M$53,NA())</f>
        <v>403</v>
      </c>
      <c r="J50" s="176" t="e">
        <f>NA()</f>
        <v>#N/A</v>
      </c>
      <c r="K50" s="176" t="e">
        <f>NA()</f>
        <v>#N/A</v>
      </c>
      <c r="L50" s="176">
        <f>IF(ISNUMBER('実質公債費比率（分子）の構造'!N$53),'実質公債費比率（分子）の構造'!N$53,NA())</f>
        <v>419</v>
      </c>
      <c r="M50" s="176" t="e">
        <f>NA()</f>
        <v>#N/A</v>
      </c>
      <c r="N50" s="176" t="e">
        <f>NA()</f>
        <v>#N/A</v>
      </c>
      <c r="O50" s="176">
        <f>IF(ISNUMBER('実質公債費比率（分子）の構造'!O$53),'実質公債費比率（分子）の構造'!O$53,NA())</f>
        <v>456</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8189</v>
      </c>
      <c r="E56" s="175"/>
      <c r="F56" s="175"/>
      <c r="G56" s="175">
        <f>'将来負担比率（分子）の構造'!J$52</f>
        <v>8134</v>
      </c>
      <c r="H56" s="175"/>
      <c r="I56" s="175"/>
      <c r="J56" s="175">
        <f>'将来負担比率（分子）の構造'!K$52</f>
        <v>8758</v>
      </c>
      <c r="K56" s="175"/>
      <c r="L56" s="175"/>
      <c r="M56" s="175">
        <f>'将来負担比率（分子）の構造'!L$52</f>
        <v>8785</v>
      </c>
      <c r="N56" s="175"/>
      <c r="O56" s="175"/>
      <c r="P56" s="175">
        <f>'将来負担比率（分子）の構造'!M$52</f>
        <v>8629</v>
      </c>
    </row>
    <row r="57" spans="1:16" x14ac:dyDescent="0.2">
      <c r="A57" s="175" t="s">
        <v>44</v>
      </c>
      <c r="B57" s="175"/>
      <c r="C57" s="175"/>
      <c r="D57" s="175">
        <f>'将来負担比率（分子）の構造'!I$51</f>
        <v>113</v>
      </c>
      <c r="E57" s="175"/>
      <c r="F57" s="175"/>
      <c r="G57" s="175">
        <f>'将来負担比率（分子）の構造'!J$51</f>
        <v>97</v>
      </c>
      <c r="H57" s="175"/>
      <c r="I57" s="175"/>
      <c r="J57" s="175">
        <f>'将来負担比率（分子）の構造'!K$51</f>
        <v>84</v>
      </c>
      <c r="K57" s="175"/>
      <c r="L57" s="175"/>
      <c r="M57" s="175">
        <f>'将来負担比率（分子）の構造'!L$51</f>
        <v>70</v>
      </c>
      <c r="N57" s="175"/>
      <c r="O57" s="175"/>
      <c r="P57" s="175">
        <f>'将来負担比率（分子）の構造'!M$51</f>
        <v>22</v>
      </c>
    </row>
    <row r="58" spans="1:16" x14ac:dyDescent="0.2">
      <c r="A58" s="175" t="s">
        <v>43</v>
      </c>
      <c r="B58" s="175"/>
      <c r="C58" s="175"/>
      <c r="D58" s="175">
        <f>'将来負担比率（分子）の構造'!I$50</f>
        <v>2476</v>
      </c>
      <c r="E58" s="175"/>
      <c r="F58" s="175"/>
      <c r="G58" s="175">
        <f>'将来負担比率（分子）の構造'!J$50</f>
        <v>1873</v>
      </c>
      <c r="H58" s="175"/>
      <c r="I58" s="175"/>
      <c r="J58" s="175">
        <f>'将来負担比率（分子）の構造'!K$50</f>
        <v>1709</v>
      </c>
      <c r="K58" s="175"/>
      <c r="L58" s="175"/>
      <c r="M58" s="175">
        <f>'将来負担比率（分子）の構造'!L$50</f>
        <v>1841</v>
      </c>
      <c r="N58" s="175"/>
      <c r="O58" s="175"/>
      <c r="P58" s="175">
        <f>'将来負担比率（分子）の構造'!M$50</f>
        <v>1681</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783</v>
      </c>
      <c r="C62" s="175"/>
      <c r="D62" s="175"/>
      <c r="E62" s="175">
        <f>'将来負担比率（分子）の構造'!J$45</f>
        <v>774</v>
      </c>
      <c r="F62" s="175"/>
      <c r="G62" s="175"/>
      <c r="H62" s="175">
        <f>'将来負担比率（分子）の構造'!K$45</f>
        <v>811</v>
      </c>
      <c r="I62" s="175"/>
      <c r="J62" s="175"/>
      <c r="K62" s="175">
        <f>'将来負担比率（分子）の構造'!L$45</f>
        <v>760</v>
      </c>
      <c r="L62" s="175"/>
      <c r="M62" s="175"/>
      <c r="N62" s="175">
        <f>'将来負担比率（分子）の構造'!M$45</f>
        <v>741</v>
      </c>
      <c r="O62" s="175"/>
      <c r="P62" s="175"/>
    </row>
    <row r="63" spans="1:16" x14ac:dyDescent="0.2">
      <c r="A63" s="175" t="s">
        <v>36</v>
      </c>
      <c r="B63" s="175">
        <f>'将来負担比率（分子）の構造'!I$44</f>
        <v>390</v>
      </c>
      <c r="C63" s="175"/>
      <c r="D63" s="175"/>
      <c r="E63" s="175">
        <f>'将来負担比率（分子）の構造'!J$44</f>
        <v>464</v>
      </c>
      <c r="F63" s="175"/>
      <c r="G63" s="175"/>
      <c r="H63" s="175">
        <f>'将来負担比率（分子）の構造'!K$44</f>
        <v>453</v>
      </c>
      <c r="I63" s="175"/>
      <c r="J63" s="175"/>
      <c r="K63" s="175">
        <f>'将来負担比率（分子）の構造'!L$44</f>
        <v>414</v>
      </c>
      <c r="L63" s="175"/>
      <c r="M63" s="175"/>
      <c r="N63" s="175">
        <f>'将来負担比率（分子）の構造'!M$44</f>
        <v>355</v>
      </c>
      <c r="O63" s="175"/>
      <c r="P63" s="175"/>
    </row>
    <row r="64" spans="1:16" x14ac:dyDescent="0.2">
      <c r="A64" s="175" t="s">
        <v>35</v>
      </c>
      <c r="B64" s="175">
        <f>'将来負担比率（分子）の構造'!I$43</f>
        <v>2670</v>
      </c>
      <c r="C64" s="175"/>
      <c r="D64" s="175"/>
      <c r="E64" s="175">
        <f>'将来負担比率（分子）の構造'!J$43</f>
        <v>2756</v>
      </c>
      <c r="F64" s="175"/>
      <c r="G64" s="175"/>
      <c r="H64" s="175">
        <f>'将来負担比率（分子）の構造'!K$43</f>
        <v>2838</v>
      </c>
      <c r="I64" s="175"/>
      <c r="J64" s="175"/>
      <c r="K64" s="175">
        <f>'将来負担比率（分子）の構造'!L$43</f>
        <v>2872</v>
      </c>
      <c r="L64" s="175"/>
      <c r="M64" s="175"/>
      <c r="N64" s="175">
        <f>'将来負担比率（分子）の構造'!M$43</f>
        <v>2660</v>
      </c>
      <c r="O64" s="175"/>
      <c r="P64" s="175"/>
    </row>
    <row r="65" spans="1:16" x14ac:dyDescent="0.2">
      <c r="A65" s="175" t="s">
        <v>34</v>
      </c>
      <c r="B65" s="175">
        <f>'将来負担比率（分子）の構造'!I$42</f>
        <v>6</v>
      </c>
      <c r="C65" s="175"/>
      <c r="D65" s="175"/>
      <c r="E65" s="175">
        <f>'将来負担比率（分子）の構造'!J$42</f>
        <v>4</v>
      </c>
      <c r="F65" s="175"/>
      <c r="G65" s="175"/>
      <c r="H65" s="175">
        <f>'将来負担比率（分子）の構造'!K$42</f>
        <v>2</v>
      </c>
      <c r="I65" s="175"/>
      <c r="J65" s="175"/>
      <c r="K65" s="175" t="str">
        <f>'将来負担比率（分子）の構造'!L$42</f>
        <v>-</v>
      </c>
      <c r="L65" s="175"/>
      <c r="M65" s="175"/>
      <c r="N65" s="175" t="str">
        <f>'将来負担比率（分子）の構造'!M$42</f>
        <v>-</v>
      </c>
      <c r="O65" s="175"/>
      <c r="P65" s="175"/>
    </row>
    <row r="66" spans="1:16" x14ac:dyDescent="0.2">
      <c r="A66" s="175" t="s">
        <v>33</v>
      </c>
      <c r="B66" s="175">
        <f>'将来負担比率（分子）の構造'!I$41</f>
        <v>9032</v>
      </c>
      <c r="C66" s="175"/>
      <c r="D66" s="175"/>
      <c r="E66" s="175">
        <f>'将来負担比率（分子）の構造'!J$41</f>
        <v>9358</v>
      </c>
      <c r="F66" s="175"/>
      <c r="G66" s="175"/>
      <c r="H66" s="175">
        <f>'将来負担比率（分子）の構造'!K$41</f>
        <v>10402</v>
      </c>
      <c r="I66" s="175"/>
      <c r="J66" s="175"/>
      <c r="K66" s="175">
        <f>'将来負担比率（分子）の構造'!L$41</f>
        <v>10586</v>
      </c>
      <c r="L66" s="175"/>
      <c r="M66" s="175"/>
      <c r="N66" s="175">
        <f>'将来負担比率（分子）の構造'!M$41</f>
        <v>10435</v>
      </c>
      <c r="O66" s="175"/>
      <c r="P66" s="175"/>
    </row>
    <row r="67" spans="1:16" x14ac:dyDescent="0.2">
      <c r="A67" s="175" t="s">
        <v>77</v>
      </c>
      <c r="B67" s="175" t="e">
        <f>NA()</f>
        <v>#N/A</v>
      </c>
      <c r="C67" s="175">
        <f>IF(ISNUMBER('将来負担比率（分子）の構造'!I$53), IF('将来負担比率（分子）の構造'!I$53 &lt; 0, 0, '将来負担比率（分子）の構造'!I$53), NA())</f>
        <v>2103</v>
      </c>
      <c r="D67" s="175" t="e">
        <f>NA()</f>
        <v>#N/A</v>
      </c>
      <c r="E67" s="175" t="e">
        <f>NA()</f>
        <v>#N/A</v>
      </c>
      <c r="F67" s="175">
        <f>IF(ISNUMBER('将来負担比率（分子）の構造'!J$53), IF('将来負担比率（分子）の構造'!J$53 &lt; 0, 0, '将来負担比率（分子）の構造'!J$53), NA())</f>
        <v>3251</v>
      </c>
      <c r="G67" s="175" t="e">
        <f>NA()</f>
        <v>#N/A</v>
      </c>
      <c r="H67" s="175" t="e">
        <f>NA()</f>
        <v>#N/A</v>
      </c>
      <c r="I67" s="175">
        <f>IF(ISNUMBER('将来負担比率（分子）の構造'!K$53), IF('将来負担比率（分子）の構造'!K$53 &lt; 0, 0, '将来負担比率（分子）の構造'!K$53), NA())</f>
        <v>3954</v>
      </c>
      <c r="J67" s="175" t="e">
        <f>NA()</f>
        <v>#N/A</v>
      </c>
      <c r="K67" s="175" t="e">
        <f>NA()</f>
        <v>#N/A</v>
      </c>
      <c r="L67" s="175">
        <f>IF(ISNUMBER('将来負担比率（分子）の構造'!L$53), IF('将来負担比率（分子）の構造'!L$53 &lt; 0, 0, '将来負担比率（分子）の構造'!L$53), NA())</f>
        <v>3937</v>
      </c>
      <c r="M67" s="175" t="e">
        <f>NA()</f>
        <v>#N/A</v>
      </c>
      <c r="N67" s="175" t="e">
        <f>NA()</f>
        <v>#N/A</v>
      </c>
      <c r="O67" s="175">
        <f>IF(ISNUMBER('将来負担比率（分子）の構造'!M$53), IF('将来負担比率（分子）の構造'!M$53 &lt; 0, 0, '将来負担比率（分子）の構造'!M$53), NA())</f>
        <v>3861</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457</v>
      </c>
      <c r="C72" s="179">
        <f>基金残高に係る経年分析!G55</f>
        <v>512</v>
      </c>
      <c r="D72" s="179">
        <f>基金残高に係る経年分析!H55</f>
        <v>460</v>
      </c>
    </row>
    <row r="73" spans="1:16" x14ac:dyDescent="0.2">
      <c r="A73" s="178" t="s">
        <v>80</v>
      </c>
      <c r="B73" s="179">
        <f>基金残高に係る経年分析!F56</f>
        <v>172</v>
      </c>
      <c r="C73" s="179">
        <f>基金残高に係る経年分析!G56</f>
        <v>299</v>
      </c>
      <c r="D73" s="179">
        <f>基金残高に係る経年分析!H56</f>
        <v>292</v>
      </c>
    </row>
    <row r="74" spans="1:16" x14ac:dyDescent="0.2">
      <c r="A74" s="178" t="s">
        <v>81</v>
      </c>
      <c r="B74" s="179">
        <f>基金残高に係る経年分析!F57</f>
        <v>657</v>
      </c>
      <c r="C74" s="179">
        <f>基金残高に係る経年分析!G57</f>
        <v>583</v>
      </c>
      <c r="D74" s="179">
        <f>基金残高に係る経年分析!H57</f>
        <v>594</v>
      </c>
    </row>
  </sheetData>
  <sheetProtection algorithmName="SHA-512" hashValue="Fkiw3vkUbGn5Mx/vd4KAJwOUp0eeW3RJ4oethHC46MJ466PBgp4DjjUogb/BU8idfY2gz0NQwAzLgBnHNOUUjg==" saltValue="K9SljInpZHcWniZdwJbVl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2024-09-12T09:27:01Z</dcterms:modified>
</cp:coreProperties>
</file>